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jlozanor\Desktop\27_08_21 ITRC Seguimiento PMInstitucional\Julio 2021\"/>
    </mc:Choice>
  </mc:AlternateContent>
  <bookViews>
    <workbookView xWindow="-120" yWindow="-120" windowWidth="20730" windowHeight="11160" activeTab="1"/>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'RG1'!$A$1:$T$68</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'RG1'!$35:$36</definedName>
    <definedName name="_xlnm.Print_Titles" localSheetId="3">'RG2'!$32:$33</definedName>
    <definedName name="_xlnm.Print_Titles" localSheetId="5">'RG3'!$32:$33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T46" i="19"/>
  <c r="S46" i="19"/>
  <c r="S45" i="19"/>
  <c r="T45" i="19" s="1"/>
  <c r="S44" i="19"/>
  <c r="T44" i="19" s="1"/>
  <c r="T43" i="19"/>
  <c r="S43" i="19"/>
  <c r="S42" i="19"/>
  <c r="T42" i="19" s="1"/>
  <c r="S41" i="19"/>
  <c r="T41" i="19" s="1"/>
  <c r="S40" i="19"/>
  <c r="T40" i="19" s="1"/>
  <c r="S39" i="19"/>
  <c r="T39" i="19" s="1"/>
  <c r="S38" i="19"/>
  <c r="T38" i="19" s="1"/>
  <c r="S37" i="19"/>
  <c r="T37" i="19" s="1"/>
  <c r="S36" i="19"/>
  <c r="T36" i="19" s="1"/>
  <c r="S35" i="19"/>
  <c r="T35" i="19" s="1"/>
  <c r="S34" i="19"/>
  <c r="T34" i="19" s="1"/>
  <c r="G11" i="18"/>
  <c r="O11" i="22" l="1"/>
  <c r="N12" i="22"/>
  <c r="O12"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N13" i="20" l="1"/>
  <c r="O13" i="20" s="1"/>
  <c r="N13" i="22"/>
  <c r="O11" i="18"/>
  <c r="N12" i="18"/>
  <c r="S44" i="10"/>
  <c r="T44" i="10" s="1"/>
  <c r="S46" i="10"/>
  <c r="T46" i="10" s="1"/>
  <c r="S47" i="10"/>
  <c r="T47" i="10" s="1"/>
  <c r="S48" i="10"/>
  <c r="T48" i="10" s="1"/>
  <c r="S49" i="10"/>
  <c r="T49" i="10" s="1"/>
  <c r="S50" i="10"/>
  <c r="T50" i="10" s="1"/>
  <c r="S51" i="10"/>
  <c r="T51" i="10" s="1"/>
  <c r="S52" i="10"/>
  <c r="T52" i="10" s="1"/>
  <c r="S53" i="10"/>
  <c r="T53" i="10" s="1"/>
  <c r="S60" i="10"/>
  <c r="T60" i="10" s="1"/>
  <c r="S61" i="10"/>
  <c r="T61" i="10" s="1"/>
  <c r="S41" i="10"/>
  <c r="T41" i="10" s="1"/>
  <c r="S42" i="10"/>
  <c r="T42" i="10" s="1"/>
  <c r="S37" i="10"/>
  <c r="T37" i="10" s="1"/>
  <c r="N14" i="20" l="1"/>
  <c r="O14" i="20" s="1"/>
  <c r="O13" i="22"/>
  <c r="N14" i="22"/>
  <c r="O14" i="22" s="1"/>
  <c r="O12" i="18"/>
  <c r="N13" i="18"/>
  <c r="N15" i="20" l="1"/>
  <c r="O15" i="20" s="1"/>
  <c r="N15" i="22"/>
  <c r="O13" i="18"/>
  <c r="N14" i="18"/>
  <c r="N16" i="20" l="1"/>
  <c r="O16" i="20" s="1"/>
  <c r="O15" i="22"/>
  <c r="N16" i="22"/>
  <c r="O14" i="18"/>
  <c r="N15" i="18"/>
  <c r="O15" i="18" s="1"/>
  <c r="N17" i="20" l="1"/>
  <c r="O16" i="22"/>
  <c r="N17" i="22"/>
  <c r="N16" i="18"/>
  <c r="N18" i="20" l="1"/>
  <c r="O18" i="20" s="1"/>
  <c r="O17" i="20"/>
  <c r="O17" i="22"/>
  <c r="N18" i="22"/>
  <c r="O16" i="18"/>
  <c r="N17" i="18"/>
  <c r="N18" i="18" s="1"/>
  <c r="N19" i="20" l="1"/>
  <c r="O19" i="20" s="1"/>
  <c r="O18" i="22"/>
  <c r="N19" i="22"/>
  <c r="O18" i="18"/>
  <c r="N19" i="18"/>
  <c r="O17" i="18"/>
  <c r="N20" i="20" l="1"/>
  <c r="O20" i="20" s="1"/>
  <c r="O19" i="22"/>
  <c r="N20" i="22"/>
  <c r="O19" i="18"/>
  <c r="N20" i="18"/>
  <c r="N21" i="20" l="1"/>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5"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<sst xmlns="http://schemas.openxmlformats.org/spreadsheetml/2006/main" count="364" uniqueCount="112">
  <si>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</si>
  <si>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</si>
  <si>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</si>
  <si>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</si>
  <si>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</si>
  <si>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</si>
  <si>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</si>
  <si>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</si>
  <si>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</si>
  <si>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</si>
  <si>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</si>
  <si>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</si>
  <si>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</si>
  <si>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</si>
  <si>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</si>
  <si>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</si>
  <si>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</si>
  <si>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</si>
  <si>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</si>
  <si>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</si>
  <si>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</si>
  <si>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</si>
  <si>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</si>
  <si>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</si>
  <si>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</si>
  <si>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</si>
  <si>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</si>
  <si>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</si>
  <si>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</si>
  <si>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</si>
  <si>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</si>
  <si>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</si>
  <si>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</si>
  <si>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</si>
  <si>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</si>
  <si>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</si>
  <si>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</si>
  <si>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</si>
  <si>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</si>
  <si>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</si>
  <si>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</si>
  <si>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</si>
  <si>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</si>
  <si>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</si>
  <si>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</si>
  <si>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</si>
  <si>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</si>
  <si>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</si>
  <si>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</si>
  <si>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</si>
  <si>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</si>
  <si>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</si>
  <si>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</si>
  <si>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</si>
  <si>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</si>
  <si>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</si>
  <si>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</si>
  <si>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</si>
  <si>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</si>
  <si>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</si>
  <si>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</si>
  <si>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</si>
  <si>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</si>
  <si>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</si>
  <si>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</si>
  <si>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</si>
  <si>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</si>
  <si>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</si>
  <si>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ID del Riesgo de Gestión  :  RG 1.Subjetividad en la toma de decisiones para declarar la contingencia por indisponibilidad de los servicios informáticos de la DIAN</t>
  </si>
  <si>
    <t>ID del hallazgo II. La DIAN no ejecuta correctamente el procedimiento PR-SI-0374 Contingencia por la no disponibilidad de los sistemas de información (versión 1 vigente desde el 23/02/2017), específicamente las actividades 3 y 17, así como el numeral de salidas del apartado 7.4, por no contar con un Análisis de Impacto del Negocio – BIA; el análisis BIA permite tener una herramienta objetiva y formal para valorar si una falla reportada afecta algún proceso, procedimiento o actividad crítica, provocando así un nivel de impacto calculado previamente y facilitando la pertinencia en la toma de decisiones para una eventual recuperación de los servicios prestados por le entidad.</t>
  </si>
  <si>
    <t>ID del hallazgo III. Inoperancia o no activación del Comité de Gestión de Cambios de Tecnología en la Subdirección de Gestión de Tecnología de Información y Telecomunicaciones, en las contingencias por no disponibilidad de los servicios informáticos de la DIAN de noviembre de 2018 y julio de 2019, a pesar de que se evidencia en la solución dada para levantar la contingencia declarada por la no disponibilidad de los sistemas de información un ajuste, mantenimiento y actualización de la plataforma tecnológica.</t>
  </si>
  <si>
    <t xml:space="preserve">ID del hallazgo IV. La Oficina de Seguridad de la Información, no cumplió con la función otorgada en el Decreto 2183 de 2017 (23 de diciembre) artículo 7-1 y en numeral 8 según la cual debería “Coordinar con las dependencias competentes de la entidad la implementación de las estrategias del plan de continuidad del negocio, según protocolos y disposiciones sobre la materia”, evidenciado en la no existencia de un Plan de Continuidad del Negocio y/o un Plan de Continuidad Operativa durante los períodos evaluados en esta inspección 2018, 2019 y 2020. </t>
  </si>
  <si>
    <r>
      <t>ID del Riesgo de Corrupción :  RFC 1.</t>
    </r>
    <r>
      <rPr>
        <sz val="11"/>
        <color theme="4" tint="-0.499984740745262"/>
        <rFont val="Myriad Pro"/>
      </rPr>
      <t xml:space="preserve"> N/A</t>
    </r>
  </si>
  <si>
    <r>
      <t xml:space="preserve">ID del Riesgo de Corrupción :  RFC 2. </t>
    </r>
    <r>
      <rPr>
        <sz val="11"/>
        <color theme="0" tint="-0.34998626667073579"/>
        <rFont val="Myriad Pro"/>
        <family val="2"/>
      </rPr>
      <t xml:space="preserve"> N/A</t>
    </r>
  </si>
  <si>
    <t>Actualizar el Procedimiento de contingencia por la no disponibilidad de los sistemas de información PR-ITT-0374 (versión 1 vigente desde el 23/02/2017) y contar con un documento estratégico que permita identificar con claridad los procesos misionales y críticos de la entidad, con el fin de analizar el nivel de impacto con relación a la gestión del negocio de cara al diseño, implementación y ejecución del plan de continuidad del negocio, siguiendo las recomendaciones de la norma colombiana NTC 5722:2012 “Sistemas de Gestión de continuidad del negocio”, ISO 22301 “Gestión de la continuidad del Negocio”, ISO 27001:2013 “A.17 Aspectos de seguridad de la información de la continuidad del negocio”, MIPG en su dimensión de Gestión con Valores de resultados, en sus políticas de Gobierno y seguridad digital, así como los lineamientos impartidos por Mintic a través de la política de Gobierno Digital en su Decreto 1008 del 14 de junio de 2018 “Por el cual se establecen los lineamientos generales de la política de Gobierno Digital.”</t>
  </si>
  <si>
    <t>Aplicar el Decreto Único Sector TIC de MINTIC, según lo dispuesto en el “Manual para la implementación de la política de Gobierno Digital” (versión 7 de abril de 2019), en lo relacionado con el Plan de Continuidad del Negocio, teniendo en cuenta los avances que en esta materia se tenían que implementar desde la Estrategia de Gobierno en Línea.</t>
  </si>
  <si>
    <t>Formular un Análisis de Impacto del Negocio BIA que pueda ser utilizado como una de las fases iniciales para el desarrollo posterior de un Plan de Recuperación y en consecuencia un Plan de Continuidad del Negocio para la DIAN.</t>
  </si>
  <si>
    <t>Unificar la herramienta de gestión en la que se debe registrar la ejecución de las actividades del Procedimiento de contingencia por la no disponibilidad de los sistemas de información PR-ITT-0374, con el fin de contar con la trazabilidad e identificación de los casos que se derivan en la declaración de la contingencia por la no disponibilidad de los sistemas de información.</t>
  </si>
  <si>
    <t>Desarrollar de manera estricta cada una de las actividades previstas en el Procedimiento de contingencia por la no disponibilidad de los sistemas de información PR-ITT-0374, observando los términos establecidos en él, la normatividad aplicable y dejando documentada su ejecución en la herramienta de gestión formal, claramente definida y unificada.</t>
  </si>
  <si>
    <t xml:space="preserve">Elaborar Plan de continuidad del negocio </t>
  </si>
  <si>
    <t>De Mejora</t>
  </si>
  <si>
    <t>Actualizar el procedimiento referenciado acorde al Decreto 1742 del 22 de diciembre de 2020</t>
  </si>
  <si>
    <t xml:space="preserve">Procedimiento actualizado </t>
  </si>
  <si>
    <t xml:space="preserve">Resolución actualizada </t>
  </si>
  <si>
    <t>Actualización del procedimiento PR-IC-0001 Control de documentos del sistema de Gestión y los documentos anexos</t>
  </si>
  <si>
    <t>Actualizar el procedimiento  PR-IC-0001 Control de documentos del sistema de Gestión y los documentos anexos</t>
  </si>
  <si>
    <t>Actualización del procedimiento PR-IT-0374 
Contingencia por la no disponibilidad de los sistemas de información</t>
  </si>
  <si>
    <t>Actualizar el procedimiento PR-IT-0374 Contingencia por la no disponibilidad de los sistemas de información</t>
  </si>
  <si>
    <t xml:space="preserve">Actualizar la Resolución 231 de 2014 </t>
  </si>
  <si>
    <t>Actualización de la Resolución 231 de 2014 Por la cual se crea el Comité de Gestión de Cambios de Tecnología en la SGTIT</t>
  </si>
  <si>
    <t>Actualizar Resolución 231 de 2014 acorde al Decreto 1742 del 22 de diciembre de 2020</t>
  </si>
  <si>
    <t xml:space="preserve">Publicar y socializar el procedimiento actualizado </t>
  </si>
  <si>
    <t>Procedimiento Publicado</t>
  </si>
  <si>
    <t>Dirección de Gestión de Innovación y Tecnología</t>
  </si>
  <si>
    <t xml:space="preserve">Subdirección de Procesos </t>
  </si>
  <si>
    <t xml:space="preserve">Subdirección de Innovación y Proyectos
Subdirección de infraestructura Tecnológica y de Operaciones </t>
  </si>
  <si>
    <t>Subdirección de Innovación y Proyectos
Subdirección de infraestructura Tecnológica y de Operaciones
Subdirección de Procesos</t>
  </si>
  <si>
    <t xml:space="preserve">Publicar el procedimiento actualizado </t>
  </si>
  <si>
    <t xml:space="preserve">Definir programación de actividades para la elaboración del Plan de continuidad del negocio </t>
  </si>
  <si>
    <t xml:space="preserve">Ejecutar las actividades programadas para la elaboración del Plan de continuidad del negocio </t>
  </si>
  <si>
    <t>Seguimiento trimestral a la programación de actividades definidas</t>
  </si>
  <si>
    <t>Contar con el plan de continuidad del negocio acorde a la normatividad vigente y la realidad institucional</t>
  </si>
  <si>
    <t>Plan de trabajo para la elaboración del Plan de Continuidad del Negocio</t>
  </si>
  <si>
    <t>Definición del Plan de Continuidad del Negocio</t>
  </si>
  <si>
    <t>Informes de seguimiento</t>
  </si>
  <si>
    <t xml:space="preserve">Subdirección de Innovación y Proyectos
Subdirección de Infraestructura Tecnológica y de Operaciones </t>
  </si>
  <si>
    <t>Subdirección de Innovación y Proyectos
Subdirección de Infraestructura Tecnológica y de Operaciones
Subdirección de Procesos</t>
  </si>
  <si>
    <t>Subdirección de Procesos  
Oficina de Seguridad de la Información 
Dirección de Gestión de Innovación y Tecnología
Dirección de Gestión Corporativa
y las demás dependencias involucrados 
(numeral 7 art 48 Dec. 1742 de 2020)</t>
  </si>
  <si>
    <t>Revisar y actualizar el procedimiento PR-IC-0001 Control de documentos de los Sistemas de Gestión (versión 3 de vigencia 01/02/2017) que tiene como objetivo “Controlar  la  creación,  actualización  e  inactivación  de  los  documentos  de  los  Sistemas  de  Gestión, establecidos  en  la  Resolución  159  de  2012  y  de  conformidad  con  los  requisitos  legales,  de  la organización  y  de  las  Normas  Técnicas  aplicables  a  los Sistemas  de  Gestión  implementados  en  la Entidad”, teniendo en cuenta que la resolución anteriormente mencionada fue derogada por la Resolución No. 006004 de 2018 (2 de agosto de 2018)  en el “artículo 7. Vigencia y derogatorias. La presente resolución rige a partir de su publicación y deroga la Resolución 159 de 2012, Resolución 285 de 2013, Resolución 116 de 2014, Resolución 20 de 2016 y las demás que le sean contrarias”.  Así como, el instructivo IN-IC-0075 Estándares para la Elaboración de Documentos de los Sistemas de Gestión (versión 1 de vigencia 09/04/2015) vinculado al procedimiento PR-IC-0001 que tiene como objetivo “Definir los estándares para la elaboración de los documentos del Sistema de Gestión de Calidad y Control Interno, y Gestión Ambiental de la Unidad Administrativa Especial Dirección de Impuestos y Aduanas Nacionales".</t>
  </si>
  <si>
    <t>Garantizar el cumplimiento de las funciones del Comité de Gestión de Cambios de Tecnología en la Subdirección de Gestión de Tecnología de Información y Telecomunicaciones evidenciadas en los ajustes, actualizaciones o modificaciones en la plataforma tecnológica, de las soluciones dadas para la normalización en el funcionamiento de los sistemas electrónicos cuando se ha declarado una contingencia por la no disponibilidad de estos.</t>
  </si>
  <si>
    <t>Actualización del procedimiento PR-IT-0374 Contingencia por la no disponibilidad de los sistemas de información</t>
  </si>
  <si>
    <r>
      <t xml:space="preserve">ID del hallazgo I. </t>
    </r>
    <r>
      <rPr>
        <sz val="11"/>
        <color theme="4" tint="-0.499984740745262"/>
        <rFont val="Myriad Pro"/>
      </rPr>
      <t>Falta de trazabilidad y control en la ejecución de las actividades propias del procedimiento PR-ITT-0374 “Contingencia por la no disponibilidad de los sistemas de información” (versión 1 vigente desde el 23/02/2017).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</si>
</sst>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1"/>
      <color theme="4" tint="-0.499984740745262"/>
      <name val="Myriad Pro"/>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3">
    <xf numFmtId="0" fontId="0" fillId="0" borderId="0"/>
    <xf numFmtId="0" fontId="1" fillId="0" borderId="0"/>
    <xf numFmtId="9" fontId="28" fillId="0" borderId="0" applyFont="0" applyFill="0" applyBorder="0" applyAlignment="0" applyProtection="0"/>
  </cellStyleXfs>
  <cellXfs count="18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14" fontId="2" fillId="2" borderId="0" xfId="0" applyNumberFormat="1" applyFont="1" applyFill="1" applyBorder="1"/>
    <xf numFmtId="0" fontId="2" fillId="2" borderId="11" xfId="0" applyFont="1" applyFill="1" applyBorder="1" applyAlignment="1">
      <alignment horizontal="center" vertical="center" wrapText="1"/>
    </xf>
    <xf numFmtId="0" fontId="2" fillId="0" borderId="11" xfId="0" applyFont="1" applyFill="1" applyBorder="1" applyAlignment="1">
      <alignment horizontal="center" vertical="top" wrapText="1"/>
    </xf>
    <xf numFmtId="0" fontId="3" fillId="2" borderId="11"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0" borderId="0" xfId="0" applyFont="1" applyFill="1" applyBorder="1"/>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8" fillId="3" borderId="0"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2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8" fillId="4" borderId="22"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2" fillId="7" borderId="22"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7" borderId="2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1" xfId="0" applyFont="1" applyFill="1" applyBorder="1" applyAlignment="1">
      <alignment horizontal="center" vertical="center" wrapText="1"/>
    </xf>
    <xf numFmtId="14" fontId="2" fillId="7" borderId="11" xfId="0" applyNumberFormat="1" applyFont="1" applyFill="1" applyBorder="1" applyAlignment="1">
      <alignment horizontal="center" vertical="center" wrapText="1"/>
    </xf>
    <xf numFmtId="9" fontId="2" fillId="8" borderId="11" xfId="0" applyNumberFormat="1" applyFont="1" applyFill="1" applyBorder="1" applyAlignment="1">
      <alignment horizontal="center" vertical="top"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466725</xdr:colOff>
      <xdr:row>66</xdr:row>
      <xdr:rowOff>352425</xdr:rowOff>
    </xdr:from>
    <xdr:to>
      <xdr:col>8</xdr:col>
      <xdr:colOff>1520032</xdr:colOff>
      <xdr:row>66</xdr:row>
      <xdr:rowOff>663521</xdr:rowOff>
    </xdr:to>
    <xdr:pic>
      <xdr:nvPicPr>
        <xdr:cNvPr id="3" name="Imagen 2">
          <a:extLst>
            <a:ext uri="{FF2B5EF4-FFF2-40B4-BE49-F238E27FC236}">
              <a16:creationId xmlns:a16="http://schemas.microsoft.com/office/drawing/2014/main" id="{986AE9CC-2528-43B1-913A-E41DA050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6402050"/>
          <a:ext cx="7772400" cy="311096"/>
        </a:xfrm>
        <a:prstGeom prst="rect">
          <a:avLst/>
        </a:prstGeom>
      </xdr:spPr>
    </xdr:pic>
    <xdr:clientData/>
  </xdr:twoCellAnchor>
  <xdr:twoCellAnchor editAs="oneCell">
    <xdr:from>
      <xdr:col>2</xdr:col>
      <xdr:colOff>85725</xdr:colOff>
      <xdr:row>1</xdr:row>
      <xdr:rowOff>76200</xdr:rowOff>
    </xdr:from>
    <xdr:to>
      <xdr:col>3</xdr:col>
      <xdr:colOff>1352550</xdr:colOff>
      <xdr:row>5</xdr:row>
      <xdr:rowOff>122426</xdr:rowOff>
    </xdr:to>
    <xdr:pic>
      <xdr:nvPicPr>
        <xdr:cNvPr id="6" name="Imagen 5">
          <a:extLst>
            <a:ext uri="{FF2B5EF4-FFF2-40B4-BE49-F238E27FC236}">
              <a16:creationId xmlns:a16="http://schemas.microsoft.com/office/drawing/2014/main" id="{D02796F3-6915-4016-99C3-5D6BEFF3B61A}"/>
            </a:ext>
          </a:extLst>
        </xdr:cNvPr>
        <xdr:cNvPicPr>
          <a:picLocks noChangeAspect="1"/>
        </xdr:cNvPicPr>
      </xdr:nvPicPr>
      <xdr:blipFill>
        <a:blip xmlns:r="http://schemas.openxmlformats.org/officeDocument/2006/relationships" r:embed="rId2"/>
        <a:stretch>
          <a:fillRect/>
        </a:stretch>
      </xdr:blipFill>
      <xdr:spPr>
        <a:xfrm>
          <a:off x="276225" y="190500"/>
          <a:ext cx="1571625" cy="722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1108364</xdr:colOff>
      <xdr:row>36</xdr:row>
      <xdr:rowOff>606137</xdr:rowOff>
    </xdr:from>
    <xdr:to>
      <xdr:col>9</xdr:col>
      <xdr:colOff>892118</xdr:colOff>
      <xdr:row>36</xdr:row>
      <xdr:rowOff>796637</xdr:rowOff>
    </xdr:to>
    <xdr:pic>
      <xdr:nvPicPr>
        <xdr:cNvPr id="5" name="Imagen 4">
          <a:extLst>
            <a:ext uri="{FF2B5EF4-FFF2-40B4-BE49-F238E27FC236}">
              <a16:creationId xmlns:a16="http://schemas.microsoft.com/office/drawing/2014/main" id="{CED24113-A9FB-4F04-987A-4B1E9D235BF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3546" y="12642273"/>
          <a:ext cx="5152390" cy="190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895350</xdr:colOff>
      <xdr:row>59</xdr:row>
      <xdr:rowOff>771525</xdr:rowOff>
    </xdr:from>
    <xdr:to>
      <xdr:col>8</xdr:col>
      <xdr:colOff>247015</xdr:colOff>
      <xdr:row>59</xdr:row>
      <xdr:rowOff>962025</xdr:rowOff>
    </xdr:to>
    <xdr:pic>
      <xdr:nvPicPr>
        <xdr:cNvPr id="5" name="Imagen 4">
          <a:extLst>
            <a:ext uri="{FF2B5EF4-FFF2-40B4-BE49-F238E27FC236}">
              <a16:creationId xmlns:a16="http://schemas.microsoft.com/office/drawing/2014/main" id="{011E34B3-4BCD-44A4-8F4F-F6DFDA6106C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5" y="16821150"/>
          <a:ext cx="5152390" cy="1905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225136</xdr:colOff>
      <xdr:row>36</xdr:row>
      <xdr:rowOff>692727</xdr:rowOff>
    </xdr:from>
    <xdr:to>
      <xdr:col>12</xdr:col>
      <xdr:colOff>389890</xdr:colOff>
      <xdr:row>36</xdr:row>
      <xdr:rowOff>883227</xdr:rowOff>
    </xdr:to>
    <xdr:pic>
      <xdr:nvPicPr>
        <xdr:cNvPr id="5" name="Imagen 4">
          <a:extLst>
            <a:ext uri="{FF2B5EF4-FFF2-40B4-BE49-F238E27FC236}">
              <a16:creationId xmlns:a16="http://schemas.microsoft.com/office/drawing/2014/main" id="{FE893509-CDAB-4941-947F-5E51402DCA1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7727" y="12728863"/>
          <a:ext cx="5152390" cy="1905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657225</xdr:colOff>
      <xdr:row>59</xdr:row>
      <xdr:rowOff>723900</xdr:rowOff>
    </xdr:from>
    <xdr:to>
      <xdr:col>8</xdr:col>
      <xdr:colOff>8890</xdr:colOff>
      <xdr:row>59</xdr:row>
      <xdr:rowOff>914400</xdr:rowOff>
    </xdr:to>
    <xdr:pic>
      <xdr:nvPicPr>
        <xdr:cNvPr id="5" name="Imagen 4">
          <a:extLst>
            <a:ext uri="{FF2B5EF4-FFF2-40B4-BE49-F238E27FC236}">
              <a16:creationId xmlns:a16="http://schemas.microsoft.com/office/drawing/2014/main" id="{E1FDB9B7-92CE-463A-82FC-2A1C5F67C54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16773525"/>
          <a:ext cx="5152390" cy="190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848591</xdr:colOff>
      <xdr:row>36</xdr:row>
      <xdr:rowOff>606136</xdr:rowOff>
    </xdr:from>
    <xdr:to>
      <xdr:col>12</xdr:col>
      <xdr:colOff>1013345</xdr:colOff>
      <xdr:row>36</xdr:row>
      <xdr:rowOff>796636</xdr:rowOff>
    </xdr:to>
    <xdr:pic>
      <xdr:nvPicPr>
        <xdr:cNvPr id="5" name="Imagen 4">
          <a:extLst>
            <a:ext uri="{FF2B5EF4-FFF2-40B4-BE49-F238E27FC236}">
              <a16:creationId xmlns:a16="http://schemas.microsoft.com/office/drawing/2014/main" id="{775ABA6B-3C12-480B-A87A-FC773BA9F5B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1182" y="12642272"/>
          <a:ext cx="5152390" cy="190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7"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90" t="s">
        <v>24</v>
      </c>
      <c r="C2" s="91"/>
      <c r="D2" s="91"/>
      <c r="E2" s="91"/>
      <c r="F2" s="91"/>
      <c r="G2" s="91"/>
      <c r="H2" s="91"/>
      <c r="I2" s="91"/>
      <c r="J2" s="91"/>
      <c r="K2" s="92"/>
      <c r="L2" s="27"/>
      <c r="M2" s="27"/>
      <c r="N2" s="27"/>
      <c r="O2" s="27"/>
      <c r="P2" s="27"/>
    </row>
    <row r="3" spans="2:16" s="28" customFormat="1" ht="24.75" customHeight="1">
      <c r="B3" s="93" t="s">
        <v>59</v>
      </c>
      <c r="C3" s="94"/>
      <c r="D3" s="94"/>
      <c r="E3" s="94"/>
      <c r="F3" s="94"/>
      <c r="G3" s="94"/>
      <c r="H3" s="94"/>
      <c r="I3" s="94"/>
      <c r="J3" s="94"/>
      <c r="K3" s="95"/>
      <c r="L3" s="29"/>
      <c r="M3" s="29"/>
      <c r="N3" s="29"/>
      <c r="O3" s="29"/>
      <c r="P3" s="29"/>
    </row>
    <row r="4" spans="2:16" ht="24.75" customHeight="1">
      <c r="B4" s="96"/>
      <c r="C4" s="97"/>
      <c r="D4" s="97"/>
      <c r="E4" s="97"/>
      <c r="F4" s="97"/>
      <c r="G4" s="97"/>
      <c r="H4" s="97"/>
      <c r="I4" s="97"/>
      <c r="J4" s="97"/>
      <c r="K4" s="98"/>
      <c r="L4" s="27"/>
      <c r="M4" s="27"/>
      <c r="N4" s="27"/>
      <c r="O4" s="27"/>
      <c r="P4" s="27"/>
    </row>
    <row r="5" spans="2:16" ht="24.75" customHeight="1">
      <c r="B5" s="96"/>
      <c r="C5" s="97"/>
      <c r="D5" s="97"/>
      <c r="E5" s="97"/>
      <c r="F5" s="97"/>
      <c r="G5" s="97"/>
      <c r="H5" s="97"/>
      <c r="I5" s="97"/>
      <c r="J5" s="97"/>
      <c r="K5" s="98"/>
      <c r="L5" s="27"/>
      <c r="M5" s="27"/>
      <c r="N5" s="27"/>
      <c r="O5" s="27"/>
      <c r="P5" s="27"/>
    </row>
    <row r="6" spans="2:16" ht="24.75" customHeight="1">
      <c r="B6" s="96"/>
      <c r="C6" s="97"/>
      <c r="D6" s="97"/>
      <c r="E6" s="97"/>
      <c r="F6" s="97"/>
      <c r="G6" s="97"/>
      <c r="H6" s="97"/>
      <c r="I6" s="97"/>
      <c r="J6" s="97"/>
      <c r="K6" s="98"/>
      <c r="L6" s="27"/>
      <c r="M6" s="27"/>
      <c r="N6" s="27"/>
      <c r="O6" s="27"/>
      <c r="P6" s="27"/>
    </row>
    <row r="7" spans="2:16" ht="24.75" customHeight="1">
      <c r="B7" s="96"/>
      <c r="C7" s="97"/>
      <c r="D7" s="97"/>
      <c r="E7" s="97"/>
      <c r="F7" s="97"/>
      <c r="G7" s="97"/>
      <c r="H7" s="97"/>
      <c r="I7" s="97"/>
      <c r="J7" s="97"/>
      <c r="K7" s="98"/>
      <c r="L7" s="27"/>
      <c r="M7" s="27"/>
      <c r="N7" s="27"/>
      <c r="O7" s="27"/>
      <c r="P7" s="27"/>
    </row>
    <row r="8" spans="2:16" ht="24.75" customHeight="1">
      <c r="B8" s="96"/>
      <c r="C8" s="97"/>
      <c r="D8" s="97"/>
      <c r="E8" s="97"/>
      <c r="F8" s="97"/>
      <c r="G8" s="97"/>
      <c r="H8" s="97"/>
      <c r="I8" s="97"/>
      <c r="J8" s="97"/>
      <c r="K8" s="98"/>
      <c r="L8" s="27"/>
      <c r="M8" s="27"/>
      <c r="N8" s="27"/>
      <c r="O8" s="27"/>
      <c r="P8" s="27"/>
    </row>
    <row r="9" spans="2:16" ht="24.75" customHeight="1">
      <c r="B9" s="96"/>
      <c r="C9" s="97"/>
      <c r="D9" s="97"/>
      <c r="E9" s="97"/>
      <c r="F9" s="97"/>
      <c r="G9" s="97"/>
      <c r="H9" s="97"/>
      <c r="I9" s="97"/>
      <c r="J9" s="97"/>
      <c r="K9" s="98"/>
      <c r="L9" s="27"/>
      <c r="M9" s="27"/>
      <c r="N9" s="27"/>
      <c r="O9" s="27"/>
      <c r="P9" s="27"/>
    </row>
    <row r="10" spans="2:16" ht="24.75" customHeight="1">
      <c r="B10" s="96"/>
      <c r="C10" s="97"/>
      <c r="D10" s="97"/>
      <c r="E10" s="97"/>
      <c r="F10" s="97"/>
      <c r="G10" s="97"/>
      <c r="H10" s="97"/>
      <c r="I10" s="97"/>
      <c r="J10" s="97"/>
      <c r="K10" s="98"/>
      <c r="L10" s="27"/>
      <c r="M10" s="27"/>
      <c r="N10" s="27"/>
      <c r="O10" s="27"/>
      <c r="P10" s="27"/>
    </row>
    <row r="11" spans="2:16" ht="24.75" customHeight="1">
      <c r="B11" s="96"/>
      <c r="C11" s="97"/>
      <c r="D11" s="97"/>
      <c r="E11" s="97"/>
      <c r="F11" s="97"/>
      <c r="G11" s="97"/>
      <c r="H11" s="97"/>
      <c r="I11" s="97"/>
      <c r="J11" s="97"/>
      <c r="K11" s="98"/>
      <c r="L11" s="27"/>
      <c r="M11" s="27"/>
      <c r="N11" s="27"/>
      <c r="O11" s="27"/>
      <c r="P11" s="27"/>
    </row>
    <row r="12" spans="2:16" ht="24.75" customHeight="1">
      <c r="B12" s="96"/>
      <c r="C12" s="97"/>
      <c r="D12" s="97"/>
      <c r="E12" s="97"/>
      <c r="F12" s="97"/>
      <c r="G12" s="97"/>
      <c r="H12" s="97"/>
      <c r="I12" s="97"/>
      <c r="J12" s="97"/>
      <c r="K12" s="98"/>
      <c r="L12" s="27"/>
      <c r="M12" s="27"/>
      <c r="N12" s="27"/>
      <c r="O12" s="27"/>
      <c r="P12" s="27"/>
    </row>
    <row r="13" spans="2:16" ht="24.75" customHeight="1">
      <c r="B13" s="96"/>
      <c r="C13" s="97"/>
      <c r="D13" s="97"/>
      <c r="E13" s="97"/>
      <c r="F13" s="97"/>
      <c r="G13" s="97"/>
      <c r="H13" s="97"/>
      <c r="I13" s="97"/>
      <c r="J13" s="97"/>
      <c r="K13" s="98"/>
      <c r="L13" s="27"/>
      <c r="M13" s="27"/>
      <c r="N13" s="27"/>
      <c r="O13" s="27"/>
      <c r="P13" s="27"/>
    </row>
    <row r="14" spans="2:16" ht="24.75" customHeight="1">
      <c r="B14" s="96"/>
      <c r="C14" s="97"/>
      <c r="D14" s="97"/>
      <c r="E14" s="97"/>
      <c r="F14" s="97"/>
      <c r="G14" s="97"/>
      <c r="H14" s="97"/>
      <c r="I14" s="97"/>
      <c r="J14" s="97"/>
      <c r="K14" s="98"/>
      <c r="L14" s="27"/>
      <c r="M14" s="27"/>
      <c r="N14" s="27"/>
      <c r="O14" s="27"/>
      <c r="P14" s="27"/>
    </row>
    <row r="15" spans="2:16" ht="24.75" customHeight="1">
      <c r="B15" s="96"/>
      <c r="C15" s="97"/>
      <c r="D15" s="97"/>
      <c r="E15" s="97"/>
      <c r="F15" s="97"/>
      <c r="G15" s="97"/>
      <c r="H15" s="97"/>
      <c r="I15" s="97"/>
      <c r="J15" s="97"/>
      <c r="K15" s="98"/>
      <c r="L15" s="27"/>
      <c r="M15" s="27"/>
      <c r="N15" s="27"/>
      <c r="O15" s="27"/>
      <c r="P15" s="27"/>
    </row>
    <row r="16" spans="2:16" ht="24.75" customHeight="1">
      <c r="B16" s="96"/>
      <c r="C16" s="97"/>
      <c r="D16" s="97"/>
      <c r="E16" s="97"/>
      <c r="F16" s="97"/>
      <c r="G16" s="97"/>
      <c r="H16" s="97"/>
      <c r="I16" s="97"/>
      <c r="J16" s="97"/>
      <c r="K16" s="98"/>
      <c r="L16" s="27"/>
      <c r="M16" s="27"/>
      <c r="N16" s="27"/>
      <c r="O16" s="27"/>
      <c r="P16" s="27"/>
    </row>
    <row r="17" spans="2:16" ht="24.75" customHeight="1">
      <c r="B17" s="96"/>
      <c r="C17" s="97"/>
      <c r="D17" s="97"/>
      <c r="E17" s="97"/>
      <c r="F17" s="97"/>
      <c r="G17" s="97"/>
      <c r="H17" s="97"/>
      <c r="I17" s="97"/>
      <c r="J17" s="97"/>
      <c r="K17" s="98"/>
      <c r="L17" s="27"/>
      <c r="M17" s="27"/>
      <c r="N17" s="27"/>
      <c r="O17" s="27"/>
      <c r="P17" s="27"/>
    </row>
    <row r="18" spans="2:16" ht="24" customHeight="1">
      <c r="B18" s="96"/>
      <c r="C18" s="97"/>
      <c r="D18" s="97"/>
      <c r="E18" s="97"/>
      <c r="F18" s="97"/>
      <c r="G18" s="97"/>
      <c r="H18" s="97"/>
      <c r="I18" s="97"/>
      <c r="J18" s="97"/>
      <c r="K18" s="98"/>
      <c r="L18" s="27"/>
      <c r="M18" s="27"/>
      <c r="N18" s="27"/>
      <c r="O18" s="27"/>
      <c r="P18" s="27"/>
    </row>
    <row r="19" spans="2:16">
      <c r="B19" s="96"/>
      <c r="C19" s="97"/>
      <c r="D19" s="97"/>
      <c r="E19" s="97"/>
      <c r="F19" s="97"/>
      <c r="G19" s="97"/>
      <c r="H19" s="97"/>
      <c r="I19" s="97"/>
      <c r="J19" s="97"/>
      <c r="K19" s="98"/>
      <c r="L19" s="27"/>
      <c r="M19" s="27"/>
      <c r="N19" s="27"/>
      <c r="O19" s="27"/>
      <c r="P19" s="27"/>
    </row>
    <row r="20" spans="2:16">
      <c r="B20" s="96"/>
      <c r="C20" s="97"/>
      <c r="D20" s="97"/>
      <c r="E20" s="97"/>
      <c r="F20" s="97"/>
      <c r="G20" s="97"/>
      <c r="H20" s="97"/>
      <c r="I20" s="97"/>
      <c r="J20" s="97"/>
      <c r="K20" s="98"/>
      <c r="L20" s="27"/>
      <c r="M20" s="27"/>
      <c r="N20" s="27"/>
      <c r="O20" s="27"/>
      <c r="P20" s="27"/>
    </row>
    <row r="21" spans="2:16">
      <c r="B21" s="96"/>
      <c r="C21" s="97"/>
      <c r="D21" s="97"/>
      <c r="E21" s="97"/>
      <c r="F21" s="97"/>
      <c r="G21" s="97"/>
      <c r="H21" s="97"/>
      <c r="I21" s="97"/>
      <c r="J21" s="97"/>
      <c r="K21" s="98"/>
      <c r="L21" s="27"/>
      <c r="M21" s="27"/>
      <c r="N21" s="27"/>
      <c r="O21" s="27"/>
      <c r="P21" s="27"/>
    </row>
    <row r="22" spans="2:16">
      <c r="B22" s="96"/>
      <c r="C22" s="97"/>
      <c r="D22" s="97"/>
      <c r="E22" s="97"/>
      <c r="F22" s="97"/>
      <c r="G22" s="97"/>
      <c r="H22" s="97"/>
      <c r="I22" s="97"/>
      <c r="J22" s="97"/>
      <c r="K22" s="98"/>
      <c r="L22" s="27"/>
      <c r="M22" s="27"/>
      <c r="N22" s="27"/>
      <c r="O22" s="27"/>
      <c r="P22" s="27"/>
    </row>
    <row r="23" spans="2:16">
      <c r="B23" s="96"/>
      <c r="C23" s="97"/>
      <c r="D23" s="97"/>
      <c r="E23" s="97"/>
      <c r="F23" s="97"/>
      <c r="G23" s="97"/>
      <c r="H23" s="97"/>
      <c r="I23" s="97"/>
      <c r="J23" s="97"/>
      <c r="K23" s="98"/>
      <c r="L23" s="27"/>
      <c r="M23" s="27"/>
      <c r="N23" s="27"/>
      <c r="O23" s="27"/>
      <c r="P23" s="27"/>
    </row>
    <row r="24" spans="2:16">
      <c r="B24" s="96"/>
      <c r="C24" s="97"/>
      <c r="D24" s="97"/>
      <c r="E24" s="97"/>
      <c r="F24" s="97"/>
      <c r="G24" s="97"/>
      <c r="H24" s="97"/>
      <c r="I24" s="97"/>
      <c r="J24" s="97"/>
      <c r="K24" s="98"/>
      <c r="L24" s="27"/>
      <c r="M24" s="27"/>
      <c r="N24" s="27"/>
      <c r="O24" s="27"/>
      <c r="P24" s="27"/>
    </row>
    <row r="25" spans="2:16">
      <c r="B25" s="96"/>
      <c r="C25" s="97"/>
      <c r="D25" s="97"/>
      <c r="E25" s="97"/>
      <c r="F25" s="97"/>
      <c r="G25" s="97"/>
      <c r="H25" s="97"/>
      <c r="I25" s="97"/>
      <c r="J25" s="97"/>
      <c r="K25" s="98"/>
      <c r="L25" s="27"/>
      <c r="M25" s="27"/>
      <c r="N25" s="27"/>
      <c r="O25" s="27"/>
      <c r="P25" s="27"/>
    </row>
    <row r="26" spans="2:16">
      <c r="B26" s="99"/>
      <c r="C26" s="100"/>
      <c r="D26" s="100"/>
      <c r="E26" s="100"/>
      <c r="F26" s="100"/>
      <c r="G26" s="100"/>
      <c r="H26" s="100"/>
      <c r="I26" s="100"/>
      <c r="J26" s="100"/>
      <c r="K26" s="101"/>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6"/>
  <sheetViews>
    <sheetView tabSelected="1" topLeftCell="F21" zoomScale="70" zoomScaleNormal="70" workbookViewId="0">
      <selection activeCell="R37" sqref="R37:R48"/>
    </sheetView>
  </sheetViews>
  <sheetFormatPr baseColWidth="10" defaultColWidth="11.42578125" defaultRowHeight="14.25"/>
  <cols>
    <col min="1" max="1" width="1.5703125" style="1" customWidth="1"/>
    <col min="2" max="2" width="1.28515625" style="1" customWidth="1"/>
    <col min="3" max="3" width="4.5703125" style="1" customWidth="1"/>
    <col min="4" max="4" width="84.28515625" style="1" customWidth="1"/>
    <col min="5" max="5" width="30.7109375" style="1" customWidth="1"/>
    <col min="6" max="6" width="27.28515625" style="1" customWidth="1"/>
    <col min="7" max="7" width="26.5703125" style="1" customWidth="1"/>
    <col min="8" max="8" width="15.7109375" style="1" customWidth="1"/>
    <col min="9" max="9" width="26.5703125" style="1" customWidth="1"/>
    <col min="10" max="10" width="24" style="1" customWidth="1"/>
    <col min="11" max="11" width="23.28515625" style="1" customWidth="1"/>
    <col min="12" max="13" width="13.28515625" style="1" customWidth="1"/>
    <col min="14" max="14" width="41" style="1" customWidth="1"/>
    <col min="15" max="15" width="38.28515625" style="1" customWidth="1"/>
    <col min="16" max="16" width="52.7109375" style="1" customWidth="1"/>
    <col min="17" max="17" width="34.28515625" style="1" customWidth="1"/>
    <col min="18" max="18" width="15.28515625" style="1" customWidth="1"/>
    <col min="19" max="19" width="25.7109375" style="1" hidden="1" customWidth="1"/>
    <col min="20" max="20" width="20.5703125" style="1" hidden="1" customWidth="1"/>
    <col min="21" max="21" width="5.7109375" style="1" customWidth="1"/>
    <col min="22" max="16384" width="11.42578125" style="1"/>
  </cols>
  <sheetData>
    <row r="1" spans="2:21" ht="9" customHeight="1"/>
    <row r="2" spans="2:21" ht="15" customHeight="1">
      <c r="B2" s="35"/>
      <c r="C2" s="138"/>
      <c r="D2" s="138"/>
      <c r="E2" s="138"/>
      <c r="F2" s="140" t="s">
        <v>0</v>
      </c>
      <c r="G2" s="140"/>
      <c r="H2" s="140"/>
      <c r="I2" s="140"/>
      <c r="J2" s="140"/>
      <c r="K2" s="140"/>
      <c r="L2" s="140"/>
      <c r="M2" s="140"/>
      <c r="N2" s="140"/>
      <c r="O2" s="140"/>
      <c r="P2" s="139" t="s">
        <v>1</v>
      </c>
      <c r="Q2" s="139"/>
      <c r="R2" s="139"/>
      <c r="S2" s="49"/>
      <c r="T2" s="31" t="s">
        <v>34</v>
      </c>
      <c r="U2" s="62"/>
    </row>
    <row r="3" spans="2:21" ht="12.75" customHeight="1">
      <c r="B3" s="36"/>
      <c r="C3" s="138"/>
      <c r="D3" s="138"/>
      <c r="E3" s="138"/>
      <c r="F3" s="140"/>
      <c r="G3" s="140"/>
      <c r="H3" s="140"/>
      <c r="I3" s="140"/>
      <c r="J3" s="140"/>
      <c r="K3" s="140"/>
      <c r="L3" s="140"/>
      <c r="M3" s="140"/>
      <c r="N3" s="140"/>
      <c r="O3" s="140"/>
      <c r="P3" s="139"/>
      <c r="Q3" s="139"/>
      <c r="R3" s="139"/>
      <c r="S3" s="49"/>
      <c r="T3" s="32" t="s">
        <v>35</v>
      </c>
      <c r="U3" s="62"/>
    </row>
    <row r="4" spans="2:21" ht="12.75" customHeight="1">
      <c r="B4" s="36"/>
      <c r="C4" s="138"/>
      <c r="D4" s="138"/>
      <c r="E4" s="138"/>
      <c r="F4" s="140"/>
      <c r="G4" s="140"/>
      <c r="H4" s="140"/>
      <c r="I4" s="140"/>
      <c r="J4" s="140"/>
      <c r="K4" s="140"/>
      <c r="L4" s="140"/>
      <c r="M4" s="140"/>
      <c r="N4" s="140"/>
      <c r="O4" s="140"/>
      <c r="P4" s="139"/>
      <c r="Q4" s="139"/>
      <c r="R4" s="139"/>
      <c r="S4" s="49"/>
      <c r="T4" s="32" t="s">
        <v>36</v>
      </c>
      <c r="U4" s="62"/>
    </row>
    <row r="5" spans="2:21" ht="12.75" customHeight="1">
      <c r="B5" s="36"/>
      <c r="C5" s="138"/>
      <c r="D5" s="138"/>
      <c r="E5" s="138"/>
      <c r="F5" s="140"/>
      <c r="G5" s="140"/>
      <c r="H5" s="140"/>
      <c r="I5" s="140"/>
      <c r="J5" s="140"/>
      <c r="K5" s="140"/>
      <c r="L5" s="140"/>
      <c r="M5" s="140"/>
      <c r="N5" s="140"/>
      <c r="O5" s="140"/>
      <c r="P5" s="139"/>
      <c r="Q5" s="139"/>
      <c r="R5" s="139"/>
      <c r="S5" s="49"/>
      <c r="T5" s="32" t="s">
        <v>37</v>
      </c>
      <c r="U5" s="62"/>
    </row>
    <row r="6" spans="2:21" ht="12.75" customHeight="1">
      <c r="B6" s="37"/>
      <c r="C6" s="138"/>
      <c r="D6" s="138"/>
      <c r="E6" s="138"/>
      <c r="F6" s="140"/>
      <c r="G6" s="140"/>
      <c r="H6" s="140"/>
      <c r="I6" s="140"/>
      <c r="J6" s="140"/>
      <c r="K6" s="140"/>
      <c r="L6" s="140"/>
      <c r="M6" s="140"/>
      <c r="N6" s="140"/>
      <c r="O6" s="140"/>
      <c r="P6" s="139"/>
      <c r="Q6" s="139"/>
      <c r="R6" s="139"/>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t="s">
        <v>67</v>
      </c>
      <c r="K9" s="129" t="s">
        <v>18</v>
      </c>
      <c r="L9" s="129"/>
      <c r="M9" s="129"/>
      <c r="N9" s="129"/>
      <c r="O9" s="4"/>
      <c r="P9" s="19"/>
      <c r="Q9" s="19"/>
      <c r="R9" s="19"/>
      <c r="S9" s="19"/>
      <c r="T9" s="5"/>
      <c r="U9" s="62"/>
    </row>
    <row r="10" spans="2:21" ht="15">
      <c r="B10" s="3"/>
      <c r="C10" s="4"/>
      <c r="D10" s="4"/>
      <c r="E10" s="4"/>
      <c r="F10" s="4"/>
      <c r="G10" s="4"/>
      <c r="H10" s="4"/>
      <c r="I10" s="6" t="s">
        <v>3</v>
      </c>
      <c r="J10" s="89">
        <v>1707022425</v>
      </c>
      <c r="K10" s="129" t="s">
        <v>15</v>
      </c>
      <c r="L10" s="129"/>
      <c r="M10" s="129"/>
      <c r="N10" s="129"/>
      <c r="O10" s="4"/>
      <c r="P10" s="4"/>
      <c r="Q10" s="4"/>
      <c r="R10" s="4"/>
      <c r="S10" s="4"/>
      <c r="T10" s="5"/>
      <c r="U10" s="62"/>
    </row>
    <row r="11" spans="2:21" ht="15">
      <c r="B11" s="3"/>
      <c r="C11" s="4"/>
      <c r="D11" s="4"/>
      <c r="E11" s="4"/>
      <c r="F11" s="4"/>
      <c r="G11" s="4"/>
      <c r="H11" s="4"/>
      <c r="I11" s="6" t="s">
        <v>4</v>
      </c>
      <c r="J11" s="84">
        <v>44425</v>
      </c>
      <c r="K11" s="129" t="s">
        <v>16</v>
      </c>
      <c r="L11" s="129"/>
      <c r="M11" s="129"/>
      <c r="N11" s="129"/>
      <c r="O11" s="4"/>
      <c r="P11" s="4"/>
      <c r="Q11" s="4"/>
      <c r="R11" s="4"/>
      <c r="S11" s="4"/>
      <c r="T11" s="5"/>
      <c r="U11" s="62"/>
    </row>
    <row r="12" spans="2:21" ht="15">
      <c r="B12" s="3"/>
      <c r="C12" s="4"/>
      <c r="D12" s="4"/>
      <c r="E12" s="4"/>
      <c r="F12" s="4"/>
      <c r="G12" s="4"/>
      <c r="H12" s="4"/>
      <c r="I12" s="6" t="s">
        <v>29</v>
      </c>
      <c r="J12" s="4"/>
      <c r="K12" s="129" t="s">
        <v>22</v>
      </c>
      <c r="L12" s="129"/>
      <c r="M12" s="129"/>
      <c r="N12" s="129"/>
      <c r="O12" s="4"/>
      <c r="P12" s="4"/>
      <c r="Q12" s="4"/>
      <c r="R12" s="4"/>
      <c r="S12" s="4"/>
      <c r="T12" s="5"/>
      <c r="U12" s="62"/>
    </row>
    <row r="13" spans="2:21" ht="15">
      <c r="B13" s="3"/>
      <c r="C13" s="4"/>
      <c r="D13" s="4"/>
      <c r="E13" s="4"/>
      <c r="F13" s="4"/>
      <c r="G13" s="4"/>
      <c r="H13" s="4"/>
      <c r="I13" s="6" t="s">
        <v>13</v>
      </c>
      <c r="J13" s="4"/>
      <c r="K13" s="129" t="s">
        <v>23</v>
      </c>
      <c r="L13" s="129"/>
      <c r="M13" s="129"/>
      <c r="N13" s="12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30" t="s">
        <v>14</v>
      </c>
      <c r="D16" s="131"/>
      <c r="E16" s="131"/>
      <c r="F16" s="131"/>
      <c r="G16" s="131"/>
      <c r="H16" s="131"/>
      <c r="I16" s="131"/>
      <c r="J16" s="131"/>
      <c r="K16" s="131"/>
      <c r="L16" s="131"/>
      <c r="M16" s="131"/>
      <c r="N16" s="131"/>
      <c r="O16" s="132"/>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7" t="s">
        <v>68</v>
      </c>
      <c r="D18" s="137"/>
      <c r="E18" s="137"/>
      <c r="F18" s="137"/>
      <c r="G18" s="137"/>
      <c r="H18" s="137"/>
      <c r="I18" s="137"/>
      <c r="J18" s="137"/>
      <c r="K18" s="137"/>
      <c r="L18" s="137"/>
      <c r="M18" s="137"/>
      <c r="N18" s="137"/>
      <c r="O18" s="137"/>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3" t="s">
        <v>11</v>
      </c>
      <c r="D20" s="134"/>
      <c r="E20" s="134"/>
      <c r="F20" s="134"/>
      <c r="G20" s="134"/>
      <c r="H20" s="134"/>
      <c r="I20" s="134"/>
      <c r="J20" s="134"/>
      <c r="K20" s="134"/>
      <c r="L20" s="134"/>
      <c r="M20" s="134"/>
      <c r="N20" s="134"/>
      <c r="O20" s="135"/>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36" t="s">
        <v>111</v>
      </c>
      <c r="D22" s="136"/>
      <c r="E22" s="136"/>
      <c r="F22" s="136"/>
      <c r="G22" s="136"/>
      <c r="H22" s="136"/>
      <c r="I22" s="136"/>
      <c r="J22" s="136"/>
      <c r="K22" s="136"/>
      <c r="L22" s="136"/>
      <c r="M22" s="136"/>
      <c r="N22" s="136"/>
      <c r="O22" s="136"/>
      <c r="P22" s="4"/>
      <c r="Q22" s="4"/>
      <c r="R22" s="4"/>
      <c r="S22" s="4"/>
      <c r="T22" s="5"/>
      <c r="U22" s="62"/>
    </row>
    <row r="23" spans="2:21" ht="55.5" customHeight="1">
      <c r="B23" s="3"/>
      <c r="C23" s="136" t="s">
        <v>69</v>
      </c>
      <c r="D23" s="136"/>
      <c r="E23" s="136"/>
      <c r="F23" s="136"/>
      <c r="G23" s="136"/>
      <c r="H23" s="136"/>
      <c r="I23" s="136"/>
      <c r="J23" s="136"/>
      <c r="K23" s="136"/>
      <c r="L23" s="136"/>
      <c r="M23" s="136"/>
      <c r="N23" s="136"/>
      <c r="O23" s="136"/>
      <c r="P23" s="4"/>
      <c r="Q23" s="4"/>
      <c r="R23" s="4"/>
      <c r="S23" s="4"/>
      <c r="T23" s="5"/>
      <c r="U23" s="62"/>
    </row>
    <row r="24" spans="2:21" ht="37.5" customHeight="1">
      <c r="B24" s="3"/>
      <c r="C24" s="136" t="s">
        <v>70</v>
      </c>
      <c r="D24" s="136"/>
      <c r="E24" s="136"/>
      <c r="F24" s="136"/>
      <c r="G24" s="136"/>
      <c r="H24" s="136"/>
      <c r="I24" s="136"/>
      <c r="J24" s="136"/>
      <c r="K24" s="136"/>
      <c r="L24" s="136"/>
      <c r="M24" s="136"/>
      <c r="N24" s="136"/>
      <c r="O24" s="136"/>
      <c r="P24" s="4"/>
      <c r="Q24" s="4"/>
      <c r="R24" s="4"/>
      <c r="S24" s="4"/>
      <c r="T24" s="5"/>
      <c r="U24" s="62"/>
    </row>
    <row r="25" spans="2:21" ht="42.4" customHeight="1">
      <c r="B25" s="3"/>
      <c r="C25" s="136" t="s">
        <v>71</v>
      </c>
      <c r="D25" s="136"/>
      <c r="E25" s="136"/>
      <c r="F25" s="136"/>
      <c r="G25" s="136"/>
      <c r="H25" s="136"/>
      <c r="I25" s="136"/>
      <c r="J25" s="136"/>
      <c r="K25" s="136"/>
      <c r="L25" s="136"/>
      <c r="M25" s="136"/>
      <c r="N25" s="136"/>
      <c r="O25" s="136"/>
      <c r="P25" s="4"/>
      <c r="Q25" s="4"/>
      <c r="R25" s="4"/>
      <c r="S25" s="4"/>
      <c r="T25" s="5"/>
      <c r="U25" s="62"/>
    </row>
    <row r="26" spans="2:21" ht="15.75" customHeight="1">
      <c r="B26" s="3"/>
      <c r="C26" s="133" t="s">
        <v>21</v>
      </c>
      <c r="D26" s="134"/>
      <c r="E26" s="134"/>
      <c r="F26" s="134"/>
      <c r="G26" s="134"/>
      <c r="H26" s="134"/>
      <c r="I26" s="134"/>
      <c r="J26" s="134"/>
      <c r="K26" s="134"/>
      <c r="L26" s="134"/>
      <c r="M26" s="134"/>
      <c r="N26" s="134"/>
      <c r="O26" s="135"/>
      <c r="P26" s="24"/>
      <c r="Q26" s="24"/>
      <c r="R26" s="24"/>
      <c r="S26" s="24"/>
      <c r="T26" s="5"/>
      <c r="U26" s="62"/>
    </row>
    <row r="27" spans="2:21" ht="5.25" customHeight="1">
      <c r="B27" s="3"/>
      <c r="C27" s="9"/>
      <c r="D27" s="9"/>
      <c r="E27" s="9"/>
      <c r="F27" s="9"/>
      <c r="G27" s="9"/>
      <c r="H27" s="9"/>
      <c r="I27" s="9"/>
      <c r="J27" s="7"/>
      <c r="K27" s="7"/>
      <c r="L27" s="7"/>
      <c r="M27" s="7"/>
      <c r="N27" s="7"/>
      <c r="O27" s="7"/>
      <c r="P27" s="7"/>
      <c r="Q27" s="7"/>
      <c r="R27" s="7"/>
      <c r="S27" s="7"/>
      <c r="T27" s="5"/>
      <c r="U27" s="62"/>
    </row>
    <row r="28" spans="2:21" ht="34.5" customHeight="1">
      <c r="B28" s="3"/>
      <c r="C28" s="137" t="s">
        <v>72</v>
      </c>
      <c r="D28" s="137"/>
      <c r="E28" s="137"/>
      <c r="F28" s="137"/>
      <c r="G28" s="137"/>
      <c r="H28" s="137"/>
      <c r="I28" s="137"/>
      <c r="J28" s="137"/>
      <c r="K28" s="137"/>
      <c r="L28" s="137"/>
      <c r="M28" s="137"/>
      <c r="N28" s="137"/>
      <c r="O28" s="137"/>
      <c r="P28" s="7"/>
      <c r="Q28" s="7"/>
      <c r="R28" s="7"/>
      <c r="S28" s="7"/>
      <c r="T28" s="5"/>
      <c r="U28" s="62"/>
    </row>
    <row r="29" spans="2:21" ht="3.75" customHeight="1">
      <c r="B29" s="3"/>
      <c r="C29" s="4"/>
      <c r="D29" s="4"/>
      <c r="E29" s="18"/>
      <c r="F29" s="18"/>
      <c r="G29" s="18"/>
      <c r="H29" s="18"/>
      <c r="I29" s="18"/>
      <c r="J29" s="18"/>
      <c r="K29" s="18"/>
      <c r="L29" s="18"/>
      <c r="M29" s="18"/>
      <c r="N29" s="18"/>
      <c r="O29" s="7"/>
      <c r="P29" s="7"/>
      <c r="Q29" s="7"/>
      <c r="R29" s="7"/>
      <c r="S29" s="7"/>
      <c r="T29" s="5"/>
      <c r="U29" s="62"/>
    </row>
    <row r="30" spans="2:21" ht="34.5" customHeight="1">
      <c r="B30" s="3"/>
      <c r="C30" s="137" t="s">
        <v>73</v>
      </c>
      <c r="D30" s="137"/>
      <c r="E30" s="137"/>
      <c r="F30" s="137"/>
      <c r="G30" s="137"/>
      <c r="H30" s="137"/>
      <c r="I30" s="137"/>
      <c r="J30" s="137"/>
      <c r="K30" s="137"/>
      <c r="L30" s="137"/>
      <c r="M30" s="137"/>
      <c r="N30" s="137"/>
      <c r="O30" s="137"/>
      <c r="P30" s="7"/>
      <c r="Q30" s="7"/>
      <c r="R30" s="7"/>
      <c r="S30" s="7"/>
      <c r="T30" s="5"/>
      <c r="U30" s="62"/>
    </row>
    <row r="31" spans="2:21" ht="3.75" customHeight="1">
      <c r="B31" s="3"/>
      <c r="C31" s="9"/>
      <c r="D31" s="9"/>
      <c r="E31" s="9"/>
      <c r="F31" s="9"/>
      <c r="G31" s="9"/>
      <c r="H31" s="9"/>
      <c r="I31" s="9"/>
      <c r="J31" s="9"/>
      <c r="K31" s="9"/>
      <c r="L31" s="9"/>
      <c r="M31" s="9"/>
      <c r="N31" s="9"/>
      <c r="O31" s="7"/>
      <c r="P31" s="7"/>
      <c r="Q31" s="7"/>
      <c r="R31" s="7"/>
      <c r="S31" s="7"/>
      <c r="T31" s="5"/>
      <c r="U31" s="62"/>
    </row>
    <row r="32" spans="2:21" ht="5.25" customHeight="1">
      <c r="B32" s="3"/>
      <c r="C32" s="12"/>
      <c r="D32" s="12"/>
      <c r="E32" s="12"/>
      <c r="F32" s="12"/>
      <c r="G32" s="12"/>
      <c r="H32" s="12"/>
      <c r="I32" s="12"/>
      <c r="J32" s="12"/>
      <c r="K32" s="12"/>
      <c r="L32" s="12"/>
      <c r="M32" s="12"/>
      <c r="N32" s="4"/>
      <c r="O32" s="4"/>
      <c r="P32" s="4"/>
      <c r="Q32" s="4"/>
      <c r="R32" s="4"/>
      <c r="S32" s="4"/>
      <c r="T32" s="5"/>
      <c r="U32" s="62"/>
    </row>
    <row r="33" spans="2:21" ht="15.75" customHeight="1">
      <c r="B33" s="3"/>
      <c r="C33" s="130" t="s">
        <v>12</v>
      </c>
      <c r="D33" s="131"/>
      <c r="E33" s="131"/>
      <c r="F33" s="131"/>
      <c r="G33" s="131"/>
      <c r="H33" s="131"/>
      <c r="I33" s="131"/>
      <c r="J33" s="131"/>
      <c r="K33" s="131"/>
      <c r="L33" s="131"/>
      <c r="M33" s="131"/>
      <c r="N33" s="131"/>
      <c r="O33" s="132"/>
      <c r="P33" s="6"/>
      <c r="Q33" s="6"/>
      <c r="R33" s="6"/>
      <c r="S33" s="6"/>
      <c r="T33" s="5"/>
      <c r="U33" s="62"/>
    </row>
    <row r="34" spans="2:21" ht="6" customHeight="1">
      <c r="B34" s="3"/>
      <c r="C34" s="4"/>
      <c r="D34" s="4"/>
      <c r="E34" s="13"/>
      <c r="F34" s="13"/>
      <c r="G34" s="13"/>
      <c r="H34" s="13"/>
      <c r="I34" s="13"/>
      <c r="J34" s="13"/>
      <c r="K34" s="13"/>
      <c r="L34" s="13"/>
      <c r="M34" s="13"/>
      <c r="N34" s="13"/>
      <c r="O34" s="13"/>
      <c r="P34" s="13"/>
      <c r="Q34" s="13"/>
      <c r="R34" s="4"/>
      <c r="S34" s="4"/>
      <c r="T34" s="5"/>
      <c r="U34" s="62"/>
    </row>
    <row r="35" spans="2:21" ht="33" customHeight="1">
      <c r="B35" s="3"/>
      <c r="C35" s="113" t="s">
        <v>32</v>
      </c>
      <c r="D35" s="148" t="s">
        <v>39</v>
      </c>
      <c r="E35" s="114" t="s">
        <v>40</v>
      </c>
      <c r="F35" s="113" t="s">
        <v>41</v>
      </c>
      <c r="G35" s="113" t="s">
        <v>42</v>
      </c>
      <c r="H35" s="113" t="s">
        <v>43</v>
      </c>
      <c r="I35" s="114" t="s">
        <v>44</v>
      </c>
      <c r="J35" s="113" t="s">
        <v>45</v>
      </c>
      <c r="K35" s="113"/>
      <c r="L35" s="113" t="s">
        <v>46</v>
      </c>
      <c r="M35" s="113" t="s">
        <v>47</v>
      </c>
      <c r="N35" s="113" t="s">
        <v>48</v>
      </c>
      <c r="O35" s="113" t="s">
        <v>49</v>
      </c>
      <c r="P35" s="126" t="s">
        <v>50</v>
      </c>
      <c r="Q35" s="115" t="s">
        <v>30</v>
      </c>
      <c r="R35" s="116"/>
      <c r="S35" s="46"/>
      <c r="T35" s="5"/>
      <c r="U35" s="62"/>
    </row>
    <row r="36" spans="2:21" ht="33" customHeight="1">
      <c r="B36" s="3"/>
      <c r="C36" s="113"/>
      <c r="D36" s="127"/>
      <c r="E36" s="114"/>
      <c r="F36" s="113"/>
      <c r="G36" s="113"/>
      <c r="H36" s="113"/>
      <c r="I36" s="114"/>
      <c r="J36" s="48" t="s">
        <v>5</v>
      </c>
      <c r="K36" s="48" t="s">
        <v>6</v>
      </c>
      <c r="L36" s="113"/>
      <c r="M36" s="113"/>
      <c r="N36" s="113"/>
      <c r="O36" s="113"/>
      <c r="P36" s="127"/>
      <c r="Q36" s="50" t="s">
        <v>20</v>
      </c>
      <c r="R36" s="51" t="s">
        <v>19</v>
      </c>
      <c r="S36" s="25" t="s">
        <v>53</v>
      </c>
      <c r="T36" s="25" t="s">
        <v>54</v>
      </c>
      <c r="U36" s="62"/>
    </row>
    <row r="37" spans="2:21" s="14" customFormat="1" ht="71.25">
      <c r="B37" s="15"/>
      <c r="C37" s="108">
        <v>1</v>
      </c>
      <c r="D37" s="104" t="s">
        <v>74</v>
      </c>
      <c r="E37" s="177" t="s">
        <v>110</v>
      </c>
      <c r="F37" s="58" t="s">
        <v>80</v>
      </c>
      <c r="G37" s="182" t="s">
        <v>87</v>
      </c>
      <c r="H37" s="58" t="s">
        <v>38</v>
      </c>
      <c r="I37" s="102" t="s">
        <v>81</v>
      </c>
      <c r="J37" s="85">
        <v>1</v>
      </c>
      <c r="K37" s="183" t="s">
        <v>82</v>
      </c>
      <c r="L37" s="184">
        <v>44440</v>
      </c>
      <c r="M37" s="184">
        <v>44530</v>
      </c>
      <c r="N37" s="183" t="s">
        <v>95</v>
      </c>
      <c r="O37" s="85" t="s">
        <v>95</v>
      </c>
      <c r="P37" s="85" t="s">
        <v>95</v>
      </c>
      <c r="Q37" s="59"/>
      <c r="R37" s="185">
        <v>0</v>
      </c>
      <c r="S37" s="22">
        <f>IF(H37="Baja",1,IF(H37="Media - baja",2,IF(H37="Media",3,IF(H37="Media - alta",4,5))))</f>
        <v>5</v>
      </c>
      <c r="T37" s="45">
        <f>R37*S37</f>
        <v>0</v>
      </c>
      <c r="U37" s="63"/>
    </row>
    <row r="38" spans="2:21" s="14" customFormat="1" ht="123" customHeight="1">
      <c r="B38" s="15"/>
      <c r="C38" s="109"/>
      <c r="D38" s="105"/>
      <c r="E38" s="178"/>
      <c r="F38" s="58" t="s">
        <v>80</v>
      </c>
      <c r="G38" s="182" t="s">
        <v>97</v>
      </c>
      <c r="H38" s="58" t="s">
        <v>38</v>
      </c>
      <c r="I38" s="103"/>
      <c r="J38" s="85">
        <v>1</v>
      </c>
      <c r="K38" s="183" t="s">
        <v>92</v>
      </c>
      <c r="L38" s="184">
        <v>44531</v>
      </c>
      <c r="M38" s="184">
        <v>44561</v>
      </c>
      <c r="N38" s="183" t="s">
        <v>94</v>
      </c>
      <c r="O38" s="85" t="s">
        <v>94</v>
      </c>
      <c r="P38" s="85" t="s">
        <v>106</v>
      </c>
      <c r="Q38" s="59"/>
      <c r="R38" s="185">
        <v>0</v>
      </c>
      <c r="S38" s="22"/>
      <c r="T38" s="45"/>
      <c r="U38" s="63"/>
    </row>
    <row r="39" spans="2:21" s="14" customFormat="1" ht="98.25" customHeight="1">
      <c r="B39" s="15"/>
      <c r="C39" s="102">
        <v>2</v>
      </c>
      <c r="D39" s="104" t="s">
        <v>75</v>
      </c>
      <c r="E39" s="179" t="s">
        <v>79</v>
      </c>
      <c r="F39" s="58" t="s">
        <v>80</v>
      </c>
      <c r="G39" s="182" t="s">
        <v>98</v>
      </c>
      <c r="H39" s="58" t="s">
        <v>38</v>
      </c>
      <c r="I39" s="102" t="s">
        <v>101</v>
      </c>
      <c r="J39" s="85">
        <v>1</v>
      </c>
      <c r="K39" s="183" t="s">
        <v>102</v>
      </c>
      <c r="L39" s="184">
        <v>44531</v>
      </c>
      <c r="M39" s="184">
        <v>44712</v>
      </c>
      <c r="N39" s="183" t="s">
        <v>94</v>
      </c>
      <c r="O39" s="85" t="s">
        <v>94</v>
      </c>
      <c r="P39" s="86" t="s">
        <v>107</v>
      </c>
      <c r="Q39" s="59"/>
      <c r="R39" s="185">
        <v>0</v>
      </c>
      <c r="S39" s="22"/>
      <c r="T39" s="45"/>
      <c r="U39" s="63"/>
    </row>
    <row r="40" spans="2:21" s="14" customFormat="1" ht="85.5">
      <c r="B40" s="15"/>
      <c r="C40" s="103"/>
      <c r="D40" s="105"/>
      <c r="E40" s="180"/>
      <c r="F40" s="58" t="s">
        <v>80</v>
      </c>
      <c r="G40" s="182" t="s">
        <v>99</v>
      </c>
      <c r="H40" s="58" t="s">
        <v>38</v>
      </c>
      <c r="I40" s="128"/>
      <c r="J40" s="85">
        <v>1</v>
      </c>
      <c r="K40" s="183" t="s">
        <v>103</v>
      </c>
      <c r="L40" s="184">
        <v>44713</v>
      </c>
      <c r="M40" s="184">
        <v>45289</v>
      </c>
      <c r="N40" s="183" t="s">
        <v>94</v>
      </c>
      <c r="O40" s="85" t="s">
        <v>94</v>
      </c>
      <c r="P40" s="86" t="s">
        <v>107</v>
      </c>
      <c r="Q40" s="59"/>
      <c r="R40" s="185">
        <v>0</v>
      </c>
      <c r="S40" s="22"/>
      <c r="T40" s="45"/>
      <c r="U40" s="63"/>
    </row>
    <row r="41" spans="2:21" s="14" customFormat="1" ht="85.5">
      <c r="B41" s="15"/>
      <c r="C41" s="87">
        <v>3</v>
      </c>
      <c r="D41" s="88" t="s">
        <v>76</v>
      </c>
      <c r="E41" s="181"/>
      <c r="F41" s="58" t="s">
        <v>80</v>
      </c>
      <c r="G41" s="182" t="s">
        <v>100</v>
      </c>
      <c r="H41" s="58" t="s">
        <v>38</v>
      </c>
      <c r="I41" s="103"/>
      <c r="J41" s="85">
        <v>6</v>
      </c>
      <c r="K41" s="183" t="s">
        <v>104</v>
      </c>
      <c r="L41" s="184">
        <v>44805</v>
      </c>
      <c r="M41" s="184">
        <v>45289</v>
      </c>
      <c r="N41" s="183" t="s">
        <v>94</v>
      </c>
      <c r="O41" s="85" t="s">
        <v>94</v>
      </c>
      <c r="P41" s="86" t="s">
        <v>107</v>
      </c>
      <c r="Q41" s="59"/>
      <c r="R41" s="185">
        <v>0</v>
      </c>
      <c r="S41" s="22">
        <f t="shared" ref="S41:S61" si="0">IF(H41="Baja",1,IF(H41="Media - baja",2,IF(H41="Media",3,IF(H41="Media - alta",4,5))))</f>
        <v>5</v>
      </c>
      <c r="T41" s="45">
        <f t="shared" ref="T41:T61" si="1">R41*S41</f>
        <v>0</v>
      </c>
      <c r="U41" s="63"/>
    </row>
    <row r="42" spans="2:21" s="14" customFormat="1" ht="85.5" customHeight="1">
      <c r="B42" s="15"/>
      <c r="C42" s="108">
        <v>4</v>
      </c>
      <c r="D42" s="102" t="s">
        <v>77</v>
      </c>
      <c r="E42" s="177" t="s">
        <v>86</v>
      </c>
      <c r="F42" s="58" t="s">
        <v>80</v>
      </c>
      <c r="G42" s="182" t="s">
        <v>87</v>
      </c>
      <c r="H42" s="58" t="s">
        <v>38</v>
      </c>
      <c r="I42" s="102" t="s">
        <v>81</v>
      </c>
      <c r="J42" s="85">
        <v>1</v>
      </c>
      <c r="K42" s="183" t="s">
        <v>82</v>
      </c>
      <c r="L42" s="184">
        <v>44440</v>
      </c>
      <c r="M42" s="184">
        <v>44530</v>
      </c>
      <c r="N42" s="183" t="s">
        <v>95</v>
      </c>
      <c r="O42" s="85" t="s">
        <v>95</v>
      </c>
      <c r="P42" s="85" t="s">
        <v>105</v>
      </c>
      <c r="Q42" s="59"/>
      <c r="R42" s="185">
        <v>0</v>
      </c>
      <c r="S42" s="22">
        <f t="shared" si="0"/>
        <v>5</v>
      </c>
      <c r="T42" s="45">
        <f t="shared" si="1"/>
        <v>0</v>
      </c>
      <c r="U42" s="63"/>
    </row>
    <row r="43" spans="2:21" s="14" customFormat="1" ht="85.5">
      <c r="B43" s="15"/>
      <c r="C43" s="109"/>
      <c r="D43" s="103"/>
      <c r="E43" s="178"/>
      <c r="F43" s="58" t="s">
        <v>80</v>
      </c>
      <c r="G43" s="182" t="s">
        <v>97</v>
      </c>
      <c r="H43" s="58" t="s">
        <v>38</v>
      </c>
      <c r="I43" s="103"/>
      <c r="J43" s="85">
        <v>1</v>
      </c>
      <c r="K43" s="183" t="s">
        <v>92</v>
      </c>
      <c r="L43" s="184">
        <v>44531</v>
      </c>
      <c r="M43" s="184">
        <v>44561</v>
      </c>
      <c r="N43" s="183" t="s">
        <v>94</v>
      </c>
      <c r="O43" s="85" t="s">
        <v>94</v>
      </c>
      <c r="P43" s="85" t="s">
        <v>96</v>
      </c>
      <c r="Q43" s="59"/>
      <c r="R43" s="185">
        <v>0</v>
      </c>
      <c r="S43" s="22"/>
      <c r="T43" s="45"/>
      <c r="U43" s="63"/>
    </row>
    <row r="44" spans="2:21" s="14" customFormat="1" ht="91.5" customHeight="1">
      <c r="B44" s="15"/>
      <c r="C44" s="108">
        <v>5</v>
      </c>
      <c r="D44" s="104" t="s">
        <v>78</v>
      </c>
      <c r="E44" s="177" t="s">
        <v>110</v>
      </c>
      <c r="F44" s="58" t="s">
        <v>80</v>
      </c>
      <c r="G44" s="182" t="s">
        <v>87</v>
      </c>
      <c r="H44" s="58" t="s">
        <v>38</v>
      </c>
      <c r="I44" s="102" t="s">
        <v>81</v>
      </c>
      <c r="J44" s="85">
        <v>1</v>
      </c>
      <c r="K44" s="183" t="s">
        <v>82</v>
      </c>
      <c r="L44" s="184">
        <v>44440</v>
      </c>
      <c r="M44" s="184">
        <v>44530</v>
      </c>
      <c r="N44" s="183" t="s">
        <v>95</v>
      </c>
      <c r="O44" s="85" t="s">
        <v>95</v>
      </c>
      <c r="P44" s="85" t="s">
        <v>95</v>
      </c>
      <c r="Q44" s="59"/>
      <c r="R44" s="185">
        <v>0</v>
      </c>
      <c r="S44" s="22">
        <f t="shared" si="0"/>
        <v>5</v>
      </c>
      <c r="T44" s="45">
        <f t="shared" si="1"/>
        <v>0</v>
      </c>
      <c r="U44" s="63"/>
    </row>
    <row r="45" spans="2:21" s="14" customFormat="1" ht="85.5">
      <c r="B45" s="15"/>
      <c r="C45" s="109"/>
      <c r="D45" s="105"/>
      <c r="E45" s="178"/>
      <c r="F45" s="58" t="s">
        <v>80</v>
      </c>
      <c r="G45" s="182" t="s">
        <v>97</v>
      </c>
      <c r="H45" s="58" t="s">
        <v>38</v>
      </c>
      <c r="I45" s="103"/>
      <c r="J45" s="85">
        <v>1</v>
      </c>
      <c r="K45" s="183" t="s">
        <v>92</v>
      </c>
      <c r="L45" s="184">
        <v>44531</v>
      </c>
      <c r="M45" s="184">
        <v>44561</v>
      </c>
      <c r="N45" s="183" t="s">
        <v>94</v>
      </c>
      <c r="O45" s="85" t="s">
        <v>94</v>
      </c>
      <c r="P45" s="85" t="s">
        <v>96</v>
      </c>
      <c r="Q45" s="59"/>
      <c r="R45" s="185">
        <v>0</v>
      </c>
      <c r="S45" s="22"/>
      <c r="T45" s="45"/>
      <c r="U45" s="63"/>
    </row>
    <row r="46" spans="2:21" s="14" customFormat="1" ht="100.5" customHeight="1">
      <c r="B46" s="15"/>
      <c r="C46" s="87">
        <v>6</v>
      </c>
      <c r="D46" s="88" t="s">
        <v>109</v>
      </c>
      <c r="E46" s="182" t="s">
        <v>89</v>
      </c>
      <c r="F46" s="58" t="s">
        <v>80</v>
      </c>
      <c r="G46" s="182" t="s">
        <v>88</v>
      </c>
      <c r="H46" s="58" t="s">
        <v>38</v>
      </c>
      <c r="I46" s="85" t="s">
        <v>90</v>
      </c>
      <c r="J46" s="85">
        <v>1</v>
      </c>
      <c r="K46" s="183" t="s">
        <v>83</v>
      </c>
      <c r="L46" s="184">
        <v>44440</v>
      </c>
      <c r="M46" s="184">
        <v>44561</v>
      </c>
      <c r="N46" s="183" t="s">
        <v>93</v>
      </c>
      <c r="O46" s="85" t="s">
        <v>93</v>
      </c>
      <c r="P46" s="85" t="s">
        <v>93</v>
      </c>
      <c r="Q46" s="59"/>
      <c r="R46" s="185">
        <v>0</v>
      </c>
      <c r="S46" s="22">
        <f t="shared" si="0"/>
        <v>5</v>
      </c>
      <c r="T46" s="45">
        <f t="shared" si="1"/>
        <v>0</v>
      </c>
      <c r="U46" s="63"/>
    </row>
    <row r="47" spans="2:21" s="14" customFormat="1" ht="85.5">
      <c r="B47" s="15"/>
      <c r="C47" s="108">
        <v>7</v>
      </c>
      <c r="D47" s="106" t="s">
        <v>108</v>
      </c>
      <c r="E47" s="179" t="s">
        <v>84</v>
      </c>
      <c r="F47" s="58" t="s">
        <v>80</v>
      </c>
      <c r="G47" s="182" t="s">
        <v>85</v>
      </c>
      <c r="H47" s="58" t="s">
        <v>38</v>
      </c>
      <c r="I47" s="102" t="s">
        <v>81</v>
      </c>
      <c r="J47" s="85">
        <v>1</v>
      </c>
      <c r="K47" s="183" t="s">
        <v>82</v>
      </c>
      <c r="L47" s="184">
        <v>44440</v>
      </c>
      <c r="M47" s="184">
        <v>44592</v>
      </c>
      <c r="N47" s="183" t="s">
        <v>94</v>
      </c>
      <c r="O47" s="85" t="s">
        <v>94</v>
      </c>
      <c r="P47" s="85" t="s">
        <v>94</v>
      </c>
      <c r="Q47" s="59"/>
      <c r="R47" s="185">
        <v>0</v>
      </c>
      <c r="S47" s="22">
        <f t="shared" si="0"/>
        <v>5</v>
      </c>
      <c r="T47" s="45">
        <f t="shared" si="1"/>
        <v>0</v>
      </c>
      <c r="U47" s="63"/>
    </row>
    <row r="48" spans="2:21" s="14" customFormat="1" ht="144" customHeight="1">
      <c r="B48" s="15"/>
      <c r="C48" s="109"/>
      <c r="D48" s="107"/>
      <c r="E48" s="181"/>
      <c r="F48" s="58" t="s">
        <v>80</v>
      </c>
      <c r="G48" s="182" t="s">
        <v>91</v>
      </c>
      <c r="H48" s="58" t="s">
        <v>38</v>
      </c>
      <c r="I48" s="103"/>
      <c r="J48" s="85">
        <v>1</v>
      </c>
      <c r="K48" s="183" t="s">
        <v>92</v>
      </c>
      <c r="L48" s="184">
        <v>44593</v>
      </c>
      <c r="M48" s="184">
        <v>44621</v>
      </c>
      <c r="N48" s="183" t="s">
        <v>94</v>
      </c>
      <c r="O48" s="85" t="s">
        <v>94</v>
      </c>
      <c r="P48" s="85" t="s">
        <v>94</v>
      </c>
      <c r="Q48" s="59"/>
      <c r="R48" s="185">
        <v>0</v>
      </c>
      <c r="S48" s="22">
        <f t="shared" si="0"/>
        <v>5</v>
      </c>
      <c r="T48" s="45">
        <f t="shared" si="1"/>
        <v>0</v>
      </c>
      <c r="U48" s="63"/>
    </row>
    <row r="49" spans="1:21" s="14" customFormat="1" ht="31.5" customHeight="1">
      <c r="B49" s="15"/>
      <c r="C49" s="55">
        <v>9</v>
      </c>
      <c r="D49" s="56"/>
      <c r="E49" s="57"/>
      <c r="F49" s="57"/>
      <c r="G49" s="57"/>
      <c r="H49" s="57"/>
      <c r="I49" s="57"/>
      <c r="J49" s="61"/>
      <c r="K49" s="59"/>
      <c r="L49" s="60"/>
      <c r="M49" s="60"/>
      <c r="N49" s="59"/>
      <c r="O49" s="59"/>
      <c r="P49" s="59"/>
      <c r="Q49" s="59"/>
      <c r="R49" s="61"/>
      <c r="S49" s="22">
        <f t="shared" si="0"/>
        <v>5</v>
      </c>
      <c r="T49" s="45">
        <f t="shared" si="1"/>
        <v>0</v>
      </c>
      <c r="U49" s="63"/>
    </row>
    <row r="50" spans="1:21" s="14" customFormat="1" ht="31.5" customHeight="1">
      <c r="B50" s="15"/>
      <c r="C50" s="55">
        <v>10</v>
      </c>
      <c r="D50" s="56"/>
      <c r="E50" s="57"/>
      <c r="F50" s="57"/>
      <c r="G50" s="57"/>
      <c r="H50" s="57"/>
      <c r="I50" s="57"/>
      <c r="J50" s="61"/>
      <c r="K50" s="59"/>
      <c r="L50" s="60"/>
      <c r="M50" s="60"/>
      <c r="N50" s="59"/>
      <c r="O50" s="59"/>
      <c r="P50" s="59"/>
      <c r="Q50" s="59"/>
      <c r="R50" s="61"/>
      <c r="S50" s="22">
        <f t="shared" si="0"/>
        <v>5</v>
      </c>
      <c r="T50" s="45">
        <f t="shared" si="1"/>
        <v>0</v>
      </c>
      <c r="U50" s="63"/>
    </row>
    <row r="51" spans="1:21" s="14" customFormat="1" ht="31.5" customHeight="1">
      <c r="B51" s="15"/>
      <c r="C51" s="55">
        <v>11</v>
      </c>
      <c r="D51" s="56"/>
      <c r="E51" s="57"/>
      <c r="F51" s="57"/>
      <c r="G51" s="57"/>
      <c r="H51" s="57"/>
      <c r="I51" s="57"/>
      <c r="J51" s="61"/>
      <c r="K51" s="59"/>
      <c r="L51" s="60"/>
      <c r="M51" s="60"/>
      <c r="N51" s="59"/>
      <c r="O51" s="59"/>
      <c r="P51" s="59"/>
      <c r="Q51" s="59"/>
      <c r="R51" s="61"/>
      <c r="S51" s="22">
        <f t="shared" si="0"/>
        <v>5</v>
      </c>
      <c r="T51" s="45">
        <f t="shared" si="1"/>
        <v>0</v>
      </c>
      <c r="U51" s="63"/>
    </row>
    <row r="52" spans="1:21" s="14" customFormat="1" ht="31.5" customHeight="1">
      <c r="B52" s="15"/>
      <c r="C52" s="55">
        <v>12</v>
      </c>
      <c r="D52" s="56"/>
      <c r="E52" s="57"/>
      <c r="F52" s="57"/>
      <c r="G52" s="57"/>
      <c r="H52" s="57"/>
      <c r="I52" s="57"/>
      <c r="J52" s="61"/>
      <c r="K52" s="59"/>
      <c r="L52" s="60"/>
      <c r="M52" s="60"/>
      <c r="N52" s="59"/>
      <c r="O52" s="59"/>
      <c r="P52" s="59"/>
      <c r="Q52" s="59"/>
      <c r="R52" s="61"/>
      <c r="S52" s="22">
        <f t="shared" si="0"/>
        <v>5</v>
      </c>
      <c r="T52" s="45">
        <f t="shared" si="1"/>
        <v>0</v>
      </c>
      <c r="U52" s="63"/>
    </row>
    <row r="53" spans="1:21" s="14" customFormat="1" ht="31.5" customHeight="1">
      <c r="B53" s="15"/>
      <c r="C53" s="55">
        <v>13</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v>14</v>
      </c>
      <c r="D54" s="56"/>
      <c r="E54" s="57"/>
      <c r="F54" s="57"/>
      <c r="G54" s="57"/>
      <c r="H54" s="57"/>
      <c r="I54" s="57"/>
      <c r="J54" s="61"/>
      <c r="K54" s="59"/>
      <c r="L54" s="60"/>
      <c r="M54" s="60"/>
      <c r="N54" s="59"/>
      <c r="O54" s="59"/>
      <c r="P54" s="59"/>
      <c r="Q54" s="59"/>
      <c r="R54" s="61"/>
      <c r="S54" s="22"/>
      <c r="T54" s="45"/>
      <c r="U54" s="63"/>
    </row>
    <row r="55" spans="1:21" s="14" customFormat="1" ht="31.5" customHeight="1">
      <c r="B55" s="15"/>
      <c r="C55" s="55">
        <v>15</v>
      </c>
      <c r="D55" s="56"/>
      <c r="E55" s="57"/>
      <c r="F55" s="57"/>
      <c r="G55" s="57"/>
      <c r="H55" s="57"/>
      <c r="I55" s="57"/>
      <c r="J55" s="61"/>
      <c r="K55" s="59"/>
      <c r="L55" s="60"/>
      <c r="M55" s="60"/>
      <c r="N55" s="59"/>
      <c r="O55" s="59"/>
      <c r="P55" s="59"/>
      <c r="Q55" s="59"/>
      <c r="R55" s="61"/>
      <c r="S55" s="22"/>
      <c r="T55" s="45"/>
      <c r="U55" s="63"/>
    </row>
    <row r="56" spans="1:21" s="14" customFormat="1" ht="31.5" customHeight="1">
      <c r="B56" s="15"/>
      <c r="C56" s="55">
        <v>16</v>
      </c>
      <c r="D56" s="56"/>
      <c r="E56" s="57"/>
      <c r="F56" s="57"/>
      <c r="G56" s="57"/>
      <c r="H56" s="57"/>
      <c r="I56" s="57"/>
      <c r="J56" s="61"/>
      <c r="K56" s="59"/>
      <c r="L56" s="60"/>
      <c r="M56" s="60"/>
      <c r="N56" s="59"/>
      <c r="O56" s="59"/>
      <c r="P56" s="59"/>
      <c r="Q56" s="59"/>
      <c r="R56" s="61"/>
      <c r="S56" s="22"/>
      <c r="T56" s="45"/>
      <c r="U56" s="63"/>
    </row>
    <row r="57" spans="1:21" s="14" customFormat="1" ht="31.5" customHeight="1">
      <c r="B57" s="15"/>
      <c r="C57" s="55">
        <v>17</v>
      </c>
      <c r="D57" s="56"/>
      <c r="E57" s="57"/>
      <c r="F57" s="57"/>
      <c r="G57" s="57"/>
      <c r="H57" s="57"/>
      <c r="I57" s="57"/>
      <c r="J57" s="61"/>
      <c r="K57" s="59"/>
      <c r="L57" s="60"/>
      <c r="M57" s="60"/>
      <c r="N57" s="59"/>
      <c r="O57" s="59"/>
      <c r="P57" s="59"/>
      <c r="Q57" s="59"/>
      <c r="R57" s="61"/>
      <c r="S57" s="22"/>
      <c r="T57" s="45"/>
      <c r="U57" s="63"/>
    </row>
    <row r="58" spans="1:21" s="14" customFormat="1" ht="31.5" customHeight="1">
      <c r="B58" s="15"/>
      <c r="C58" s="55">
        <v>18</v>
      </c>
      <c r="D58" s="56"/>
      <c r="E58" s="57"/>
      <c r="F58" s="57"/>
      <c r="G58" s="57"/>
      <c r="H58" s="57"/>
      <c r="I58" s="57"/>
      <c r="J58" s="61"/>
      <c r="K58" s="59"/>
      <c r="L58" s="60"/>
      <c r="M58" s="60"/>
      <c r="N58" s="59"/>
      <c r="O58" s="59"/>
      <c r="P58" s="59"/>
      <c r="Q58" s="59"/>
      <c r="R58" s="61"/>
      <c r="S58" s="22"/>
      <c r="T58" s="45"/>
      <c r="U58" s="63"/>
    </row>
    <row r="59" spans="1:21" s="14" customFormat="1" ht="31.5" customHeight="1">
      <c r="B59" s="15"/>
      <c r="C59" s="55">
        <v>19</v>
      </c>
      <c r="D59" s="56"/>
      <c r="E59" s="57"/>
      <c r="F59" s="57"/>
      <c r="G59" s="57"/>
      <c r="H59" s="57"/>
      <c r="I59" s="57"/>
      <c r="J59" s="61"/>
      <c r="K59" s="59"/>
      <c r="L59" s="60"/>
      <c r="M59" s="60"/>
      <c r="N59" s="59"/>
      <c r="O59" s="59"/>
      <c r="P59" s="59"/>
      <c r="Q59" s="59"/>
      <c r="R59" s="61"/>
      <c r="S59" s="22"/>
      <c r="T59" s="45"/>
      <c r="U59" s="63"/>
    </row>
    <row r="60" spans="1:21" s="14" customFormat="1" ht="31.5" customHeight="1">
      <c r="B60" s="15"/>
      <c r="C60" s="55">
        <v>20</v>
      </c>
      <c r="D60" s="56"/>
      <c r="E60" s="57"/>
      <c r="F60" s="57"/>
      <c r="G60" s="57"/>
      <c r="H60" s="57"/>
      <c r="I60" s="57"/>
      <c r="J60" s="61"/>
      <c r="K60" s="59"/>
      <c r="L60" s="60"/>
      <c r="M60" s="60"/>
      <c r="N60" s="59"/>
      <c r="O60" s="59"/>
      <c r="P60" s="59"/>
      <c r="Q60" s="59"/>
      <c r="R60" s="61"/>
      <c r="S60" s="22">
        <f t="shared" si="0"/>
        <v>5</v>
      </c>
      <c r="T60" s="45">
        <f t="shared" si="1"/>
        <v>0</v>
      </c>
      <c r="U60" s="63"/>
    </row>
    <row r="61" spans="1:21" s="14" customFormat="1" ht="31.5" customHeight="1">
      <c r="B61" s="15"/>
      <c r="C61" s="55" t="s">
        <v>31</v>
      </c>
      <c r="D61" s="56"/>
      <c r="E61" s="57"/>
      <c r="F61" s="57"/>
      <c r="G61" s="57"/>
      <c r="H61" s="57"/>
      <c r="I61" s="57"/>
      <c r="J61" s="61"/>
      <c r="K61" s="59"/>
      <c r="L61" s="60"/>
      <c r="M61" s="60"/>
      <c r="N61" s="59"/>
      <c r="O61" s="59"/>
      <c r="P61" s="59"/>
      <c r="Q61" s="59"/>
      <c r="R61" s="61"/>
      <c r="S61" s="22">
        <f t="shared" si="0"/>
        <v>5</v>
      </c>
      <c r="T61" s="45">
        <f t="shared" si="1"/>
        <v>0</v>
      </c>
      <c r="U61" s="63"/>
    </row>
    <row r="62" spans="1:21" s="14" customFormat="1" ht="31.5" customHeight="1">
      <c r="B62" s="15"/>
      <c r="C62" s="39"/>
      <c r="D62" s="39"/>
      <c r="E62" s="38"/>
      <c r="F62" s="38"/>
      <c r="G62" s="38"/>
      <c r="H62" s="40"/>
      <c r="I62" s="38"/>
      <c r="J62" s="41"/>
      <c r="K62" s="38"/>
      <c r="L62" s="42"/>
      <c r="M62" s="42"/>
      <c r="N62" s="38"/>
      <c r="O62" s="38"/>
      <c r="P62" s="38"/>
      <c r="Q62" s="38"/>
      <c r="R62" s="43"/>
      <c r="S62" s="43"/>
      <c r="T62" s="43"/>
      <c r="U62" s="63"/>
    </row>
    <row r="63" spans="1:21" ht="21.75" customHeight="1">
      <c r="B63" s="65"/>
      <c r="C63" s="66"/>
      <c r="D63" s="66"/>
      <c r="E63" s="66"/>
      <c r="F63" s="66"/>
      <c r="G63" s="66"/>
      <c r="H63" s="66"/>
      <c r="I63" s="66"/>
      <c r="J63" s="66"/>
      <c r="K63" s="66"/>
      <c r="L63" s="66"/>
      <c r="M63" s="66"/>
      <c r="N63" s="66"/>
      <c r="O63" s="66"/>
      <c r="P63" s="66"/>
      <c r="Q63" s="66"/>
      <c r="R63" s="66"/>
      <c r="S63" s="66"/>
      <c r="T63" s="67"/>
      <c r="U63" s="62"/>
    </row>
    <row r="64" spans="1:21" ht="21.75" customHeight="1">
      <c r="A64" s="16"/>
      <c r="B64" s="123" t="s">
        <v>7</v>
      </c>
      <c r="C64" s="124"/>
      <c r="D64" s="124"/>
      <c r="E64" s="124"/>
      <c r="F64" s="124"/>
      <c r="G64" s="124"/>
      <c r="H64" s="124"/>
      <c r="I64" s="124"/>
      <c r="J64" s="124"/>
      <c r="K64" s="124"/>
      <c r="L64" s="124"/>
      <c r="M64" s="124"/>
      <c r="N64" s="124"/>
      <c r="O64" s="124"/>
      <c r="P64" s="124"/>
      <c r="Q64" s="124"/>
      <c r="R64" s="124"/>
      <c r="S64" s="124"/>
      <c r="T64" s="124"/>
      <c r="U64" s="125"/>
    </row>
    <row r="65" spans="1:21" ht="21.75" customHeight="1">
      <c r="A65" s="17"/>
      <c r="B65" s="120" t="s">
        <v>8</v>
      </c>
      <c r="C65" s="121"/>
      <c r="D65" s="121"/>
      <c r="E65" s="121"/>
      <c r="F65" s="121"/>
      <c r="G65" s="121"/>
      <c r="H65" s="121"/>
      <c r="I65" s="121"/>
      <c r="J65" s="121"/>
      <c r="K65" s="121"/>
      <c r="L65" s="121"/>
      <c r="M65" s="121"/>
      <c r="N65" s="121"/>
      <c r="O65" s="121"/>
      <c r="P65" s="121"/>
      <c r="Q65" s="121"/>
      <c r="R65" s="121"/>
      <c r="S65" s="121"/>
      <c r="T65" s="121"/>
      <c r="U65" s="122"/>
    </row>
    <row r="66" spans="1:21" ht="21.75" customHeight="1">
      <c r="B66" s="141" t="s">
        <v>9</v>
      </c>
      <c r="C66" s="142"/>
      <c r="D66" s="143"/>
      <c r="E66" s="144" t="s">
        <v>33</v>
      </c>
      <c r="F66" s="144"/>
      <c r="G66" s="144"/>
      <c r="H66" s="144" t="s">
        <v>51</v>
      </c>
      <c r="I66" s="144"/>
      <c r="J66" s="145">
        <v>3</v>
      </c>
      <c r="K66" s="146"/>
      <c r="L66" s="146"/>
      <c r="M66" s="147" t="s">
        <v>10</v>
      </c>
      <c r="N66" s="147"/>
      <c r="O66" s="147"/>
      <c r="P66" s="117">
        <v>43343</v>
      </c>
      <c r="Q66" s="118"/>
      <c r="R66" s="118"/>
      <c r="S66" s="118"/>
      <c r="T66" s="118"/>
      <c r="U66" s="119"/>
    </row>
    <row r="67" spans="1:21" ht="80.25" customHeight="1">
      <c r="B67" s="110"/>
      <c r="C67" s="111"/>
      <c r="D67" s="111"/>
      <c r="E67" s="111"/>
      <c r="F67" s="111"/>
      <c r="G67" s="111"/>
      <c r="H67" s="111"/>
      <c r="I67" s="111"/>
      <c r="J67" s="112"/>
      <c r="K67" s="112"/>
      <c r="L67" s="112"/>
      <c r="M67" s="111"/>
      <c r="N67" s="111"/>
      <c r="O67" s="111"/>
      <c r="P67" s="112"/>
      <c r="Q67" s="112"/>
      <c r="R67" s="112"/>
      <c r="S67" s="112"/>
      <c r="T67" s="112"/>
      <c r="U67" s="64"/>
    </row>
    <row r="102" spans="21:21" ht="15.75" customHeight="1">
      <c r="U102" s="18"/>
    </row>
    <row r="103" spans="21:21">
      <c r="U103" s="18"/>
    </row>
    <row r="104" spans="21:21" ht="15.75" customHeight="1">
      <c r="U104" s="18"/>
    </row>
    <row r="105" spans="21:21">
      <c r="U105" s="9"/>
    </row>
    <row r="106" spans="21:21" ht="15.75" customHeight="1">
      <c r="U106" s="18"/>
    </row>
  </sheetData>
  <mergeCells count="62">
    <mergeCell ref="C2:E6"/>
    <mergeCell ref="P2:R6"/>
    <mergeCell ref="F2:O6"/>
    <mergeCell ref="B66:D66"/>
    <mergeCell ref="E66:G66"/>
    <mergeCell ref="H66:I66"/>
    <mergeCell ref="J66:L66"/>
    <mergeCell ref="M66:O66"/>
    <mergeCell ref="K12:N12"/>
    <mergeCell ref="K13:N13"/>
    <mergeCell ref="H35:H36"/>
    <mergeCell ref="D35:D36"/>
    <mergeCell ref="G35:G36"/>
    <mergeCell ref="C18:O18"/>
    <mergeCell ref="C22:O22"/>
    <mergeCell ref="C20:O20"/>
    <mergeCell ref="C28:O28"/>
    <mergeCell ref="C30:O30"/>
    <mergeCell ref="C33:O33"/>
    <mergeCell ref="I35:I36"/>
    <mergeCell ref="J35:K35"/>
    <mergeCell ref="L35:L36"/>
    <mergeCell ref="M35:M36"/>
    <mergeCell ref="O35:O36"/>
    <mergeCell ref="N35:N36"/>
    <mergeCell ref="K9:N9"/>
    <mergeCell ref="K10:N10"/>
    <mergeCell ref="K11:N11"/>
    <mergeCell ref="C16:O16"/>
    <mergeCell ref="C26:O26"/>
    <mergeCell ref="C23:O23"/>
    <mergeCell ref="C24:O24"/>
    <mergeCell ref="C25:O25"/>
    <mergeCell ref="B67:T67"/>
    <mergeCell ref="C35:C36"/>
    <mergeCell ref="E35:E36"/>
    <mergeCell ref="F35:F36"/>
    <mergeCell ref="Q35:R35"/>
    <mergeCell ref="P66:U66"/>
    <mergeCell ref="B65:U65"/>
    <mergeCell ref="B64:U64"/>
    <mergeCell ref="P35:P36"/>
    <mergeCell ref="E39:E41"/>
    <mergeCell ref="I39:I41"/>
    <mergeCell ref="D37:D38"/>
    <mergeCell ref="C37:C38"/>
    <mergeCell ref="E37:E38"/>
    <mergeCell ref="I37:I38"/>
    <mergeCell ref="C42:C43"/>
    <mergeCell ref="I47:I48"/>
    <mergeCell ref="D42:D43"/>
    <mergeCell ref="E42:E43"/>
    <mergeCell ref="I42:I43"/>
    <mergeCell ref="C44:C45"/>
    <mergeCell ref="D44:D45"/>
    <mergeCell ref="E44:E45"/>
    <mergeCell ref="I44:I45"/>
    <mergeCell ref="C39:C40"/>
    <mergeCell ref="D39:D40"/>
    <mergeCell ref="E47:E48"/>
    <mergeCell ref="D47:D48"/>
    <mergeCell ref="C47:C48"/>
  </mergeCells>
  <dataValidations count="1">
    <dataValidation type="list" allowBlank="1" showInputMessage="1" showErrorMessage="1" sqref="H37:H62">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D11" sqref="D11"/>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18.7109375" style="1" customWidth="1"/>
    <col min="8" max="8" width="15.7109375" style="1" customWidth="1"/>
    <col min="9" max="9" width="24.28515625" style="1" customWidth="1"/>
    <col min="10" max="10" width="15.7109375" style="1" customWidth="1"/>
    <col min="11" max="11" width="26.5703125" style="1" hidden="1" customWidth="1"/>
    <col min="12" max="12" width="24" style="1" hidden="1" customWidth="1"/>
    <col min="13" max="13" width="23.28515625" style="1" customWidth="1"/>
    <col min="14" max="14" width="18.28515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7109375" style="1" customWidth="1"/>
    <col min="21" max="16384" width="11.42578125" style="1"/>
  </cols>
  <sheetData>
    <row r="1" spans="2:19" ht="9" customHeight="1"/>
    <row r="2" spans="2:19" ht="15" customHeight="1">
      <c r="B2" s="78"/>
      <c r="C2" s="161"/>
      <c r="D2" s="162"/>
      <c r="E2" s="167" t="s">
        <v>0</v>
      </c>
      <c r="F2" s="168"/>
      <c r="G2" s="168"/>
      <c r="H2" s="168"/>
      <c r="I2" s="168"/>
      <c r="J2" s="168"/>
      <c r="K2" s="168"/>
      <c r="L2" s="168"/>
      <c r="M2" s="168"/>
      <c r="N2" s="169"/>
      <c r="O2" s="139" t="s">
        <v>1</v>
      </c>
      <c r="P2" s="139"/>
      <c r="Q2" s="139"/>
      <c r="R2" s="44"/>
      <c r="S2" s="31" t="s">
        <v>34</v>
      </c>
    </row>
    <row r="3" spans="2:19" ht="12.75" customHeight="1">
      <c r="B3" s="79"/>
      <c r="C3" s="163"/>
      <c r="D3" s="164"/>
      <c r="E3" s="170"/>
      <c r="F3" s="171"/>
      <c r="G3" s="171"/>
      <c r="H3" s="171"/>
      <c r="I3" s="171"/>
      <c r="J3" s="171"/>
      <c r="K3" s="171"/>
      <c r="L3" s="171"/>
      <c r="M3" s="171"/>
      <c r="N3" s="172"/>
      <c r="O3" s="139"/>
      <c r="P3" s="139"/>
      <c r="Q3" s="139"/>
      <c r="R3" s="44"/>
      <c r="S3" s="32" t="s">
        <v>35</v>
      </c>
    </row>
    <row r="4" spans="2:19" ht="12.75" customHeight="1">
      <c r="B4" s="79"/>
      <c r="C4" s="163"/>
      <c r="D4" s="164"/>
      <c r="E4" s="170"/>
      <c r="F4" s="171"/>
      <c r="G4" s="171"/>
      <c r="H4" s="171"/>
      <c r="I4" s="171"/>
      <c r="J4" s="171"/>
      <c r="K4" s="171"/>
      <c r="L4" s="171"/>
      <c r="M4" s="171"/>
      <c r="N4" s="172"/>
      <c r="O4" s="139"/>
      <c r="P4" s="139"/>
      <c r="Q4" s="139"/>
      <c r="R4" s="44"/>
      <c r="S4" s="32" t="s">
        <v>36</v>
      </c>
    </row>
    <row r="5" spans="2:19" ht="12.75" customHeight="1">
      <c r="B5" s="79"/>
      <c r="C5" s="163"/>
      <c r="D5" s="164"/>
      <c r="E5" s="170"/>
      <c r="F5" s="171"/>
      <c r="G5" s="171"/>
      <c r="H5" s="171"/>
      <c r="I5" s="171"/>
      <c r="J5" s="171"/>
      <c r="K5" s="171"/>
      <c r="L5" s="171"/>
      <c r="M5" s="171"/>
      <c r="N5" s="172"/>
      <c r="O5" s="139"/>
      <c r="P5" s="139"/>
      <c r="Q5" s="139"/>
      <c r="R5" s="44"/>
      <c r="S5" s="32" t="s">
        <v>37</v>
      </c>
    </row>
    <row r="6" spans="2:19" ht="12.75" customHeight="1">
      <c r="B6" s="80"/>
      <c r="C6" s="165"/>
      <c r="D6" s="166"/>
      <c r="E6" s="173"/>
      <c r="F6" s="174"/>
      <c r="G6" s="174"/>
      <c r="H6" s="174"/>
      <c r="I6" s="174"/>
      <c r="J6" s="174"/>
      <c r="K6" s="174"/>
      <c r="L6" s="174"/>
      <c r="M6" s="174"/>
      <c r="N6" s="175"/>
      <c r="O6" s="139"/>
      <c r="P6" s="139"/>
      <c r="Q6" s="139"/>
      <c r="R6" s="44"/>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13" t="s">
        <v>32</v>
      </c>
      <c r="D9" s="114" t="s">
        <v>40</v>
      </c>
      <c r="E9" s="113" t="s">
        <v>42</v>
      </c>
      <c r="F9" s="113" t="s">
        <v>43</v>
      </c>
      <c r="G9" s="115" t="s">
        <v>60</v>
      </c>
      <c r="H9" s="116"/>
      <c r="I9" s="176" t="s">
        <v>61</v>
      </c>
      <c r="J9" s="176"/>
      <c r="K9" s="46"/>
      <c r="L9" s="5"/>
      <c r="M9" s="4"/>
      <c r="N9" s="160" t="s">
        <v>66</v>
      </c>
      <c r="O9" s="160"/>
      <c r="P9" s="4"/>
      <c r="Q9" s="62"/>
    </row>
    <row r="10" spans="2:19" ht="42" customHeight="1">
      <c r="B10" s="81"/>
      <c r="C10" s="113"/>
      <c r="D10" s="114"/>
      <c r="E10" s="113"/>
      <c r="F10" s="113"/>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'RG1'!E37</f>
        <v>Actualización del procedimiento PR-IT-0374 Contingencia por la no disponibilidad de los sistemas de información</v>
      </c>
      <c r="E11" s="47" t="str">
        <f>'RG1'!G37</f>
        <v>Actualizar el procedimiento PR-IT-0374 Contingencia por la no disponibilidad de los sistemas de información</v>
      </c>
      <c r="F11" s="54" t="str">
        <f>'RG1'!H37</f>
        <v>Alta</v>
      </c>
      <c r="G11" s="22">
        <f>'RG1'!Q37</f>
        <v>0</v>
      </c>
      <c r="H11" s="23">
        <f>'RG1'!R37</f>
        <v>0</v>
      </c>
      <c r="I11" s="22"/>
      <c r="J11" s="23"/>
      <c r="K11" s="22">
        <f t="shared" ref="K11:K23" si="0">IF(F11="Baja",1,IF(F11="Media - baja",2,IF(F11="Media",3,IF(F11="Media - alta",4,5))))</f>
        <v>5</v>
      </c>
      <c r="L11" s="45">
        <f t="shared" ref="L11:L23" si="1">J11*K11</f>
        <v>0</v>
      </c>
      <c r="M11" s="75"/>
      <c r="N11" s="22" t="str">
        <f>IFERROR(INDEX($D$11:$D$31,MATCH(0,INDEX(COUNTIF($N$10:N10,$D$11:$D$31),),)),"")</f>
        <v>Actualización del procedimiento PR-IT-0374 Contingencia por la no disponibilidad de los sistemas de información</v>
      </c>
      <c r="O11" s="69">
        <f t="shared" ref="O11:O25" si="2">SUMIFS($L$11:$L$31,$D$11:$D$31,N11)/SUMIFS($K$11:$K$31,$D$11:$D$31,N11)</f>
        <v>0</v>
      </c>
      <c r="P11" s="75"/>
      <c r="Q11" s="63"/>
    </row>
    <row r="12" spans="2:19" s="14" customFormat="1" ht="31.5" customHeight="1">
      <c r="B12" s="82"/>
      <c r="C12" s="21">
        <v>2</v>
      </c>
      <c r="D12" s="47" t="str">
        <f>'RG1'!E39</f>
        <v xml:space="preserve">Elaborar Plan de continuidad del negocio </v>
      </c>
      <c r="E12" s="47" t="e">
        <f>'RG1'!#REF!</f>
        <v>#REF!</v>
      </c>
      <c r="F12" s="54" t="e">
        <f>'RG1'!#REF!</f>
        <v>#REF!</v>
      </c>
      <c r="G12" s="22" t="e">
        <f>'RG1'!#REF!</f>
        <v>#REF!</v>
      </c>
      <c r="H12" s="23" t="e">
        <f>'RG1'!#REF!</f>
        <v>#REF!</v>
      </c>
      <c r="I12" s="22"/>
      <c r="J12" s="23"/>
      <c r="K12" s="22" t="e">
        <f t="shared" si="0"/>
        <v>#REF!</v>
      </c>
      <c r="L12" s="45" t="e">
        <f t="shared" si="1"/>
        <v>#REF!</v>
      </c>
      <c r="M12" s="75"/>
      <c r="N12" s="22" t="str">
        <f>IFERROR(INDEX($D$11:$D$31,MATCH(0,INDEX(COUNTIF($N$10:N11,$D$11:$D$31),),)),"")</f>
        <v xml:space="preserve">Elaborar Plan de continuidad del negocio </v>
      </c>
      <c r="O12" s="69" t="e">
        <f t="shared" si="2"/>
        <v>#REF!</v>
      </c>
      <c r="P12" s="75"/>
      <c r="Q12" s="63"/>
    </row>
    <row r="13" spans="2:19" s="14" customFormat="1" ht="31.5" customHeight="1">
      <c r="B13" s="82"/>
      <c r="C13" s="21">
        <v>3</v>
      </c>
      <c r="D13" s="47">
        <f>'RG1'!E41</f>
        <v>0</v>
      </c>
      <c r="E13" s="47" t="str">
        <f>'RG1'!G41</f>
        <v>Seguimiento trimestral a la programación de actividades definidas</v>
      </c>
      <c r="F13" s="54" t="str">
        <f>'RG1'!H41</f>
        <v>Alta</v>
      </c>
      <c r="G13" s="22">
        <f>'RG1'!Q41</f>
        <v>0</v>
      </c>
      <c r="H13" s="23">
        <f>'RG1'!R41</f>
        <v>0</v>
      </c>
      <c r="I13" s="22"/>
      <c r="J13" s="23"/>
      <c r="K13" s="22">
        <f t="shared" si="0"/>
        <v>5</v>
      </c>
      <c r="L13" s="45">
        <f t="shared" si="1"/>
        <v>0</v>
      </c>
      <c r="M13" s="75"/>
      <c r="N13" s="22">
        <f>IFERROR(INDEX($D$11:$D$31,MATCH(0,INDEX(COUNTIF($N$10:N12,$D$11:$D$31),),)),"")</f>
        <v>0</v>
      </c>
      <c r="O13" s="69">
        <f t="shared" si="2"/>
        <v>0</v>
      </c>
      <c r="P13" s="75"/>
      <c r="Q13" s="63"/>
    </row>
    <row r="14" spans="2:19" s="14" customFormat="1" ht="31.5" customHeight="1">
      <c r="B14" s="82"/>
      <c r="C14" s="21">
        <v>4</v>
      </c>
      <c r="D14" s="47" t="str">
        <f>'RG1'!E42</f>
        <v>Actualización del procedimiento PR-IT-0374 
Contingencia por la no disponibilidad de los sistemas de información</v>
      </c>
      <c r="E14" s="47" t="str">
        <f>'RG1'!G42</f>
        <v>Actualizar el procedimiento PR-IT-0374 Contingencia por la no disponibilidad de los sistemas de información</v>
      </c>
      <c r="F14" s="54" t="str">
        <f>'RG1'!H42</f>
        <v>Alta</v>
      </c>
      <c r="G14" s="22">
        <f>'RG1'!Q42</f>
        <v>0</v>
      </c>
      <c r="H14" s="23">
        <f>'RG1'!R42</f>
        <v>0</v>
      </c>
      <c r="I14" s="22"/>
      <c r="J14" s="23"/>
      <c r="K14" s="22">
        <f t="shared" si="0"/>
        <v>5</v>
      </c>
      <c r="L14" s="45">
        <f t="shared" si="1"/>
        <v>0</v>
      </c>
      <c r="M14" s="75"/>
      <c r="N14" s="22" t="str">
        <f>IFERROR(INDEX($D$11:$D$31,MATCH(0,INDEX(COUNTIF($N$10:N13,$D$11:$D$31),),)),"")</f>
        <v>Actualización del procedimiento PR-IT-0374 
Contingencia por la no disponibilidad de los sistemas de información</v>
      </c>
      <c r="O14" s="69">
        <f t="shared" si="2"/>
        <v>0</v>
      </c>
      <c r="P14" s="75"/>
      <c r="Q14" s="63"/>
    </row>
    <row r="15" spans="2:19" s="14" customFormat="1" ht="31.5" customHeight="1">
      <c r="B15" s="82"/>
      <c r="C15" s="21">
        <v>5</v>
      </c>
      <c r="D15" s="47" t="str">
        <f>'RG1'!E44</f>
        <v>Actualización del procedimiento PR-IT-0374 Contingencia por la no disponibilidad de los sistemas de información</v>
      </c>
      <c r="E15" s="47" t="str">
        <f>'RG1'!G44</f>
        <v>Actualizar el procedimiento PR-IT-0374 Contingencia por la no disponibilidad de los sistemas de información</v>
      </c>
      <c r="F15" s="54" t="str">
        <f>'RG1'!H44</f>
        <v>Alta</v>
      </c>
      <c r="G15" s="22">
        <f>'RG1'!Q44</f>
        <v>0</v>
      </c>
      <c r="H15" s="23">
        <f>'RG1'!R44</f>
        <v>0</v>
      </c>
      <c r="I15" s="22"/>
      <c r="J15" s="23"/>
      <c r="K15" s="22">
        <f t="shared" si="0"/>
        <v>5</v>
      </c>
      <c r="L15" s="45">
        <f t="shared" si="1"/>
        <v>0</v>
      </c>
      <c r="M15" s="75"/>
      <c r="N15" s="22" t="str">
        <f>IFERROR(INDEX($D$11:$D$31,MATCH(0,INDEX(COUNTIF($N$10:N14,$D$11:$D$31),),)),"")</f>
        <v>Actualización de la Resolución 231 de 2014 Por la cual se crea el Comité de Gestión de Cambios de Tecnología en la SGTIT</v>
      </c>
      <c r="O15" s="69">
        <f t="shared" si="2"/>
        <v>0</v>
      </c>
      <c r="P15" s="75"/>
      <c r="Q15" s="63"/>
    </row>
    <row r="16" spans="2:19" s="14" customFormat="1" ht="31.5" customHeight="1">
      <c r="B16" s="82"/>
      <c r="C16" s="21">
        <v>6</v>
      </c>
      <c r="D16" s="47" t="str">
        <f>'RG1'!E46</f>
        <v>Actualización de la Resolución 231 de 2014 Por la cual se crea el Comité de Gestión de Cambios de Tecnología en la SGTIT</v>
      </c>
      <c r="E16" s="47" t="str">
        <f>'RG1'!G46</f>
        <v xml:space="preserve">Actualizar la Resolución 231 de 2014 </v>
      </c>
      <c r="F16" s="54" t="str">
        <f>'RG1'!H46</f>
        <v>Alta</v>
      </c>
      <c r="G16" s="22">
        <f>'RG1'!Q46</f>
        <v>0</v>
      </c>
      <c r="H16" s="23">
        <f>'RG1'!R46</f>
        <v>0</v>
      </c>
      <c r="I16" s="22"/>
      <c r="J16" s="23"/>
      <c r="K16" s="22">
        <f t="shared" si="0"/>
        <v>5</v>
      </c>
      <c r="L16" s="45">
        <f t="shared" si="1"/>
        <v>0</v>
      </c>
      <c r="M16" s="75"/>
      <c r="N16" s="22" t="str">
        <f>IFERROR(INDEX($D$11:$D$31,MATCH(0,INDEX(COUNTIF($N$10:N15,$D$11:$D$31),),)),"")</f>
        <v>Actualización del procedimiento PR-IC-0001 Control de documentos del sistema de Gestión y los documentos anexos</v>
      </c>
      <c r="O16" s="69">
        <f t="shared" si="2"/>
        <v>0</v>
      </c>
      <c r="P16" s="38"/>
      <c r="Q16" s="63"/>
    </row>
    <row r="17" spans="2:18" s="14" customFormat="1" ht="31.5" customHeight="1">
      <c r="B17" s="82"/>
      <c r="C17" s="21">
        <v>7</v>
      </c>
      <c r="D17" s="47" t="str">
        <f>'RG1'!E47</f>
        <v>Actualización del procedimiento PR-IC-0001 Control de documentos del sistema de Gestión y los documentos anexos</v>
      </c>
      <c r="E17" s="47" t="str">
        <f>'RG1'!G47</f>
        <v>Actualizar el procedimiento  PR-IC-0001 Control de documentos del sistema de Gestión y los documentos anexos</v>
      </c>
      <c r="F17" s="54" t="str">
        <f>'RG1'!H47</f>
        <v>Alta</v>
      </c>
      <c r="G17" s="22">
        <f>'RG1'!Q47</f>
        <v>0</v>
      </c>
      <c r="H17" s="23">
        <f>'RG1'!R47</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'RG1'!E48</f>
        <v>0</v>
      </c>
      <c r="E18" s="47" t="str">
        <f>'RG1'!G48</f>
        <v xml:space="preserve">Publicar y socializar el procedimiento actualizado </v>
      </c>
      <c r="F18" s="54" t="str">
        <f>'RG1'!H48</f>
        <v>Alta</v>
      </c>
      <c r="G18" s="22">
        <f>'RG1'!Q48</f>
        <v>0</v>
      </c>
      <c r="H18" s="23">
        <f>'RG1'!R48</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'RG1'!E49</f>
        <v>0</v>
      </c>
      <c r="E19" s="47">
        <f>'RG1'!G49</f>
        <v>0</v>
      </c>
      <c r="F19" s="54">
        <f>'RG1'!H49</f>
        <v>0</v>
      </c>
      <c r="G19" s="22">
        <f>'RG1'!Q49</f>
        <v>0</v>
      </c>
      <c r="H19" s="23">
        <f>'RG1'!R49</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'RG1'!E50</f>
        <v>0</v>
      </c>
      <c r="E20" s="47">
        <f>'RG1'!G50</f>
        <v>0</v>
      </c>
      <c r="F20" s="54">
        <f>'RG1'!H50</f>
        <v>0</v>
      </c>
      <c r="G20" s="22">
        <f>'RG1'!Q50</f>
        <v>0</v>
      </c>
      <c r="H20" s="23">
        <f>'RG1'!R50</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'RG1'!E51</f>
        <v>0</v>
      </c>
      <c r="E21" s="47">
        <f>'RG1'!G51</f>
        <v>0</v>
      </c>
      <c r="F21" s="54">
        <f>'RG1'!H51</f>
        <v>0</v>
      </c>
      <c r="G21" s="22">
        <f>'RG1'!Q51</f>
        <v>0</v>
      </c>
      <c r="H21" s="23">
        <f>'RG1'!R51</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'RG1'!E52</f>
        <v>0</v>
      </c>
      <c r="E22" s="47">
        <f>'RG1'!G52</f>
        <v>0</v>
      </c>
      <c r="F22" s="54">
        <f>'RG1'!H52</f>
        <v>0</v>
      </c>
      <c r="G22" s="22">
        <f>'RG1'!Q52</f>
        <v>0</v>
      </c>
      <c r="H22" s="23">
        <f>'RG1'!R52</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'RG1'!E53</f>
        <v>0</v>
      </c>
      <c r="E23" s="47">
        <f>'RG1'!G53</f>
        <v>0</v>
      </c>
      <c r="F23" s="54">
        <f>'RG1'!H53</f>
        <v>0</v>
      </c>
      <c r="G23" s="22">
        <f>'RG1'!Q53</f>
        <v>0</v>
      </c>
      <c r="H23" s="23">
        <f>'RG1'!R53</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'RG1'!E54</f>
        <v>0</v>
      </c>
      <c r="E24" s="47">
        <f>'RG1'!G54</f>
        <v>0</v>
      </c>
      <c r="F24" s="54">
        <f>'RG1'!H54</f>
        <v>0</v>
      </c>
      <c r="G24" s="22">
        <f>'RG1'!Q54</f>
        <v>0</v>
      </c>
      <c r="H24" s="23">
        <f>'RG1'!R54</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'RG1'!E55</f>
        <v>0</v>
      </c>
      <c r="E25" s="47">
        <f>'RG1'!G55</f>
        <v>0</v>
      </c>
      <c r="F25" s="54">
        <f>'RG1'!H55</f>
        <v>0</v>
      </c>
      <c r="G25" s="22">
        <f>'RG1'!Q55</f>
        <v>0</v>
      </c>
      <c r="H25" s="23">
        <f>'RG1'!R55</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'RG1'!E56</f>
        <v>0</v>
      </c>
      <c r="E26" s="47">
        <f>'RG1'!G56</f>
        <v>0</v>
      </c>
      <c r="F26" s="54">
        <f>'RG1'!H56</f>
        <v>0</v>
      </c>
      <c r="G26" s="22">
        <f>'RG1'!Q56</f>
        <v>0</v>
      </c>
      <c r="H26" s="23">
        <f>'RG1'!R56</f>
        <v>0</v>
      </c>
      <c r="I26" s="23"/>
      <c r="J26" s="23"/>
      <c r="K26" s="22">
        <f t="shared" si="3"/>
        <v>5</v>
      </c>
      <c r="L26" s="45">
        <f t="shared" si="4"/>
        <v>0</v>
      </c>
      <c r="M26" s="75"/>
      <c r="N26" s="75"/>
      <c r="O26" s="75"/>
      <c r="P26" s="38"/>
      <c r="Q26" s="63"/>
    </row>
    <row r="27" spans="2:18" s="14" customFormat="1" ht="31.5" customHeight="1">
      <c r="B27" s="82"/>
      <c r="C27" s="21">
        <v>17</v>
      </c>
      <c r="D27" s="47">
        <f>'RG1'!E57</f>
        <v>0</v>
      </c>
      <c r="E27" s="47">
        <f>'RG1'!G57</f>
        <v>0</v>
      </c>
      <c r="F27" s="54">
        <f>'RG1'!H57</f>
        <v>0</v>
      </c>
      <c r="G27" s="22">
        <f>'RG1'!Q57</f>
        <v>0</v>
      </c>
      <c r="H27" s="23">
        <f>'RG1'!R57</f>
        <v>0</v>
      </c>
      <c r="I27" s="23"/>
      <c r="J27" s="23"/>
      <c r="K27" s="22">
        <f t="shared" si="3"/>
        <v>5</v>
      </c>
      <c r="L27" s="45">
        <f t="shared" si="4"/>
        <v>0</v>
      </c>
      <c r="M27" s="75"/>
      <c r="N27" s="75"/>
      <c r="O27" s="75"/>
      <c r="P27" s="38"/>
      <c r="Q27" s="63"/>
    </row>
    <row r="28" spans="2:18" s="14" customFormat="1" ht="31.5" customHeight="1">
      <c r="B28" s="82"/>
      <c r="C28" s="21">
        <v>18</v>
      </c>
      <c r="D28" s="47">
        <f>'RG1'!E58</f>
        <v>0</v>
      </c>
      <c r="E28" s="47">
        <f>'RG1'!G58</f>
        <v>0</v>
      </c>
      <c r="F28" s="54">
        <f>'RG1'!H58</f>
        <v>0</v>
      </c>
      <c r="G28" s="22">
        <f>'RG1'!Q58</f>
        <v>0</v>
      </c>
      <c r="H28" s="23">
        <f>'RG1'!R58</f>
        <v>0</v>
      </c>
      <c r="I28" s="23"/>
      <c r="J28" s="23"/>
      <c r="K28" s="22">
        <f t="shared" si="3"/>
        <v>5</v>
      </c>
      <c r="L28" s="45">
        <f t="shared" si="4"/>
        <v>0</v>
      </c>
      <c r="M28" s="75"/>
      <c r="N28" s="75"/>
      <c r="O28" s="75"/>
      <c r="P28" s="38"/>
      <c r="Q28" s="63"/>
    </row>
    <row r="29" spans="2:18" s="14" customFormat="1" ht="31.5" customHeight="1">
      <c r="B29" s="82"/>
      <c r="C29" s="21">
        <v>19</v>
      </c>
      <c r="D29" s="47">
        <f>'RG1'!E59</f>
        <v>0</v>
      </c>
      <c r="E29" s="47">
        <f>'RG1'!G59</f>
        <v>0</v>
      </c>
      <c r="F29" s="54">
        <f>'RG1'!H59</f>
        <v>0</v>
      </c>
      <c r="G29" s="22">
        <f>'RG1'!Q59</f>
        <v>0</v>
      </c>
      <c r="H29" s="23">
        <f>'RG1'!R59</f>
        <v>0</v>
      </c>
      <c r="I29" s="23"/>
      <c r="J29" s="23"/>
      <c r="K29" s="22">
        <f t="shared" si="3"/>
        <v>5</v>
      </c>
      <c r="L29" s="45">
        <f t="shared" si="4"/>
        <v>0</v>
      </c>
      <c r="M29" s="75"/>
      <c r="N29" s="75"/>
      <c r="O29" s="75"/>
      <c r="P29" s="38"/>
      <c r="Q29" s="63"/>
    </row>
    <row r="30" spans="2:18" s="14" customFormat="1" ht="31.5" customHeight="1">
      <c r="B30" s="82"/>
      <c r="C30" s="21">
        <v>20</v>
      </c>
      <c r="D30" s="47">
        <f>'RG1'!E60</f>
        <v>0</v>
      </c>
      <c r="E30" s="47">
        <f>'RG1'!G60</f>
        <v>0</v>
      </c>
      <c r="F30" s="54">
        <f>'RG1'!H60</f>
        <v>0</v>
      </c>
      <c r="G30" s="22">
        <f>'RG1'!Q60</f>
        <v>0</v>
      </c>
      <c r="H30" s="23">
        <f>'RG1'!R60</f>
        <v>0</v>
      </c>
      <c r="I30" s="23"/>
      <c r="J30" s="23"/>
      <c r="K30" s="22">
        <f t="shared" si="3"/>
        <v>5</v>
      </c>
      <c r="L30" s="45">
        <f t="shared" si="4"/>
        <v>0</v>
      </c>
      <c r="M30" s="75"/>
      <c r="N30" s="75"/>
      <c r="O30" s="75"/>
      <c r="P30" s="38"/>
      <c r="Q30" s="63"/>
    </row>
    <row r="31" spans="2:18" s="14" customFormat="1" ht="31.5" customHeight="1">
      <c r="B31" s="82"/>
      <c r="C31" s="21" t="s">
        <v>31</v>
      </c>
      <c r="D31" s="47">
        <f>'RG1'!E61</f>
        <v>0</v>
      </c>
      <c r="E31" s="47">
        <f>'RG1'!G61</f>
        <v>0</v>
      </c>
      <c r="F31" s="54">
        <f>'RG1'!H61</f>
        <v>0</v>
      </c>
      <c r="G31" s="22">
        <f>'RG1'!Q61</f>
        <v>0</v>
      </c>
      <c r="H31" s="23">
        <f>'RG1'!R61</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5" t="s">
        <v>7</v>
      </c>
      <c r="C34" s="156"/>
      <c r="D34" s="156"/>
      <c r="E34" s="156"/>
      <c r="F34" s="156"/>
      <c r="G34" s="156"/>
      <c r="H34" s="156"/>
      <c r="I34" s="156"/>
      <c r="J34" s="156"/>
      <c r="K34" s="156"/>
      <c r="L34" s="156"/>
      <c r="M34" s="156"/>
      <c r="N34" s="156"/>
      <c r="O34" s="156"/>
      <c r="P34" s="156"/>
      <c r="Q34" s="157"/>
      <c r="R34" s="70"/>
    </row>
    <row r="35" spans="1:18" ht="21.75" customHeight="1">
      <c r="A35" s="17"/>
      <c r="B35" s="141" t="s">
        <v>8</v>
      </c>
      <c r="C35" s="142"/>
      <c r="D35" s="142"/>
      <c r="E35" s="142"/>
      <c r="F35" s="142"/>
      <c r="G35" s="142"/>
      <c r="H35" s="142"/>
      <c r="I35" s="142"/>
      <c r="J35" s="142"/>
      <c r="K35" s="142"/>
      <c r="L35" s="142"/>
      <c r="M35" s="142"/>
      <c r="N35" s="142"/>
      <c r="O35" s="142"/>
      <c r="P35" s="142"/>
      <c r="Q35" s="143"/>
      <c r="R35" s="72"/>
    </row>
    <row r="36" spans="1:18" ht="21.75" customHeight="1">
      <c r="B36" s="141" t="s">
        <v>9</v>
      </c>
      <c r="C36" s="142"/>
      <c r="D36" s="143"/>
      <c r="E36" s="141" t="s">
        <v>33</v>
      </c>
      <c r="F36" s="143"/>
      <c r="G36" s="141" t="s">
        <v>51</v>
      </c>
      <c r="H36" s="143"/>
      <c r="I36" s="141">
        <v>3</v>
      </c>
      <c r="J36" s="142"/>
      <c r="K36" s="142"/>
      <c r="L36" s="142"/>
      <c r="M36" s="143"/>
      <c r="N36" s="149" t="s">
        <v>10</v>
      </c>
      <c r="O36" s="150"/>
      <c r="P36" s="158">
        <v>43343</v>
      </c>
      <c r="Q36" s="159"/>
      <c r="R36" s="71"/>
    </row>
    <row r="37" spans="1:18" ht="80.25" customHeight="1">
      <c r="B37" s="151"/>
      <c r="C37" s="152"/>
      <c r="D37" s="152"/>
      <c r="E37" s="152"/>
      <c r="F37" s="152"/>
      <c r="G37" s="152"/>
      <c r="H37" s="152"/>
      <c r="I37" s="152"/>
      <c r="J37" s="152"/>
      <c r="K37" s="152"/>
      <c r="L37" s="152"/>
      <c r="M37" s="152"/>
      <c r="N37" s="152"/>
      <c r="O37" s="152"/>
      <c r="P37" s="153"/>
      <c r="Q37" s="154"/>
      <c r="R37" s="64"/>
    </row>
  </sheetData>
  <mergeCells count="19">
    <mergeCell ref="O2:Q6"/>
    <mergeCell ref="N9:O9"/>
    <mergeCell ref="C2:D6"/>
    <mergeCell ref="E2:N6"/>
    <mergeCell ref="C9:C10"/>
    <mergeCell ref="D9:D10"/>
    <mergeCell ref="E9:E10"/>
    <mergeCell ref="F9:F10"/>
    <mergeCell ref="I9:J9"/>
    <mergeCell ref="I36:M36"/>
    <mergeCell ref="N36:O36"/>
    <mergeCell ref="G9:H9"/>
    <mergeCell ref="B36:D36"/>
    <mergeCell ref="B37:Q37"/>
    <mergeCell ref="E36:F36"/>
    <mergeCell ref="G36:H36"/>
    <mergeCell ref="B35:Q35"/>
    <mergeCell ref="B34:Q34"/>
    <mergeCell ref="P36:Q36"/>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A13" workbookViewId="0">
      <selection activeCell="F34" sqref="F34"/>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18.7109375" style="1" customWidth="1"/>
    <col min="8" max="8" width="15.7109375" style="1" customWidth="1"/>
    <col min="9" max="9" width="26.5703125" style="1" customWidth="1"/>
    <col min="10" max="10" width="24" style="1" customWidth="1"/>
    <col min="11" max="11" width="23.28515625" style="1" customWidth="1"/>
    <col min="12" max="13" width="13.28515625" style="1" customWidth="1"/>
    <col min="14" max="14" width="26.5703125" style="1" customWidth="1"/>
    <col min="15" max="16" width="25.42578125" style="1" customWidth="1"/>
    <col min="17" max="17" width="34.28515625" style="1" customWidth="1"/>
    <col min="18" max="18" width="15.28515625" style="1" customWidth="1"/>
    <col min="19" max="19" width="25.7109375" style="1" hidden="1" customWidth="1"/>
    <col min="20" max="20" width="20.5703125" style="1" hidden="1" customWidth="1"/>
    <col min="21" max="21" width="5.7109375" style="1" customWidth="1"/>
    <col min="22" max="16384" width="11.42578125" style="1"/>
  </cols>
  <sheetData>
    <row r="1" spans="2:21" ht="9" customHeight="1"/>
    <row r="2" spans="2:21" ht="15" customHeight="1">
      <c r="B2" s="35"/>
      <c r="C2" s="138"/>
      <c r="D2" s="138"/>
      <c r="E2" s="138"/>
      <c r="F2" s="140" t="s">
        <v>0</v>
      </c>
      <c r="G2" s="140"/>
      <c r="H2" s="140"/>
      <c r="I2" s="140"/>
      <c r="J2" s="140"/>
      <c r="K2" s="140"/>
      <c r="L2" s="140"/>
      <c r="M2" s="140"/>
      <c r="N2" s="140"/>
      <c r="O2" s="140"/>
      <c r="P2" s="139" t="s">
        <v>1</v>
      </c>
      <c r="Q2" s="139"/>
      <c r="R2" s="139"/>
      <c r="S2" s="49"/>
      <c r="T2" s="31" t="s">
        <v>34</v>
      </c>
      <c r="U2" s="62"/>
    </row>
    <row r="3" spans="2:21" ht="12.75" customHeight="1">
      <c r="B3" s="36"/>
      <c r="C3" s="138"/>
      <c r="D3" s="138"/>
      <c r="E3" s="138"/>
      <c r="F3" s="140"/>
      <c r="G3" s="140"/>
      <c r="H3" s="140"/>
      <c r="I3" s="140"/>
      <c r="J3" s="140"/>
      <c r="K3" s="140"/>
      <c r="L3" s="140"/>
      <c r="M3" s="140"/>
      <c r="N3" s="140"/>
      <c r="O3" s="140"/>
      <c r="P3" s="139"/>
      <c r="Q3" s="139"/>
      <c r="R3" s="139"/>
      <c r="S3" s="49"/>
      <c r="T3" s="32" t="s">
        <v>35</v>
      </c>
      <c r="U3" s="62"/>
    </row>
    <row r="4" spans="2:21" ht="12.75" customHeight="1">
      <c r="B4" s="36"/>
      <c r="C4" s="138"/>
      <c r="D4" s="138"/>
      <c r="E4" s="138"/>
      <c r="F4" s="140"/>
      <c r="G4" s="140"/>
      <c r="H4" s="140"/>
      <c r="I4" s="140"/>
      <c r="J4" s="140"/>
      <c r="K4" s="140"/>
      <c r="L4" s="140"/>
      <c r="M4" s="140"/>
      <c r="N4" s="140"/>
      <c r="O4" s="140"/>
      <c r="P4" s="139"/>
      <c r="Q4" s="139"/>
      <c r="R4" s="139"/>
      <c r="S4" s="49"/>
      <c r="T4" s="32" t="s">
        <v>36</v>
      </c>
      <c r="U4" s="62"/>
    </row>
    <row r="5" spans="2:21" ht="12.75" customHeight="1">
      <c r="B5" s="36"/>
      <c r="C5" s="138"/>
      <c r="D5" s="138"/>
      <c r="E5" s="138"/>
      <c r="F5" s="140"/>
      <c r="G5" s="140"/>
      <c r="H5" s="140"/>
      <c r="I5" s="140"/>
      <c r="J5" s="140"/>
      <c r="K5" s="140"/>
      <c r="L5" s="140"/>
      <c r="M5" s="140"/>
      <c r="N5" s="140"/>
      <c r="O5" s="140"/>
      <c r="P5" s="139"/>
      <c r="Q5" s="139"/>
      <c r="R5" s="139"/>
      <c r="S5" s="49"/>
      <c r="T5" s="32" t="s">
        <v>37</v>
      </c>
      <c r="U5" s="62"/>
    </row>
    <row r="6" spans="2:21" ht="12.75" customHeight="1">
      <c r="B6" s="37"/>
      <c r="C6" s="138"/>
      <c r="D6" s="138"/>
      <c r="E6" s="138"/>
      <c r="F6" s="140"/>
      <c r="G6" s="140"/>
      <c r="H6" s="140"/>
      <c r="I6" s="140"/>
      <c r="J6" s="140"/>
      <c r="K6" s="140"/>
      <c r="L6" s="140"/>
      <c r="M6" s="140"/>
      <c r="N6" s="140"/>
      <c r="O6" s="140"/>
      <c r="P6" s="139"/>
      <c r="Q6" s="139"/>
      <c r="R6" s="139"/>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29" t="s">
        <v>18</v>
      </c>
      <c r="L9" s="129"/>
      <c r="M9" s="129"/>
      <c r="N9" s="129"/>
      <c r="O9" s="4"/>
      <c r="P9" s="19"/>
      <c r="Q9" s="19"/>
      <c r="R9" s="19"/>
      <c r="S9" s="19"/>
      <c r="T9" s="5"/>
      <c r="U9" s="62"/>
    </row>
    <row r="10" spans="2:21" ht="15">
      <c r="B10" s="3"/>
      <c r="C10" s="4"/>
      <c r="D10" s="4"/>
      <c r="E10" s="4"/>
      <c r="F10" s="4"/>
      <c r="G10" s="4"/>
      <c r="H10" s="4"/>
      <c r="I10" s="6" t="s">
        <v>3</v>
      </c>
      <c r="J10" s="4"/>
      <c r="K10" s="129" t="s">
        <v>15</v>
      </c>
      <c r="L10" s="129"/>
      <c r="M10" s="129"/>
      <c r="N10" s="129"/>
      <c r="O10" s="4"/>
      <c r="P10" s="4"/>
      <c r="Q10" s="4"/>
      <c r="R10" s="4"/>
      <c r="S10" s="4"/>
      <c r="T10" s="5"/>
      <c r="U10" s="62"/>
    </row>
    <row r="11" spans="2:21" ht="15">
      <c r="B11" s="3"/>
      <c r="C11" s="4"/>
      <c r="D11" s="4"/>
      <c r="E11" s="4"/>
      <c r="F11" s="4"/>
      <c r="G11" s="4"/>
      <c r="H11" s="4"/>
      <c r="I11" s="6" t="s">
        <v>4</v>
      </c>
      <c r="J11" s="4"/>
      <c r="K11" s="129" t="s">
        <v>16</v>
      </c>
      <c r="L11" s="129"/>
      <c r="M11" s="129"/>
      <c r="N11" s="129"/>
      <c r="O11" s="4"/>
      <c r="P11" s="4"/>
      <c r="Q11" s="4"/>
      <c r="R11" s="4"/>
      <c r="S11" s="4"/>
      <c r="T11" s="5"/>
      <c r="U11" s="62"/>
    </row>
    <row r="12" spans="2:21" ht="15">
      <c r="B12" s="3"/>
      <c r="C12" s="4"/>
      <c r="D12" s="4"/>
      <c r="E12" s="4"/>
      <c r="F12" s="4"/>
      <c r="G12" s="4"/>
      <c r="H12" s="4"/>
      <c r="I12" s="6" t="s">
        <v>29</v>
      </c>
      <c r="J12" s="4"/>
      <c r="K12" s="129" t="s">
        <v>22</v>
      </c>
      <c r="L12" s="129"/>
      <c r="M12" s="129"/>
      <c r="N12" s="129"/>
      <c r="O12" s="4"/>
      <c r="P12" s="4"/>
      <c r="Q12" s="4"/>
      <c r="R12" s="4"/>
      <c r="S12" s="4"/>
      <c r="T12" s="5"/>
      <c r="U12" s="62"/>
    </row>
    <row r="13" spans="2:21" ht="15">
      <c r="B13" s="3"/>
      <c r="C13" s="4"/>
      <c r="D13" s="4"/>
      <c r="E13" s="4"/>
      <c r="F13" s="4"/>
      <c r="G13" s="4"/>
      <c r="H13" s="4"/>
      <c r="I13" s="6" t="s">
        <v>13</v>
      </c>
      <c r="J13" s="4"/>
      <c r="K13" s="129" t="s">
        <v>23</v>
      </c>
      <c r="L13" s="129"/>
      <c r="M13" s="129"/>
      <c r="N13" s="12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30" t="s">
        <v>14</v>
      </c>
      <c r="D16" s="131"/>
      <c r="E16" s="131"/>
      <c r="F16" s="131"/>
      <c r="G16" s="131"/>
      <c r="H16" s="131"/>
      <c r="I16" s="131"/>
      <c r="J16" s="131"/>
      <c r="K16" s="131"/>
      <c r="L16" s="131"/>
      <c r="M16" s="131"/>
      <c r="N16" s="131"/>
      <c r="O16" s="132"/>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7" t="s">
        <v>26</v>
      </c>
      <c r="D18" s="137"/>
      <c r="E18" s="137"/>
      <c r="F18" s="137"/>
      <c r="G18" s="137"/>
      <c r="H18" s="137"/>
      <c r="I18" s="137"/>
      <c r="J18" s="137"/>
      <c r="K18" s="137"/>
      <c r="L18" s="137"/>
      <c r="M18" s="137"/>
      <c r="N18" s="137"/>
      <c r="O18" s="137"/>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3" t="s">
        <v>11</v>
      </c>
      <c r="D20" s="134"/>
      <c r="E20" s="134"/>
      <c r="F20" s="134"/>
      <c r="G20" s="134"/>
      <c r="H20" s="134"/>
      <c r="I20" s="134"/>
      <c r="J20" s="134"/>
      <c r="K20" s="134"/>
      <c r="L20" s="134"/>
      <c r="M20" s="134"/>
      <c r="N20" s="134"/>
      <c r="O20" s="135"/>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36" t="s">
        <v>25</v>
      </c>
      <c r="D22" s="136"/>
      <c r="E22" s="136"/>
      <c r="F22" s="136"/>
      <c r="G22" s="136"/>
      <c r="H22" s="136"/>
      <c r="I22" s="136"/>
      <c r="J22" s="136"/>
      <c r="K22" s="136"/>
      <c r="L22" s="136"/>
      <c r="M22" s="136"/>
      <c r="N22" s="136"/>
      <c r="O22" s="136"/>
      <c r="P22" s="4"/>
      <c r="Q22" s="4"/>
      <c r="R22" s="4"/>
      <c r="S22" s="4"/>
      <c r="T22" s="5"/>
      <c r="U22" s="62"/>
    </row>
    <row r="23" spans="2:21" ht="15.75" customHeight="1">
      <c r="B23" s="3"/>
      <c r="C23" s="133" t="s">
        <v>17</v>
      </c>
      <c r="D23" s="134"/>
      <c r="E23" s="134"/>
      <c r="F23" s="134"/>
      <c r="G23" s="134"/>
      <c r="H23" s="134"/>
      <c r="I23" s="134"/>
      <c r="J23" s="134"/>
      <c r="K23" s="134"/>
      <c r="L23" s="134"/>
      <c r="M23" s="134"/>
      <c r="N23" s="134"/>
      <c r="O23" s="135"/>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37" t="s">
        <v>27</v>
      </c>
      <c r="D25" s="137"/>
      <c r="E25" s="137"/>
      <c r="F25" s="137"/>
      <c r="G25" s="137"/>
      <c r="H25" s="137"/>
      <c r="I25" s="137"/>
      <c r="J25" s="137"/>
      <c r="K25" s="137"/>
      <c r="L25" s="137"/>
      <c r="M25" s="137"/>
      <c r="N25" s="137"/>
      <c r="O25" s="137"/>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37" t="s">
        <v>28</v>
      </c>
      <c r="D27" s="137"/>
      <c r="E27" s="137"/>
      <c r="F27" s="137"/>
      <c r="G27" s="137"/>
      <c r="H27" s="137"/>
      <c r="I27" s="137"/>
      <c r="J27" s="137"/>
      <c r="K27" s="137"/>
      <c r="L27" s="137"/>
      <c r="M27" s="137"/>
      <c r="N27" s="137"/>
      <c r="O27" s="137"/>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30" t="s">
        <v>12</v>
      </c>
      <c r="D30" s="131"/>
      <c r="E30" s="131"/>
      <c r="F30" s="131"/>
      <c r="G30" s="131"/>
      <c r="H30" s="131"/>
      <c r="I30" s="131"/>
      <c r="J30" s="131"/>
      <c r="K30" s="131"/>
      <c r="L30" s="131"/>
      <c r="M30" s="131"/>
      <c r="N30" s="131"/>
      <c r="O30" s="132"/>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13" t="s">
        <v>32</v>
      </c>
      <c r="D32" s="148" t="s">
        <v>39</v>
      </c>
      <c r="E32" s="114" t="s">
        <v>40</v>
      </c>
      <c r="F32" s="113" t="s">
        <v>41</v>
      </c>
      <c r="G32" s="113" t="s">
        <v>42</v>
      </c>
      <c r="H32" s="113" t="s">
        <v>43</v>
      </c>
      <c r="I32" s="114" t="s">
        <v>44</v>
      </c>
      <c r="J32" s="113" t="s">
        <v>45</v>
      </c>
      <c r="K32" s="113"/>
      <c r="L32" s="113" t="s">
        <v>46</v>
      </c>
      <c r="M32" s="113" t="s">
        <v>47</v>
      </c>
      <c r="N32" s="113" t="s">
        <v>48</v>
      </c>
      <c r="O32" s="113" t="s">
        <v>49</v>
      </c>
      <c r="P32" s="126" t="s">
        <v>50</v>
      </c>
      <c r="Q32" s="115" t="s">
        <v>30</v>
      </c>
      <c r="R32" s="116"/>
      <c r="S32" s="46"/>
      <c r="T32" s="5"/>
      <c r="U32" s="62"/>
    </row>
    <row r="33" spans="2:21" ht="33" customHeight="1">
      <c r="B33" s="3"/>
      <c r="C33" s="113"/>
      <c r="D33" s="127"/>
      <c r="E33" s="114"/>
      <c r="F33" s="113"/>
      <c r="G33" s="113"/>
      <c r="H33" s="113"/>
      <c r="I33" s="114"/>
      <c r="J33" s="48" t="s">
        <v>5</v>
      </c>
      <c r="K33" s="48" t="s">
        <v>6</v>
      </c>
      <c r="L33" s="113"/>
      <c r="M33" s="113"/>
      <c r="N33" s="113"/>
      <c r="O33" s="113"/>
      <c r="P33" s="127"/>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23" t="s">
        <v>7</v>
      </c>
      <c r="C57" s="124"/>
      <c r="D57" s="124"/>
      <c r="E57" s="124"/>
      <c r="F57" s="124"/>
      <c r="G57" s="124"/>
      <c r="H57" s="124"/>
      <c r="I57" s="124"/>
      <c r="J57" s="124"/>
      <c r="K57" s="124"/>
      <c r="L57" s="124"/>
      <c r="M57" s="124"/>
      <c r="N57" s="124"/>
      <c r="O57" s="124"/>
      <c r="P57" s="124"/>
      <c r="Q57" s="124"/>
      <c r="R57" s="124"/>
      <c r="S57" s="124"/>
      <c r="T57" s="124"/>
      <c r="U57" s="125"/>
    </row>
    <row r="58" spans="1:21" ht="21.75" customHeight="1">
      <c r="A58" s="17"/>
      <c r="B58" s="120" t="s">
        <v>8</v>
      </c>
      <c r="C58" s="121"/>
      <c r="D58" s="121"/>
      <c r="E58" s="121"/>
      <c r="F58" s="121"/>
      <c r="G58" s="121"/>
      <c r="H58" s="121"/>
      <c r="I58" s="121"/>
      <c r="J58" s="121"/>
      <c r="K58" s="121"/>
      <c r="L58" s="121"/>
      <c r="M58" s="121"/>
      <c r="N58" s="121"/>
      <c r="O58" s="121"/>
      <c r="P58" s="121"/>
      <c r="Q58" s="121"/>
      <c r="R58" s="121"/>
      <c r="S58" s="121"/>
      <c r="T58" s="121"/>
      <c r="U58" s="122"/>
    </row>
    <row r="59" spans="1:21" ht="21.75" customHeight="1">
      <c r="B59" s="141" t="s">
        <v>9</v>
      </c>
      <c r="C59" s="142"/>
      <c r="D59" s="143"/>
      <c r="E59" s="144" t="s">
        <v>33</v>
      </c>
      <c r="F59" s="144"/>
      <c r="G59" s="144"/>
      <c r="H59" s="144" t="s">
        <v>51</v>
      </c>
      <c r="I59" s="144"/>
      <c r="J59" s="145">
        <v>3</v>
      </c>
      <c r="K59" s="146"/>
      <c r="L59" s="146"/>
      <c r="M59" s="147" t="s">
        <v>10</v>
      </c>
      <c r="N59" s="147"/>
      <c r="O59" s="147"/>
      <c r="P59" s="117">
        <v>43343</v>
      </c>
      <c r="Q59" s="118"/>
      <c r="R59" s="118"/>
      <c r="S59" s="118"/>
      <c r="T59" s="118"/>
      <c r="U59" s="119"/>
    </row>
    <row r="60" spans="1:21" ht="80.25" customHeight="1">
      <c r="B60" s="110"/>
      <c r="C60" s="111"/>
      <c r="D60" s="111"/>
      <c r="E60" s="111"/>
      <c r="F60" s="111"/>
      <c r="G60" s="111"/>
      <c r="H60" s="111"/>
      <c r="I60" s="111"/>
      <c r="J60" s="112"/>
      <c r="K60" s="112"/>
      <c r="L60" s="112"/>
      <c r="M60" s="111"/>
      <c r="N60" s="111"/>
      <c r="O60" s="111"/>
      <c r="P60" s="112"/>
      <c r="Q60" s="112"/>
      <c r="R60" s="112"/>
      <c r="S60" s="112"/>
      <c r="T60" s="112"/>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18.7109375" style="1" customWidth="1"/>
    <col min="8" max="8" width="15.7109375" style="1" customWidth="1"/>
    <col min="9" max="9" width="24.28515625" style="1" customWidth="1"/>
    <col min="10" max="10" width="15.7109375" style="1" customWidth="1"/>
    <col min="11" max="11" width="26.5703125" style="1" hidden="1" customWidth="1"/>
    <col min="12" max="12" width="24" style="1" hidden="1" customWidth="1"/>
    <col min="13" max="13" width="23.28515625" style="1" customWidth="1"/>
    <col min="14" max="14" width="18.28515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7109375" style="1" customWidth="1"/>
    <col min="21" max="16384" width="11.42578125" style="1"/>
  </cols>
  <sheetData>
    <row r="1" spans="2:19" ht="9" customHeight="1"/>
    <row r="2" spans="2:19" ht="15" customHeight="1">
      <c r="B2" s="78"/>
      <c r="C2" s="161"/>
      <c r="D2" s="162"/>
      <c r="E2" s="167" t="s">
        <v>0</v>
      </c>
      <c r="F2" s="168"/>
      <c r="G2" s="168"/>
      <c r="H2" s="168"/>
      <c r="I2" s="168"/>
      <c r="J2" s="168"/>
      <c r="K2" s="168"/>
      <c r="L2" s="168"/>
      <c r="M2" s="168"/>
      <c r="N2" s="169"/>
      <c r="O2" s="139" t="s">
        <v>1</v>
      </c>
      <c r="P2" s="139"/>
      <c r="Q2" s="139"/>
      <c r="R2" s="49"/>
      <c r="S2" s="31" t="s">
        <v>34</v>
      </c>
    </row>
    <row r="3" spans="2:19" ht="12.75" customHeight="1">
      <c r="B3" s="79"/>
      <c r="C3" s="163"/>
      <c r="D3" s="164"/>
      <c r="E3" s="170"/>
      <c r="F3" s="171"/>
      <c r="G3" s="171"/>
      <c r="H3" s="171"/>
      <c r="I3" s="171"/>
      <c r="J3" s="171"/>
      <c r="K3" s="171"/>
      <c r="L3" s="171"/>
      <c r="M3" s="171"/>
      <c r="N3" s="172"/>
      <c r="O3" s="139"/>
      <c r="P3" s="139"/>
      <c r="Q3" s="139"/>
      <c r="R3" s="49"/>
      <c r="S3" s="32" t="s">
        <v>35</v>
      </c>
    </row>
    <row r="4" spans="2:19" ht="12.75" customHeight="1">
      <c r="B4" s="79"/>
      <c r="C4" s="163"/>
      <c r="D4" s="164"/>
      <c r="E4" s="170"/>
      <c r="F4" s="171"/>
      <c r="G4" s="171"/>
      <c r="H4" s="171"/>
      <c r="I4" s="171"/>
      <c r="J4" s="171"/>
      <c r="K4" s="171"/>
      <c r="L4" s="171"/>
      <c r="M4" s="171"/>
      <c r="N4" s="172"/>
      <c r="O4" s="139"/>
      <c r="P4" s="139"/>
      <c r="Q4" s="139"/>
      <c r="R4" s="49"/>
      <c r="S4" s="32" t="s">
        <v>36</v>
      </c>
    </row>
    <row r="5" spans="2:19" ht="12.75" customHeight="1">
      <c r="B5" s="79"/>
      <c r="C5" s="163"/>
      <c r="D5" s="164"/>
      <c r="E5" s="170"/>
      <c r="F5" s="171"/>
      <c r="G5" s="171"/>
      <c r="H5" s="171"/>
      <c r="I5" s="171"/>
      <c r="J5" s="171"/>
      <c r="K5" s="171"/>
      <c r="L5" s="171"/>
      <c r="M5" s="171"/>
      <c r="N5" s="172"/>
      <c r="O5" s="139"/>
      <c r="P5" s="139"/>
      <c r="Q5" s="139"/>
      <c r="R5" s="49"/>
      <c r="S5" s="32" t="s">
        <v>37</v>
      </c>
    </row>
    <row r="6" spans="2:19" ht="12.75" customHeight="1">
      <c r="B6" s="80"/>
      <c r="C6" s="165"/>
      <c r="D6" s="166"/>
      <c r="E6" s="173"/>
      <c r="F6" s="174"/>
      <c r="G6" s="174"/>
      <c r="H6" s="174"/>
      <c r="I6" s="174"/>
      <c r="J6" s="174"/>
      <c r="K6" s="174"/>
      <c r="L6" s="174"/>
      <c r="M6" s="174"/>
      <c r="N6" s="175"/>
      <c r="O6" s="139"/>
      <c r="P6" s="139"/>
      <c r="Q6" s="139"/>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13" t="s">
        <v>32</v>
      </c>
      <c r="D9" s="114" t="s">
        <v>40</v>
      </c>
      <c r="E9" s="113" t="s">
        <v>42</v>
      </c>
      <c r="F9" s="113" t="s">
        <v>43</v>
      </c>
      <c r="G9" s="115" t="s">
        <v>60</v>
      </c>
      <c r="H9" s="116"/>
      <c r="I9" s="176" t="s">
        <v>61</v>
      </c>
      <c r="J9" s="176"/>
      <c r="K9" s="46"/>
      <c r="L9" s="5"/>
      <c r="M9" s="4"/>
      <c r="N9" s="160" t="s">
        <v>66</v>
      </c>
      <c r="O9" s="160"/>
      <c r="P9" s="4"/>
      <c r="Q9" s="62"/>
    </row>
    <row r="10" spans="2:19" ht="42" customHeight="1">
      <c r="B10" s="81"/>
      <c r="C10" s="113"/>
      <c r="D10" s="114"/>
      <c r="E10" s="113"/>
      <c r="F10" s="113"/>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5" t="s">
        <v>7</v>
      </c>
      <c r="C34" s="156"/>
      <c r="D34" s="156"/>
      <c r="E34" s="156"/>
      <c r="F34" s="156"/>
      <c r="G34" s="156"/>
      <c r="H34" s="156"/>
      <c r="I34" s="156"/>
      <c r="J34" s="156"/>
      <c r="K34" s="156"/>
      <c r="L34" s="156"/>
      <c r="M34" s="156"/>
      <c r="N34" s="156"/>
      <c r="O34" s="156"/>
      <c r="P34" s="156"/>
      <c r="Q34" s="157"/>
      <c r="R34" s="70"/>
    </row>
    <row r="35" spans="1:18" ht="21.75" customHeight="1">
      <c r="A35" s="17"/>
      <c r="B35" s="141" t="s">
        <v>8</v>
      </c>
      <c r="C35" s="142"/>
      <c r="D35" s="142"/>
      <c r="E35" s="142"/>
      <c r="F35" s="142"/>
      <c r="G35" s="142"/>
      <c r="H35" s="142"/>
      <c r="I35" s="142"/>
      <c r="J35" s="142"/>
      <c r="K35" s="142"/>
      <c r="L35" s="142"/>
      <c r="M35" s="142"/>
      <c r="N35" s="142"/>
      <c r="O35" s="142"/>
      <c r="P35" s="142"/>
      <c r="Q35" s="143"/>
      <c r="R35" s="72"/>
    </row>
    <row r="36" spans="1:18" ht="21.75" customHeight="1">
      <c r="B36" s="141" t="s">
        <v>9</v>
      </c>
      <c r="C36" s="142"/>
      <c r="D36" s="143"/>
      <c r="E36" s="141" t="s">
        <v>33</v>
      </c>
      <c r="F36" s="143"/>
      <c r="G36" s="141" t="s">
        <v>51</v>
      </c>
      <c r="H36" s="143"/>
      <c r="I36" s="141">
        <v>3</v>
      </c>
      <c r="J36" s="142"/>
      <c r="K36" s="142"/>
      <c r="L36" s="142"/>
      <c r="M36" s="143"/>
      <c r="N36" s="149" t="s">
        <v>10</v>
      </c>
      <c r="O36" s="150"/>
      <c r="P36" s="158">
        <v>43343</v>
      </c>
      <c r="Q36" s="159"/>
      <c r="R36" s="71"/>
    </row>
    <row r="37" spans="1:18" ht="80.25" customHeight="1">
      <c r="B37" s="151"/>
      <c r="C37" s="152"/>
      <c r="D37" s="152"/>
      <c r="E37" s="152"/>
      <c r="F37" s="152"/>
      <c r="G37" s="152"/>
      <c r="H37" s="152"/>
      <c r="I37" s="152"/>
      <c r="J37" s="152"/>
      <c r="K37" s="152"/>
      <c r="L37" s="152"/>
      <c r="M37" s="152"/>
      <c r="N37" s="152"/>
      <c r="O37" s="152"/>
      <c r="P37" s="153"/>
      <c r="Q37" s="154"/>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A58" workbookViewId="0">
      <selection activeCell="B60" sqref="B60:T60"/>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18.7109375" style="1" customWidth="1"/>
    <col min="8" max="8" width="15.7109375" style="1" customWidth="1"/>
    <col min="9" max="9" width="26.5703125" style="1" customWidth="1"/>
    <col min="10" max="10" width="24" style="1" customWidth="1"/>
    <col min="11" max="11" width="23.28515625" style="1" customWidth="1"/>
    <col min="12" max="13" width="13.28515625" style="1" customWidth="1"/>
    <col min="14" max="14" width="26.5703125" style="1" customWidth="1"/>
    <col min="15" max="16" width="25.42578125" style="1" customWidth="1"/>
    <col min="17" max="17" width="34.28515625" style="1" customWidth="1"/>
    <col min="18" max="18" width="15.28515625" style="1" customWidth="1"/>
    <col min="19" max="19" width="25.7109375" style="1" hidden="1" customWidth="1"/>
    <col min="20" max="20" width="20.5703125" style="1" hidden="1" customWidth="1"/>
    <col min="21" max="21" width="5.7109375" style="1" customWidth="1"/>
    <col min="22" max="16384" width="11.42578125" style="1"/>
  </cols>
  <sheetData>
    <row r="1" spans="2:21" ht="9" customHeight="1"/>
    <row r="2" spans="2:21" ht="15" customHeight="1">
      <c r="B2" s="35"/>
      <c r="C2" s="138"/>
      <c r="D2" s="138"/>
      <c r="E2" s="138"/>
      <c r="F2" s="140" t="s">
        <v>0</v>
      </c>
      <c r="G2" s="140"/>
      <c r="H2" s="140"/>
      <c r="I2" s="140"/>
      <c r="J2" s="140"/>
      <c r="K2" s="140"/>
      <c r="L2" s="140"/>
      <c r="M2" s="140"/>
      <c r="N2" s="140"/>
      <c r="O2" s="140"/>
      <c r="P2" s="139" t="s">
        <v>1</v>
      </c>
      <c r="Q2" s="139"/>
      <c r="R2" s="139"/>
      <c r="S2" s="49"/>
      <c r="T2" s="31" t="s">
        <v>34</v>
      </c>
      <c r="U2" s="62"/>
    </row>
    <row r="3" spans="2:21" ht="12.75" customHeight="1">
      <c r="B3" s="36"/>
      <c r="C3" s="138"/>
      <c r="D3" s="138"/>
      <c r="E3" s="138"/>
      <c r="F3" s="140"/>
      <c r="G3" s="140"/>
      <c r="H3" s="140"/>
      <c r="I3" s="140"/>
      <c r="J3" s="140"/>
      <c r="K3" s="140"/>
      <c r="L3" s="140"/>
      <c r="M3" s="140"/>
      <c r="N3" s="140"/>
      <c r="O3" s="140"/>
      <c r="P3" s="139"/>
      <c r="Q3" s="139"/>
      <c r="R3" s="139"/>
      <c r="S3" s="49"/>
      <c r="T3" s="32" t="s">
        <v>35</v>
      </c>
      <c r="U3" s="62"/>
    </row>
    <row r="4" spans="2:21" ht="12.75" customHeight="1">
      <c r="B4" s="36"/>
      <c r="C4" s="138"/>
      <c r="D4" s="138"/>
      <c r="E4" s="138"/>
      <c r="F4" s="140"/>
      <c r="G4" s="140"/>
      <c r="H4" s="140"/>
      <c r="I4" s="140"/>
      <c r="J4" s="140"/>
      <c r="K4" s="140"/>
      <c r="L4" s="140"/>
      <c r="M4" s="140"/>
      <c r="N4" s="140"/>
      <c r="O4" s="140"/>
      <c r="P4" s="139"/>
      <c r="Q4" s="139"/>
      <c r="R4" s="139"/>
      <c r="S4" s="49"/>
      <c r="T4" s="32" t="s">
        <v>36</v>
      </c>
      <c r="U4" s="62"/>
    </row>
    <row r="5" spans="2:21" ht="12.75" customHeight="1">
      <c r="B5" s="36"/>
      <c r="C5" s="138"/>
      <c r="D5" s="138"/>
      <c r="E5" s="138"/>
      <c r="F5" s="140"/>
      <c r="G5" s="140"/>
      <c r="H5" s="140"/>
      <c r="I5" s="140"/>
      <c r="J5" s="140"/>
      <c r="K5" s="140"/>
      <c r="L5" s="140"/>
      <c r="M5" s="140"/>
      <c r="N5" s="140"/>
      <c r="O5" s="140"/>
      <c r="P5" s="139"/>
      <c r="Q5" s="139"/>
      <c r="R5" s="139"/>
      <c r="S5" s="49"/>
      <c r="T5" s="32" t="s">
        <v>37</v>
      </c>
      <c r="U5" s="62"/>
    </row>
    <row r="6" spans="2:21" ht="12.75" customHeight="1">
      <c r="B6" s="37"/>
      <c r="C6" s="138"/>
      <c r="D6" s="138"/>
      <c r="E6" s="138"/>
      <c r="F6" s="140"/>
      <c r="G6" s="140"/>
      <c r="H6" s="140"/>
      <c r="I6" s="140"/>
      <c r="J6" s="140"/>
      <c r="K6" s="140"/>
      <c r="L6" s="140"/>
      <c r="M6" s="140"/>
      <c r="N6" s="140"/>
      <c r="O6" s="140"/>
      <c r="P6" s="139"/>
      <c r="Q6" s="139"/>
      <c r="R6" s="139"/>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29" t="s">
        <v>18</v>
      </c>
      <c r="L9" s="129"/>
      <c r="M9" s="129"/>
      <c r="N9" s="129"/>
      <c r="O9" s="4"/>
      <c r="P9" s="19"/>
      <c r="Q9" s="19"/>
      <c r="R9" s="19"/>
      <c r="S9" s="19"/>
      <c r="T9" s="5"/>
      <c r="U9" s="62"/>
    </row>
    <row r="10" spans="2:21" ht="15">
      <c r="B10" s="3"/>
      <c r="C10" s="4"/>
      <c r="D10" s="4"/>
      <c r="E10" s="4"/>
      <c r="F10" s="4"/>
      <c r="G10" s="4"/>
      <c r="H10" s="4"/>
      <c r="I10" s="6" t="s">
        <v>3</v>
      </c>
      <c r="J10" s="4"/>
      <c r="K10" s="129" t="s">
        <v>15</v>
      </c>
      <c r="L10" s="129"/>
      <c r="M10" s="129"/>
      <c r="N10" s="129"/>
      <c r="O10" s="4"/>
      <c r="P10" s="4"/>
      <c r="Q10" s="4"/>
      <c r="R10" s="4"/>
      <c r="S10" s="4"/>
      <c r="T10" s="5"/>
      <c r="U10" s="62"/>
    </row>
    <row r="11" spans="2:21" ht="15">
      <c r="B11" s="3"/>
      <c r="C11" s="4"/>
      <c r="D11" s="4"/>
      <c r="E11" s="4"/>
      <c r="F11" s="4"/>
      <c r="G11" s="4"/>
      <c r="H11" s="4"/>
      <c r="I11" s="6" t="s">
        <v>4</v>
      </c>
      <c r="J11" s="4"/>
      <c r="K11" s="129" t="s">
        <v>16</v>
      </c>
      <c r="L11" s="129"/>
      <c r="M11" s="129"/>
      <c r="N11" s="129"/>
      <c r="O11" s="4"/>
      <c r="P11" s="4"/>
      <c r="Q11" s="4"/>
      <c r="R11" s="4"/>
      <c r="S11" s="4"/>
      <c r="T11" s="5"/>
      <c r="U11" s="62"/>
    </row>
    <row r="12" spans="2:21" ht="15">
      <c r="B12" s="3"/>
      <c r="C12" s="4"/>
      <c r="D12" s="4"/>
      <c r="E12" s="4"/>
      <c r="F12" s="4"/>
      <c r="G12" s="4"/>
      <c r="H12" s="4"/>
      <c r="I12" s="6" t="s">
        <v>29</v>
      </c>
      <c r="J12" s="4"/>
      <c r="K12" s="129" t="s">
        <v>22</v>
      </c>
      <c r="L12" s="129"/>
      <c r="M12" s="129"/>
      <c r="N12" s="129"/>
      <c r="O12" s="4"/>
      <c r="P12" s="4"/>
      <c r="Q12" s="4"/>
      <c r="R12" s="4"/>
      <c r="S12" s="4"/>
      <c r="T12" s="5"/>
      <c r="U12" s="62"/>
    </row>
    <row r="13" spans="2:21" ht="15">
      <c r="B13" s="3"/>
      <c r="C13" s="4"/>
      <c r="D13" s="4"/>
      <c r="E13" s="4"/>
      <c r="F13" s="4"/>
      <c r="G13" s="4"/>
      <c r="H13" s="4"/>
      <c r="I13" s="6" t="s">
        <v>13</v>
      </c>
      <c r="J13" s="4"/>
      <c r="K13" s="129" t="s">
        <v>23</v>
      </c>
      <c r="L13" s="129"/>
      <c r="M13" s="129"/>
      <c r="N13" s="129"/>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30" t="s">
        <v>14</v>
      </c>
      <c r="D16" s="131"/>
      <c r="E16" s="131"/>
      <c r="F16" s="131"/>
      <c r="G16" s="131"/>
      <c r="H16" s="131"/>
      <c r="I16" s="131"/>
      <c r="J16" s="131"/>
      <c r="K16" s="131"/>
      <c r="L16" s="131"/>
      <c r="M16" s="131"/>
      <c r="N16" s="131"/>
      <c r="O16" s="132"/>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37" t="s">
        <v>26</v>
      </c>
      <c r="D18" s="137"/>
      <c r="E18" s="137"/>
      <c r="F18" s="137"/>
      <c r="G18" s="137"/>
      <c r="H18" s="137"/>
      <c r="I18" s="137"/>
      <c r="J18" s="137"/>
      <c r="K18" s="137"/>
      <c r="L18" s="137"/>
      <c r="M18" s="137"/>
      <c r="N18" s="137"/>
      <c r="O18" s="137"/>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33" t="s">
        <v>11</v>
      </c>
      <c r="D20" s="134"/>
      <c r="E20" s="134"/>
      <c r="F20" s="134"/>
      <c r="G20" s="134"/>
      <c r="H20" s="134"/>
      <c r="I20" s="134"/>
      <c r="J20" s="134"/>
      <c r="K20" s="134"/>
      <c r="L20" s="134"/>
      <c r="M20" s="134"/>
      <c r="N20" s="134"/>
      <c r="O20" s="135"/>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36" t="s">
        <v>25</v>
      </c>
      <c r="D22" s="136"/>
      <c r="E22" s="136"/>
      <c r="F22" s="136"/>
      <c r="G22" s="136"/>
      <c r="H22" s="136"/>
      <c r="I22" s="136"/>
      <c r="J22" s="136"/>
      <c r="K22" s="136"/>
      <c r="L22" s="136"/>
      <c r="M22" s="136"/>
      <c r="N22" s="136"/>
      <c r="O22" s="136"/>
      <c r="P22" s="4"/>
      <c r="Q22" s="4"/>
      <c r="R22" s="4"/>
      <c r="S22" s="4"/>
      <c r="T22" s="5"/>
      <c r="U22" s="62"/>
    </row>
    <row r="23" spans="2:21" ht="15.75" customHeight="1">
      <c r="B23" s="3"/>
      <c r="C23" s="133" t="s">
        <v>17</v>
      </c>
      <c r="D23" s="134"/>
      <c r="E23" s="134"/>
      <c r="F23" s="134"/>
      <c r="G23" s="134"/>
      <c r="H23" s="134"/>
      <c r="I23" s="134"/>
      <c r="J23" s="134"/>
      <c r="K23" s="134"/>
      <c r="L23" s="134"/>
      <c r="M23" s="134"/>
      <c r="N23" s="134"/>
      <c r="O23" s="135"/>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37" t="s">
        <v>27</v>
      </c>
      <c r="D25" s="137"/>
      <c r="E25" s="137"/>
      <c r="F25" s="137"/>
      <c r="G25" s="137"/>
      <c r="H25" s="137"/>
      <c r="I25" s="137"/>
      <c r="J25" s="137"/>
      <c r="K25" s="137"/>
      <c r="L25" s="137"/>
      <c r="M25" s="137"/>
      <c r="N25" s="137"/>
      <c r="O25" s="137"/>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37" t="s">
        <v>28</v>
      </c>
      <c r="D27" s="137"/>
      <c r="E27" s="137"/>
      <c r="F27" s="137"/>
      <c r="G27" s="137"/>
      <c r="H27" s="137"/>
      <c r="I27" s="137"/>
      <c r="J27" s="137"/>
      <c r="K27" s="137"/>
      <c r="L27" s="137"/>
      <c r="M27" s="137"/>
      <c r="N27" s="137"/>
      <c r="O27" s="137"/>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30" t="s">
        <v>12</v>
      </c>
      <c r="D30" s="131"/>
      <c r="E30" s="131"/>
      <c r="F30" s="131"/>
      <c r="G30" s="131"/>
      <c r="H30" s="131"/>
      <c r="I30" s="131"/>
      <c r="J30" s="131"/>
      <c r="K30" s="131"/>
      <c r="L30" s="131"/>
      <c r="M30" s="131"/>
      <c r="N30" s="131"/>
      <c r="O30" s="132"/>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13" t="s">
        <v>32</v>
      </c>
      <c r="D32" s="148" t="s">
        <v>39</v>
      </c>
      <c r="E32" s="114" t="s">
        <v>40</v>
      </c>
      <c r="F32" s="113" t="s">
        <v>41</v>
      </c>
      <c r="G32" s="113" t="s">
        <v>42</v>
      </c>
      <c r="H32" s="113" t="s">
        <v>43</v>
      </c>
      <c r="I32" s="114" t="s">
        <v>44</v>
      </c>
      <c r="J32" s="113" t="s">
        <v>45</v>
      </c>
      <c r="K32" s="113"/>
      <c r="L32" s="113" t="s">
        <v>46</v>
      </c>
      <c r="M32" s="113" t="s">
        <v>47</v>
      </c>
      <c r="N32" s="113" t="s">
        <v>48</v>
      </c>
      <c r="O32" s="113" t="s">
        <v>49</v>
      </c>
      <c r="P32" s="126" t="s">
        <v>50</v>
      </c>
      <c r="Q32" s="115" t="s">
        <v>30</v>
      </c>
      <c r="R32" s="116"/>
      <c r="S32" s="46"/>
      <c r="T32" s="5"/>
      <c r="U32" s="62"/>
    </row>
    <row r="33" spans="2:21" ht="33" customHeight="1">
      <c r="B33" s="3"/>
      <c r="C33" s="113"/>
      <c r="D33" s="127"/>
      <c r="E33" s="114"/>
      <c r="F33" s="113"/>
      <c r="G33" s="113"/>
      <c r="H33" s="113"/>
      <c r="I33" s="114"/>
      <c r="J33" s="48" t="s">
        <v>5</v>
      </c>
      <c r="K33" s="48" t="s">
        <v>6</v>
      </c>
      <c r="L33" s="113"/>
      <c r="M33" s="113"/>
      <c r="N33" s="113"/>
      <c r="O33" s="113"/>
      <c r="P33" s="127"/>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23" t="s">
        <v>7</v>
      </c>
      <c r="C57" s="124"/>
      <c r="D57" s="124"/>
      <c r="E57" s="124"/>
      <c r="F57" s="124"/>
      <c r="G57" s="124"/>
      <c r="H57" s="124"/>
      <c r="I57" s="124"/>
      <c r="J57" s="124"/>
      <c r="K57" s="124"/>
      <c r="L57" s="124"/>
      <c r="M57" s="124"/>
      <c r="N57" s="124"/>
      <c r="O57" s="124"/>
      <c r="P57" s="124"/>
      <c r="Q57" s="124"/>
      <c r="R57" s="124"/>
      <c r="S57" s="124"/>
      <c r="T57" s="124"/>
      <c r="U57" s="125"/>
    </row>
    <row r="58" spans="1:21" ht="21.75" customHeight="1">
      <c r="A58" s="17"/>
      <c r="B58" s="120" t="s">
        <v>8</v>
      </c>
      <c r="C58" s="121"/>
      <c r="D58" s="121"/>
      <c r="E58" s="121"/>
      <c r="F58" s="121"/>
      <c r="G58" s="121"/>
      <c r="H58" s="121"/>
      <c r="I58" s="121"/>
      <c r="J58" s="121"/>
      <c r="K58" s="121"/>
      <c r="L58" s="121"/>
      <c r="M58" s="121"/>
      <c r="N58" s="121"/>
      <c r="O58" s="121"/>
      <c r="P58" s="121"/>
      <c r="Q58" s="121"/>
      <c r="R58" s="121"/>
      <c r="S58" s="121"/>
      <c r="T58" s="121"/>
      <c r="U58" s="122"/>
    </row>
    <row r="59" spans="1:21" ht="21.75" customHeight="1">
      <c r="B59" s="141" t="s">
        <v>9</v>
      </c>
      <c r="C59" s="142"/>
      <c r="D59" s="143"/>
      <c r="E59" s="144" t="s">
        <v>33</v>
      </c>
      <c r="F59" s="144"/>
      <c r="G59" s="144"/>
      <c r="H59" s="144" t="s">
        <v>51</v>
      </c>
      <c r="I59" s="144"/>
      <c r="J59" s="145">
        <v>3</v>
      </c>
      <c r="K59" s="146"/>
      <c r="L59" s="146"/>
      <c r="M59" s="147" t="s">
        <v>10</v>
      </c>
      <c r="N59" s="147"/>
      <c r="O59" s="147"/>
      <c r="P59" s="117">
        <v>43343</v>
      </c>
      <c r="Q59" s="118"/>
      <c r="R59" s="118"/>
      <c r="S59" s="118"/>
      <c r="T59" s="118"/>
      <c r="U59" s="119"/>
    </row>
    <row r="60" spans="1:21" ht="80.25" customHeight="1">
      <c r="B60" s="110"/>
      <c r="C60" s="111"/>
      <c r="D60" s="111"/>
      <c r="E60" s="111"/>
      <c r="F60" s="111"/>
      <c r="G60" s="111"/>
      <c r="H60" s="111"/>
      <c r="I60" s="111"/>
      <c r="J60" s="112"/>
      <c r="K60" s="112"/>
      <c r="L60" s="112"/>
      <c r="M60" s="111"/>
      <c r="N60" s="111"/>
      <c r="O60" s="111"/>
      <c r="P60" s="112"/>
      <c r="Q60" s="112"/>
      <c r="R60" s="112"/>
      <c r="S60" s="112"/>
      <c r="T60" s="112"/>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 ref="O32:O33"/>
    <mergeCell ref="C23:O23"/>
    <mergeCell ref="C25:O25"/>
    <mergeCell ref="C27:O27"/>
    <mergeCell ref="C30:O30"/>
    <mergeCell ref="C32:C33"/>
    <mergeCell ref="D32:D33"/>
    <mergeCell ref="E32:E33"/>
    <mergeCell ref="F32:F33"/>
    <mergeCell ref="G32:G33"/>
    <mergeCell ref="H32:H33"/>
    <mergeCell ref="C22:O22"/>
    <mergeCell ref="C2:E6"/>
    <mergeCell ref="F2:O6"/>
    <mergeCell ref="P2:R6"/>
    <mergeCell ref="K9:N9"/>
    <mergeCell ref="K10:N10"/>
    <mergeCell ref="K11:N11"/>
    <mergeCell ref="K12:N12"/>
    <mergeCell ref="K13:N13"/>
    <mergeCell ref="C16:O16"/>
    <mergeCell ref="C18:O18"/>
    <mergeCell ref="C20:O20"/>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28" zoomScale="55" zoomScaleNormal="55" workbookViewId="0">
      <selection activeCell="B37" sqref="B37:Q37"/>
    </sheetView>
  </sheetViews>
  <sheetFormatPr baseColWidth="10" defaultColWidth="11.42578125" defaultRowHeight="14.25"/>
  <cols>
    <col min="1" max="1" width="1.5703125" style="1" customWidth="1"/>
    <col min="2" max="2" width="1.28515625" style="1" customWidth="1"/>
    <col min="3" max="3" width="4.5703125" style="1" customWidth="1"/>
    <col min="4" max="4" width="32.7109375" style="1" customWidth="1"/>
    <col min="5" max="5" width="30.7109375" style="1" customWidth="1"/>
    <col min="6" max="6" width="21.5703125" style="1" customWidth="1"/>
    <col min="7" max="7" width="18.7109375" style="1" customWidth="1"/>
    <col min="8" max="8" width="15.7109375" style="1" customWidth="1"/>
    <col min="9" max="9" width="24.28515625" style="1" customWidth="1"/>
    <col min="10" max="10" width="15.7109375" style="1" customWidth="1"/>
    <col min="11" max="11" width="26.5703125" style="1" hidden="1" customWidth="1"/>
    <col min="12" max="12" width="24" style="1" hidden="1" customWidth="1"/>
    <col min="13" max="13" width="23.28515625" style="1" customWidth="1"/>
    <col min="14" max="14" width="18.28515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7109375" style="1" customWidth="1"/>
    <col min="21" max="16384" width="11.42578125" style="1"/>
  </cols>
  <sheetData>
    <row r="1" spans="2:19" ht="9" customHeight="1"/>
    <row r="2" spans="2:19" ht="15" customHeight="1">
      <c r="B2" s="78"/>
      <c r="C2" s="161"/>
      <c r="D2" s="162"/>
      <c r="E2" s="167" t="s">
        <v>0</v>
      </c>
      <c r="F2" s="168"/>
      <c r="G2" s="168"/>
      <c r="H2" s="168"/>
      <c r="I2" s="168"/>
      <c r="J2" s="168"/>
      <c r="K2" s="168"/>
      <c r="L2" s="168"/>
      <c r="M2" s="168"/>
      <c r="N2" s="169"/>
      <c r="O2" s="139" t="s">
        <v>1</v>
      </c>
      <c r="P2" s="139"/>
      <c r="Q2" s="139"/>
      <c r="R2" s="49"/>
      <c r="S2" s="31" t="s">
        <v>34</v>
      </c>
    </row>
    <row r="3" spans="2:19" ht="12.75" customHeight="1">
      <c r="B3" s="79"/>
      <c r="C3" s="163"/>
      <c r="D3" s="164"/>
      <c r="E3" s="170"/>
      <c r="F3" s="171"/>
      <c r="G3" s="171"/>
      <c r="H3" s="171"/>
      <c r="I3" s="171"/>
      <c r="J3" s="171"/>
      <c r="K3" s="171"/>
      <c r="L3" s="171"/>
      <c r="M3" s="171"/>
      <c r="N3" s="172"/>
      <c r="O3" s="139"/>
      <c r="P3" s="139"/>
      <c r="Q3" s="139"/>
      <c r="R3" s="49"/>
      <c r="S3" s="32" t="s">
        <v>35</v>
      </c>
    </row>
    <row r="4" spans="2:19" ht="12.75" customHeight="1">
      <c r="B4" s="79"/>
      <c r="C4" s="163"/>
      <c r="D4" s="164"/>
      <c r="E4" s="170"/>
      <c r="F4" s="171"/>
      <c r="G4" s="171"/>
      <c r="H4" s="171"/>
      <c r="I4" s="171"/>
      <c r="J4" s="171"/>
      <c r="K4" s="171"/>
      <c r="L4" s="171"/>
      <c r="M4" s="171"/>
      <c r="N4" s="172"/>
      <c r="O4" s="139"/>
      <c r="P4" s="139"/>
      <c r="Q4" s="139"/>
      <c r="R4" s="49"/>
      <c r="S4" s="32" t="s">
        <v>36</v>
      </c>
    </row>
    <row r="5" spans="2:19" ht="12.75" customHeight="1">
      <c r="B5" s="79"/>
      <c r="C5" s="163"/>
      <c r="D5" s="164"/>
      <c r="E5" s="170"/>
      <c r="F5" s="171"/>
      <c r="G5" s="171"/>
      <c r="H5" s="171"/>
      <c r="I5" s="171"/>
      <c r="J5" s="171"/>
      <c r="K5" s="171"/>
      <c r="L5" s="171"/>
      <c r="M5" s="171"/>
      <c r="N5" s="172"/>
      <c r="O5" s="139"/>
      <c r="P5" s="139"/>
      <c r="Q5" s="139"/>
      <c r="R5" s="49"/>
      <c r="S5" s="32" t="s">
        <v>37</v>
      </c>
    </row>
    <row r="6" spans="2:19" ht="12.75" customHeight="1">
      <c r="B6" s="80"/>
      <c r="C6" s="165"/>
      <c r="D6" s="166"/>
      <c r="E6" s="173"/>
      <c r="F6" s="174"/>
      <c r="G6" s="174"/>
      <c r="H6" s="174"/>
      <c r="I6" s="174"/>
      <c r="J6" s="174"/>
      <c r="K6" s="174"/>
      <c r="L6" s="174"/>
      <c r="M6" s="174"/>
      <c r="N6" s="175"/>
      <c r="O6" s="139"/>
      <c r="P6" s="139"/>
      <c r="Q6" s="139"/>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13" t="s">
        <v>32</v>
      </c>
      <c r="D9" s="114" t="s">
        <v>40</v>
      </c>
      <c r="E9" s="113" t="s">
        <v>42</v>
      </c>
      <c r="F9" s="113" t="s">
        <v>43</v>
      </c>
      <c r="G9" s="115" t="s">
        <v>60</v>
      </c>
      <c r="H9" s="116"/>
      <c r="I9" s="176" t="s">
        <v>61</v>
      </c>
      <c r="J9" s="176"/>
      <c r="K9" s="46"/>
      <c r="L9" s="5"/>
      <c r="M9" s="4"/>
      <c r="N9" s="160" t="s">
        <v>66</v>
      </c>
      <c r="O9" s="160"/>
      <c r="P9" s="4"/>
      <c r="Q9" s="62"/>
    </row>
    <row r="10" spans="2:19" ht="42" customHeight="1">
      <c r="B10" s="81"/>
      <c r="C10" s="113"/>
      <c r="D10" s="114"/>
      <c r="E10" s="113"/>
      <c r="F10" s="113"/>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'RG1'!E37</f>
        <v>Actualización del procedimiento PR-IT-0374 Contingencia por la no disponibilidad de los sistemas de información</v>
      </c>
      <c r="E11" s="47" t="str">
        <f>'RG1'!G37</f>
        <v>Actualizar el procedimiento PR-IT-0374 Contingencia por la no disponibilidad de los sistemas de información</v>
      </c>
      <c r="F11" s="54" t="str">
        <f>'RG1'!H37</f>
        <v>Alta</v>
      </c>
      <c r="G11" s="22">
        <f>'RG1'!Q37</f>
        <v>0</v>
      </c>
      <c r="H11" s="23">
        <f>'RG1'!R37</f>
        <v>0</v>
      </c>
      <c r="I11" s="22"/>
      <c r="J11" s="23"/>
      <c r="K11" s="22">
        <f t="shared" ref="K11:K31" si="0">IF(F11="Baja",1,IF(F11="Media - baja",2,IF(F11="Media",3,IF(F11="Media - alta",4,5))))</f>
        <v>5</v>
      </c>
      <c r="L11" s="45">
        <f t="shared" ref="L11:L31" si="1">J11*K11</f>
        <v>0</v>
      </c>
      <c r="M11" s="75"/>
      <c r="N11" s="22" t="str">
        <f>IFERROR(INDEX($D$11:$D$31,MATCH(0,INDEX(COUNTIF($N$10:N10,$D$11:$D$31),),)),"")</f>
        <v>Actualización del procedimiento PR-IT-0374 Contingencia por la no disponibilidad de los sistemas de información</v>
      </c>
      <c r="O11" s="69">
        <f t="shared" ref="O11:O25" si="2">SUMIFS($L$11:$L$31,$D$11:$D$31,N11)/SUMIFS($K$11:$K$31,$D$11:$D$31,N11)</f>
        <v>0</v>
      </c>
      <c r="P11" s="75"/>
      <c r="Q11" s="63"/>
    </row>
    <row r="12" spans="2:19" s="14" customFormat="1" ht="31.5" customHeight="1">
      <c r="B12" s="82"/>
      <c r="C12" s="21">
        <v>2</v>
      </c>
      <c r="D12" s="47" t="str">
        <f>'RG1'!E39</f>
        <v xml:space="preserve">Elaborar Plan de continuidad del negocio </v>
      </c>
      <c r="E12" s="47" t="e">
        <f>'RG1'!#REF!</f>
        <v>#REF!</v>
      </c>
      <c r="F12" s="54" t="e">
        <f>'RG1'!#REF!</f>
        <v>#REF!</v>
      </c>
      <c r="G12" s="22" t="e">
        <f>'RG1'!#REF!</f>
        <v>#REF!</v>
      </c>
      <c r="H12" s="23" t="e">
        <f>'RG1'!#REF!</f>
        <v>#REF!</v>
      </c>
      <c r="I12" s="22"/>
      <c r="J12" s="23"/>
      <c r="K12" s="22" t="e">
        <f t="shared" si="0"/>
        <v>#REF!</v>
      </c>
      <c r="L12" s="45" t="e">
        <f t="shared" si="1"/>
        <v>#REF!</v>
      </c>
      <c r="M12" s="75"/>
      <c r="N12" s="22" t="str">
        <f>IFERROR(INDEX($D$11:$D$31,MATCH(0,INDEX(COUNTIF($N$10:N11,$D$11:$D$31),),)),"")</f>
        <v xml:space="preserve">Elaborar Plan de continuidad del negocio </v>
      </c>
      <c r="O12" s="69" t="e">
        <f t="shared" si="2"/>
        <v>#REF!</v>
      </c>
      <c r="P12" s="75"/>
      <c r="Q12" s="63"/>
    </row>
    <row r="13" spans="2:19" s="14" customFormat="1" ht="31.5" customHeight="1">
      <c r="B13" s="82"/>
      <c r="C13" s="21">
        <v>3</v>
      </c>
      <c r="D13" s="47">
        <f>'RG1'!E41</f>
        <v>0</v>
      </c>
      <c r="E13" s="47" t="str">
        <f>'RG1'!G41</f>
        <v>Seguimiento trimestral a la programación de actividades definidas</v>
      </c>
      <c r="F13" s="54" t="str">
        <f>'RG1'!H41</f>
        <v>Alta</v>
      </c>
      <c r="G13" s="22">
        <f>'RG1'!Q41</f>
        <v>0</v>
      </c>
      <c r="H13" s="23">
        <f>'RG1'!R41</f>
        <v>0</v>
      </c>
      <c r="I13" s="22"/>
      <c r="J13" s="23"/>
      <c r="K13" s="22">
        <f t="shared" si="0"/>
        <v>5</v>
      </c>
      <c r="L13" s="45">
        <f t="shared" si="1"/>
        <v>0</v>
      </c>
      <c r="M13" s="75"/>
      <c r="N13" s="22">
        <f>IFERROR(INDEX($D$11:$D$31,MATCH(0,INDEX(COUNTIF($N$10:N12,$D$11:$D$31),),)),"")</f>
        <v>0</v>
      </c>
      <c r="O13" s="69">
        <f t="shared" si="2"/>
        <v>0</v>
      </c>
      <c r="P13" s="75"/>
      <c r="Q13" s="63"/>
    </row>
    <row r="14" spans="2:19" s="14" customFormat="1" ht="31.5" customHeight="1">
      <c r="B14" s="82"/>
      <c r="C14" s="21">
        <v>4</v>
      </c>
      <c r="D14" s="47" t="str">
        <f>'RG1'!E42</f>
        <v>Actualización del procedimiento PR-IT-0374 
Contingencia por la no disponibilidad de los sistemas de información</v>
      </c>
      <c r="E14" s="47" t="str">
        <f>'RG1'!G42</f>
        <v>Actualizar el procedimiento PR-IT-0374 Contingencia por la no disponibilidad de los sistemas de información</v>
      </c>
      <c r="F14" s="54" t="str">
        <f>'RG1'!H42</f>
        <v>Alta</v>
      </c>
      <c r="G14" s="22">
        <f>'RG1'!Q42</f>
        <v>0</v>
      </c>
      <c r="H14" s="23">
        <f>'RG1'!R42</f>
        <v>0</v>
      </c>
      <c r="I14" s="22"/>
      <c r="J14" s="23"/>
      <c r="K14" s="22">
        <f t="shared" si="0"/>
        <v>5</v>
      </c>
      <c r="L14" s="45">
        <f t="shared" si="1"/>
        <v>0</v>
      </c>
      <c r="M14" s="75"/>
      <c r="N14" s="22" t="str">
        <f>IFERROR(INDEX($D$11:$D$31,MATCH(0,INDEX(COUNTIF($N$10:N13,$D$11:$D$31),),)),"")</f>
        <v>Actualización del procedimiento PR-IT-0374 
Contingencia por la no disponibilidad de los sistemas de información</v>
      </c>
      <c r="O14" s="69">
        <f t="shared" si="2"/>
        <v>0</v>
      </c>
      <c r="P14" s="75"/>
      <c r="Q14" s="63"/>
    </row>
    <row r="15" spans="2:19" s="14" customFormat="1" ht="31.5" customHeight="1">
      <c r="B15" s="82"/>
      <c r="C15" s="21">
        <v>5</v>
      </c>
      <c r="D15" s="47" t="str">
        <f>'RG1'!E44</f>
        <v>Actualización del procedimiento PR-IT-0374 Contingencia por la no disponibilidad de los sistemas de información</v>
      </c>
      <c r="E15" s="47" t="str">
        <f>'RG1'!G44</f>
        <v>Actualizar el procedimiento PR-IT-0374 Contingencia por la no disponibilidad de los sistemas de información</v>
      </c>
      <c r="F15" s="54" t="str">
        <f>'RG1'!H44</f>
        <v>Alta</v>
      </c>
      <c r="G15" s="22">
        <f>'RG1'!Q44</f>
        <v>0</v>
      </c>
      <c r="H15" s="23">
        <f>'RG1'!R44</f>
        <v>0</v>
      </c>
      <c r="I15" s="22"/>
      <c r="J15" s="23"/>
      <c r="K15" s="22">
        <f t="shared" si="0"/>
        <v>5</v>
      </c>
      <c r="L15" s="45">
        <f t="shared" si="1"/>
        <v>0</v>
      </c>
      <c r="M15" s="75"/>
      <c r="N15" s="22" t="str">
        <f>IFERROR(INDEX($D$11:$D$31,MATCH(0,INDEX(COUNTIF($N$10:N14,$D$11:$D$31),),)),"")</f>
        <v>Actualización de la Resolución 231 de 2014 Por la cual se crea el Comité de Gestión de Cambios de Tecnología en la SGTIT</v>
      </c>
      <c r="O15" s="69">
        <f t="shared" si="2"/>
        <v>0</v>
      </c>
      <c r="P15" s="75"/>
      <c r="Q15" s="63"/>
    </row>
    <row r="16" spans="2:19" s="14" customFormat="1" ht="31.5" customHeight="1">
      <c r="B16" s="82"/>
      <c r="C16" s="21">
        <v>6</v>
      </c>
      <c r="D16" s="47" t="str">
        <f>'RG1'!E46</f>
        <v>Actualización de la Resolución 231 de 2014 Por la cual se crea el Comité de Gestión de Cambios de Tecnología en la SGTIT</v>
      </c>
      <c r="E16" s="47" t="str">
        <f>'RG1'!G46</f>
        <v xml:space="preserve">Actualizar la Resolución 231 de 2014 </v>
      </c>
      <c r="F16" s="54" t="str">
        <f>'RG1'!H46</f>
        <v>Alta</v>
      </c>
      <c r="G16" s="22">
        <f>'RG1'!Q46</f>
        <v>0</v>
      </c>
      <c r="H16" s="23">
        <f>'RG1'!R46</f>
        <v>0</v>
      </c>
      <c r="I16" s="22"/>
      <c r="J16" s="23"/>
      <c r="K16" s="22">
        <f t="shared" si="0"/>
        <v>5</v>
      </c>
      <c r="L16" s="45">
        <f t="shared" si="1"/>
        <v>0</v>
      </c>
      <c r="M16" s="75"/>
      <c r="N16" s="22" t="str">
        <f>IFERROR(INDEX($D$11:$D$31,MATCH(0,INDEX(COUNTIF($N$10:N15,$D$11:$D$31),),)),"")</f>
        <v>Actualización del procedimiento PR-IC-0001 Control de documentos del sistema de Gestión y los documentos anexos</v>
      </c>
      <c r="O16" s="69">
        <f t="shared" si="2"/>
        <v>0</v>
      </c>
      <c r="P16" s="38"/>
      <c r="Q16" s="63"/>
    </row>
    <row r="17" spans="2:18" s="14" customFormat="1" ht="31.5" customHeight="1">
      <c r="B17" s="82"/>
      <c r="C17" s="21">
        <v>7</v>
      </c>
      <c r="D17" s="47" t="str">
        <f>'RG1'!E47</f>
        <v>Actualización del procedimiento PR-IC-0001 Control de documentos del sistema de Gestión y los documentos anexos</v>
      </c>
      <c r="E17" s="47" t="str">
        <f>'RG1'!G47</f>
        <v>Actualizar el procedimiento  PR-IC-0001 Control de documentos del sistema de Gestión y los documentos anexos</v>
      </c>
      <c r="F17" s="54" t="str">
        <f>'RG1'!H47</f>
        <v>Alta</v>
      </c>
      <c r="G17" s="22">
        <f>'RG1'!Q47</f>
        <v>0</v>
      </c>
      <c r="H17" s="23">
        <f>'RG1'!R47</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'RG1'!E48</f>
        <v>0</v>
      </c>
      <c r="E18" s="47" t="str">
        <f>'RG1'!G48</f>
        <v xml:space="preserve">Publicar y socializar el procedimiento actualizado </v>
      </c>
      <c r="F18" s="54" t="str">
        <f>'RG1'!H48</f>
        <v>Alta</v>
      </c>
      <c r="G18" s="22">
        <f>'RG1'!Q48</f>
        <v>0</v>
      </c>
      <c r="H18" s="23">
        <f>'RG1'!R48</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'RG1'!E49</f>
        <v>0</v>
      </c>
      <c r="E19" s="47">
        <f>'RG1'!G49</f>
        <v>0</v>
      </c>
      <c r="F19" s="54">
        <f>'RG1'!H49</f>
        <v>0</v>
      </c>
      <c r="G19" s="22">
        <f>'RG1'!Q49</f>
        <v>0</v>
      </c>
      <c r="H19" s="23">
        <f>'RG1'!R49</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'RG1'!E50</f>
        <v>0</v>
      </c>
      <c r="E20" s="47">
        <f>'RG1'!G50</f>
        <v>0</v>
      </c>
      <c r="F20" s="54">
        <f>'RG1'!H50</f>
        <v>0</v>
      </c>
      <c r="G20" s="22">
        <f>'RG1'!Q50</f>
        <v>0</v>
      </c>
      <c r="H20" s="23">
        <f>'RG1'!R50</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'RG1'!E51</f>
        <v>0</v>
      </c>
      <c r="E21" s="47">
        <f>'RG1'!G51</f>
        <v>0</v>
      </c>
      <c r="F21" s="54">
        <f>'RG1'!H51</f>
        <v>0</v>
      </c>
      <c r="G21" s="22">
        <f>'RG1'!Q51</f>
        <v>0</v>
      </c>
      <c r="H21" s="23">
        <f>'RG1'!R51</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'RG1'!E52</f>
        <v>0</v>
      </c>
      <c r="E22" s="47">
        <f>'RG1'!G52</f>
        <v>0</v>
      </c>
      <c r="F22" s="54">
        <f>'RG1'!H52</f>
        <v>0</v>
      </c>
      <c r="G22" s="22">
        <f>'RG1'!Q52</f>
        <v>0</v>
      </c>
      <c r="H22" s="23">
        <f>'RG1'!R52</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'RG1'!E53</f>
        <v>0</v>
      </c>
      <c r="E23" s="47">
        <f>'RG1'!G53</f>
        <v>0</v>
      </c>
      <c r="F23" s="54">
        <f>'RG1'!H53</f>
        <v>0</v>
      </c>
      <c r="G23" s="22">
        <f>'RG1'!Q53</f>
        <v>0</v>
      </c>
      <c r="H23" s="23">
        <f>'RG1'!R53</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'RG1'!E54</f>
        <v>0</v>
      </c>
      <c r="E24" s="47">
        <f>'RG1'!G54</f>
        <v>0</v>
      </c>
      <c r="F24" s="54">
        <f>'RG1'!H54</f>
        <v>0</v>
      </c>
      <c r="G24" s="22">
        <f>'RG1'!Q54</f>
        <v>0</v>
      </c>
      <c r="H24" s="23">
        <f>'RG1'!R54</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'RG1'!E55</f>
        <v>0</v>
      </c>
      <c r="E25" s="47">
        <f>'RG1'!G55</f>
        <v>0</v>
      </c>
      <c r="F25" s="54">
        <f>'RG1'!H55</f>
        <v>0</v>
      </c>
      <c r="G25" s="22">
        <f>'RG1'!Q55</f>
        <v>0</v>
      </c>
      <c r="H25" s="23">
        <f>'RG1'!R55</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'RG1'!E56</f>
        <v>0</v>
      </c>
      <c r="E26" s="47">
        <f>'RG1'!G56</f>
        <v>0</v>
      </c>
      <c r="F26" s="54">
        <f>'RG1'!H56</f>
        <v>0</v>
      </c>
      <c r="G26" s="22">
        <f>'RG1'!Q56</f>
        <v>0</v>
      </c>
      <c r="H26" s="23">
        <f>'RG1'!R56</f>
        <v>0</v>
      </c>
      <c r="I26" s="23"/>
      <c r="J26" s="23"/>
      <c r="K26" s="22">
        <f t="shared" si="0"/>
        <v>5</v>
      </c>
      <c r="L26" s="45">
        <f t="shared" si="1"/>
        <v>0</v>
      </c>
      <c r="M26" s="75"/>
      <c r="N26" s="75"/>
      <c r="O26" s="75"/>
      <c r="P26" s="38"/>
      <c r="Q26" s="63"/>
    </row>
    <row r="27" spans="2:18" s="14" customFormat="1" ht="31.5" customHeight="1">
      <c r="B27" s="82"/>
      <c r="C27" s="21">
        <v>17</v>
      </c>
      <c r="D27" s="47">
        <f>'RG1'!E57</f>
        <v>0</v>
      </c>
      <c r="E27" s="47">
        <f>'RG1'!G57</f>
        <v>0</v>
      </c>
      <c r="F27" s="54">
        <f>'RG1'!H57</f>
        <v>0</v>
      </c>
      <c r="G27" s="22">
        <f>'RG1'!Q57</f>
        <v>0</v>
      </c>
      <c r="H27" s="23">
        <f>'RG1'!R57</f>
        <v>0</v>
      </c>
      <c r="I27" s="23"/>
      <c r="J27" s="23"/>
      <c r="K27" s="22">
        <f t="shared" si="0"/>
        <v>5</v>
      </c>
      <c r="L27" s="45">
        <f t="shared" si="1"/>
        <v>0</v>
      </c>
      <c r="M27" s="75"/>
      <c r="N27" s="75"/>
      <c r="O27" s="75"/>
      <c r="P27" s="38"/>
      <c r="Q27" s="63"/>
    </row>
    <row r="28" spans="2:18" s="14" customFormat="1" ht="31.5" customHeight="1">
      <c r="B28" s="82"/>
      <c r="C28" s="21">
        <v>18</v>
      </c>
      <c r="D28" s="47">
        <f>'RG1'!E58</f>
        <v>0</v>
      </c>
      <c r="E28" s="47">
        <f>'RG1'!G58</f>
        <v>0</v>
      </c>
      <c r="F28" s="54">
        <f>'RG1'!H58</f>
        <v>0</v>
      </c>
      <c r="G28" s="22">
        <f>'RG1'!Q58</f>
        <v>0</v>
      </c>
      <c r="H28" s="23">
        <f>'RG1'!R58</f>
        <v>0</v>
      </c>
      <c r="I28" s="23"/>
      <c r="J28" s="23"/>
      <c r="K28" s="22">
        <f t="shared" si="0"/>
        <v>5</v>
      </c>
      <c r="L28" s="45">
        <f t="shared" si="1"/>
        <v>0</v>
      </c>
      <c r="M28" s="75"/>
      <c r="N28" s="75"/>
      <c r="O28" s="75"/>
      <c r="P28" s="38"/>
      <c r="Q28" s="63"/>
    </row>
    <row r="29" spans="2:18" s="14" customFormat="1" ht="31.5" customHeight="1">
      <c r="B29" s="82"/>
      <c r="C29" s="21">
        <v>19</v>
      </c>
      <c r="D29" s="47">
        <f>'RG1'!E59</f>
        <v>0</v>
      </c>
      <c r="E29" s="47">
        <f>'RG1'!G59</f>
        <v>0</v>
      </c>
      <c r="F29" s="54">
        <f>'RG1'!H59</f>
        <v>0</v>
      </c>
      <c r="G29" s="22">
        <f>'RG1'!Q59</f>
        <v>0</v>
      </c>
      <c r="H29" s="23">
        <f>'RG1'!R59</f>
        <v>0</v>
      </c>
      <c r="I29" s="23"/>
      <c r="J29" s="23"/>
      <c r="K29" s="22">
        <f t="shared" si="0"/>
        <v>5</v>
      </c>
      <c r="L29" s="45">
        <f t="shared" si="1"/>
        <v>0</v>
      </c>
      <c r="M29" s="75"/>
      <c r="N29" s="75"/>
      <c r="O29" s="75"/>
      <c r="P29" s="38"/>
      <c r="Q29" s="63"/>
    </row>
    <row r="30" spans="2:18" s="14" customFormat="1" ht="31.5" customHeight="1">
      <c r="B30" s="82"/>
      <c r="C30" s="21">
        <v>20</v>
      </c>
      <c r="D30" s="47">
        <f>'RG1'!E60</f>
        <v>0</v>
      </c>
      <c r="E30" s="47">
        <f>'RG1'!G60</f>
        <v>0</v>
      </c>
      <c r="F30" s="54">
        <f>'RG1'!H60</f>
        <v>0</v>
      </c>
      <c r="G30" s="22">
        <f>'RG1'!Q60</f>
        <v>0</v>
      </c>
      <c r="H30" s="23">
        <f>'RG1'!R60</f>
        <v>0</v>
      </c>
      <c r="I30" s="23"/>
      <c r="J30" s="23"/>
      <c r="K30" s="22">
        <f t="shared" si="0"/>
        <v>5</v>
      </c>
      <c r="L30" s="45">
        <f t="shared" si="1"/>
        <v>0</v>
      </c>
      <c r="M30" s="75"/>
      <c r="N30" s="75"/>
      <c r="O30" s="75"/>
      <c r="P30" s="38"/>
      <c r="Q30" s="63"/>
    </row>
    <row r="31" spans="2:18" s="14" customFormat="1" ht="31.5" customHeight="1">
      <c r="B31" s="82"/>
      <c r="C31" s="21" t="s">
        <v>31</v>
      </c>
      <c r="D31" s="47">
        <f>'RG1'!E61</f>
        <v>0</v>
      </c>
      <c r="E31" s="47">
        <f>'RG1'!G61</f>
        <v>0</v>
      </c>
      <c r="F31" s="54">
        <f>'RG1'!H61</f>
        <v>0</v>
      </c>
      <c r="G31" s="22">
        <f>'RG1'!Q61</f>
        <v>0</v>
      </c>
      <c r="H31" s="23">
        <f>'RG1'!R61</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55" t="s">
        <v>7</v>
      </c>
      <c r="C34" s="156"/>
      <c r="D34" s="156"/>
      <c r="E34" s="156"/>
      <c r="F34" s="156"/>
      <c r="G34" s="156"/>
      <c r="H34" s="156"/>
      <c r="I34" s="156"/>
      <c r="J34" s="156"/>
      <c r="K34" s="156"/>
      <c r="L34" s="156"/>
      <c r="M34" s="156"/>
      <c r="N34" s="156"/>
      <c r="O34" s="156"/>
      <c r="P34" s="156"/>
      <c r="Q34" s="157"/>
      <c r="R34" s="70"/>
    </row>
    <row r="35" spans="1:18" ht="21.75" customHeight="1">
      <c r="A35" s="17"/>
      <c r="B35" s="141" t="s">
        <v>8</v>
      </c>
      <c r="C35" s="142"/>
      <c r="D35" s="142"/>
      <c r="E35" s="142"/>
      <c r="F35" s="142"/>
      <c r="G35" s="142"/>
      <c r="H35" s="142"/>
      <c r="I35" s="142"/>
      <c r="J35" s="142"/>
      <c r="K35" s="142"/>
      <c r="L35" s="142"/>
      <c r="M35" s="142"/>
      <c r="N35" s="142"/>
      <c r="O35" s="142"/>
      <c r="P35" s="142"/>
      <c r="Q35" s="143"/>
      <c r="R35" s="72"/>
    </row>
    <row r="36" spans="1:18" ht="21.75" customHeight="1">
      <c r="B36" s="141" t="s">
        <v>9</v>
      </c>
      <c r="C36" s="142"/>
      <c r="D36" s="143"/>
      <c r="E36" s="141" t="s">
        <v>33</v>
      </c>
      <c r="F36" s="143"/>
      <c r="G36" s="141" t="s">
        <v>51</v>
      </c>
      <c r="H36" s="143"/>
      <c r="I36" s="141">
        <v>3</v>
      </c>
      <c r="J36" s="142"/>
      <c r="K36" s="142"/>
      <c r="L36" s="142"/>
      <c r="M36" s="143"/>
      <c r="N36" s="149" t="s">
        <v>10</v>
      </c>
      <c r="O36" s="150"/>
      <c r="P36" s="158">
        <v>43343</v>
      </c>
      <c r="Q36" s="159"/>
      <c r="R36" s="71"/>
    </row>
    <row r="37" spans="1:18" ht="80.25" customHeight="1">
      <c r="B37" s="151"/>
      <c r="C37" s="152"/>
      <c r="D37" s="152"/>
      <c r="E37" s="152"/>
      <c r="F37" s="152"/>
      <c r="G37" s="152"/>
      <c r="H37" s="152"/>
      <c r="I37" s="152"/>
      <c r="J37" s="152"/>
      <c r="K37" s="152"/>
      <c r="L37" s="152"/>
      <c r="M37" s="152"/>
      <c r="N37" s="152"/>
      <c r="O37" s="152"/>
      <c r="P37" s="153"/>
      <c r="Q37" s="154"/>
      <c r="R37" s="64"/>
    </row>
  </sheetData>
  <mergeCells count="19">
    <mergeCell ref="B37:Q37"/>
    <mergeCell ref="B34:Q34"/>
    <mergeCell ref="B35:Q35"/>
    <mergeCell ref="B36:D36"/>
    <mergeCell ref="E36:F36"/>
    <mergeCell ref="G36:H36"/>
    <mergeCell ref="I36:M36"/>
    <mergeCell ref="N36:O36"/>
    <mergeCell ref="P36:Q36"/>
    <mergeCell ref="C2:D6"/>
    <mergeCell ref="E2:N6"/>
    <mergeCell ref="O2:Q6"/>
    <mergeCell ref="C9:C10"/>
    <mergeCell ref="D9:D10"/>
    <mergeCell ref="E9:E10"/>
    <mergeCell ref="F9:F10"/>
    <mergeCell ref="G9:H9"/>
    <mergeCell ref="I9:J9"/>
    <mergeCell ref="N9:O9"/>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F8349318-41F9-499C-A1EC-89E99201DABA}"/>
</file>

<file path=customXml/itemProps2.xml><?xml version="1.0" encoding="utf-8"?>
<ds:datastoreItem xmlns:ds="http://schemas.openxmlformats.org/officeDocument/2006/customXml" ds:itemID="{272C7D01-2AA5-468C-9B21-7B4CB669EC40}"/>
</file>

<file path=customXml/itemProps3.xml><?xml version="1.0" encoding="utf-8"?>
<ds:datastoreItem xmlns:ds="http://schemas.openxmlformats.org/officeDocument/2006/customXml" ds:itemID="{3A042A96-F079-4F20-84A1-C904D43006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Libia Garzon Bohorquez</dc:creator>
  <cp:lastModifiedBy>Juan Rafael Lozano Rodriguez</cp:lastModifiedBy>
  <cp:lastPrinted>2015-10-07T23:19:01Z</cp:lastPrinted>
  <dcterms:created xsi:type="dcterms:W3CDTF">2015-06-22T21:28:44Z</dcterms:created>
  <dcterms:modified xsi:type="dcterms:W3CDTF">2021-09-22T21:35:35Z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