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C:\Users\jlozanor\Desktop\27_08_21 ITRC Seguimiento PMInstitucional\Julio 2021\"/>
    </mc:Choice>
  </mc:AlternateContent>
  <bookViews>
    <workbookView xWindow="-120" yWindow="-120" windowWidth="20730" windowHeight="11160" activeTab="1"/>
  </bookViews>
  <sheets>
    <sheet name="Instrucciones" sheetId="14" r:id="rId1"/>
    <sheet name="RG1" sheetId="10" r:id="rId2"/>
    <sheet name="Monitoreo y Seguimiento RG1" sheetId="18" r:id="rId3"/>
  </sheets>
  <definedNames>
    <definedName name="_xlnm.Print_Area" localSheetId="2">'Monitoreo y Seguimiento RG1'!$A$1:$S$31</definedName>
    <definedName name="_xlnm.Print_Area" localSheetId="1">'RG1'!$A$1:$T$60</definedName>
    <definedName name="_xlnm.Print_Titles" localSheetId="2">'Monitoreo y Seguimiento RG1'!$9:$10</definedName>
    <definedName name="_xlnm.Print_Titles" localSheetId="1">'RG1'!$33:$34</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8" l="1"/>
  <c r="D31" i="18" l="1"/>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s="1"/>
  <c r="O11" i="18" l="1"/>
  <c r="N12" i="18"/>
  <c r="S35" i="10"/>
  <c r="T35" i="10" s="1"/>
  <c r="S39" i="10"/>
  <c r="T39" i="10" s="1"/>
  <c r="S40" i="10"/>
  <c r="T40" i="10" s="1"/>
  <c r="S41" i="10"/>
  <c r="T41" i="10" s="1"/>
  <c r="S42" i="10"/>
  <c r="T42" i="10" s="1"/>
  <c r="S43" i="10"/>
  <c r="T43" i="10" s="1"/>
  <c r="S44" i="10"/>
  <c r="T44" i="10" s="1"/>
  <c r="S45" i="10"/>
  <c r="T45" i="10" s="1"/>
  <c r="S52" i="10"/>
  <c r="T52" i="10" s="1"/>
  <c r="S53" i="10"/>
  <c r="T53" i="10" s="1"/>
  <c r="O12" i="18" l="1"/>
  <c r="N13" i="18"/>
  <c r="O13" i="18" l="1"/>
  <c r="N14" i="18"/>
  <c r="O14" i="18" l="1"/>
  <c r="N15" i="18"/>
  <c r="O15" i="18" s="1"/>
  <c r="N16" i="18" l="1"/>
  <c r="O16" i="18" l="1"/>
  <c r="N17" i="18"/>
  <c r="N18" i="18" s="1"/>
  <c r="O18" i="18" l="1"/>
  <c r="N19" i="18"/>
  <c r="O17" i="18"/>
  <c r="O19" i="18" l="1"/>
  <c r="N20" i="18"/>
  <c r="O20" i="18" l="1"/>
  <c r="N21" i="18"/>
  <c r="O21" i="18" l="1"/>
  <c r="N22" i="18"/>
  <c r="O22" i="18" l="1"/>
  <c r="N23" i="18"/>
  <c r="O23" i="18" l="1"/>
  <c r="N24" i="18"/>
  <c r="O24" i="18" l="1"/>
  <c r="N25" i="18"/>
  <c r="O25" i="18" l="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33"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3"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3"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3" authorId="0" shapeId="0">
      <text>
        <r>
          <rPr>
            <b/>
            <sz val="9"/>
            <color indexed="81"/>
            <rFont val="Tahoma"/>
            <family val="2"/>
          </rPr>
          <t xml:space="preserve">Agencia ITRC:
</t>
        </r>
        <r>
          <rPr>
            <sz val="9"/>
            <color indexed="81"/>
            <rFont val="Tahoma"/>
            <family val="2"/>
          </rPr>
          <t>Establezca las tareas que den cumplimiento a la acción/es propuestas que están alineadas al control propuesto</t>
        </r>
      </text>
    </comment>
    <comment ref="H33" authorId="0" shapeId="0">
      <text>
        <r>
          <rPr>
            <b/>
            <sz val="9"/>
            <color indexed="81"/>
            <rFont val="Tahoma"/>
            <family val="2"/>
          </rPr>
          <t xml:space="preserve">Agencia ITRC: </t>
        </r>
        <r>
          <rPr>
            <sz val="9"/>
            <color indexed="81"/>
            <rFont val="Tahoma"/>
            <family val="2"/>
          </rPr>
          <t xml:space="preserve">Establezca la importancia de la acción propuesta de acuerdo a la categoría desplegable:
Baja
Media –baja 
Media
Media-alta
Alta </t>
        </r>
      </text>
    </comment>
    <comment ref="I33"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3"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3"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3"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3"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única dependencia
</t>
        </r>
      </text>
    </comment>
    <comment ref="O33"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3"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3"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4"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4"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4"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4"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4"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<sst xmlns="http://schemas.openxmlformats.org/spreadsheetml/2006/main" count="141" uniqueCount="99">
  <si>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</si>
  <si>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</si>
  <si>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</si>
  <si>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</si>
  <si>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</si>
  <si>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</si>
  <si>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</si>
  <si>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</si>
  <si>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</si>
  <si>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</si>
  <si>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</si>
  <si>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</si>
  <si>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</si>
  <si>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</si>
  <si>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</si>
  <si>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</si>
  <si>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</si>
  <si>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</si>
  <si>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Lineamientos para diligenciar el Plan de Prevención de Fraude  y Corrupción - PPFC</t>
  </si>
  <si>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</si>
  <si>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</si>
  <si>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</si>
  <si>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</si>
  <si>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</si>
  <si>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</si>
  <si>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</si>
  <si>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</si>
  <si>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</si>
  <si>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</si>
  <si>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</si>
  <si>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</si>
  <si>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</si>
  <si>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</si>
  <si>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</si>
  <si>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</si>
  <si>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</si>
  <si>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</si>
  <si>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</si>
  <si>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</si>
  <si>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</si>
  <si>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</si>
  <si>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</si>
  <si>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</si>
  <si>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</si>
  <si>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</si>
  <si>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</si>
  <si>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</si>
  <si>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</si>
  <si>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</si>
  <si>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</si>
  <si>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</si>
  <si>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Consolidado de Avance por Acción</t>
  </si>
  <si>
    <t>DIAN</t>
  </si>
  <si>
    <t>N/A</t>
  </si>
  <si>
    <t xml:space="preserve">IFC1. Pérdida de oportunidad y efectividad para ejercer la acción de cobro </t>
  </si>
  <si>
    <t xml:space="preserve">ID del Riesgo de Corrupción </t>
  </si>
  <si>
    <t>IFC2. Pérdida, adulteración, ocultamiento, daño o destrucción de documentos o información.</t>
  </si>
  <si>
    <t>Definir e implementar un control respecto de las alertas identificadas en este informe, con la finalidad de evitar a futuro la prescripción de las obligaciones tributarias y la inactividad procesal.</t>
  </si>
  <si>
    <t>Preventiva</t>
  </si>
  <si>
    <t>4.9 Cargo - Área responsable de la acción - Nombre del funcionario</t>
  </si>
  <si>
    <t>Realizar capacitación del Instructivo IN-ADF-0132 "Manejo de los archivos en la UAE DIAN" y Jornadas de sensibilización</t>
  </si>
  <si>
    <t>De mejora</t>
  </si>
  <si>
    <t xml:space="preserve">Realizar jornadas de sensibilización y capacitación para los funcionarios de las Divisiones de Gestión de Recaudo y Cobranzas,  Fiscalización,  Liquidación, Asistencia al Cliente, Administrativa y Financiera y Despacho en el tercer  trimestre de 2021 del Instructivo IN-ADF-0132 "Manejo de los archivos en la UAE DIAN", especialmente los formatos establecidos, tabla de retención documental y normatividad vigente. </t>
  </si>
  <si>
    <t>Sensibilizar y capacitar a los funcionarios de las dependencias de la importancia del conformación, manejo, conservación y preservación de los expedientes y de los documentos recibidos y/o elaborados en desarrollo de
los procesos misionales y no misionales en la UAE DIAN</t>
  </si>
  <si>
    <t>FT-GH-1722 Registro Capacitación Interna</t>
  </si>
  <si>
    <t>Jefes de Division de Gestion de Recaudo y Cobranzas, Fiscalización y Liquidación, Asistencia al Cliente,  Administativa y Financiera y Despacho de la Seccional de Yopal.</t>
  </si>
  <si>
    <t>Jefes de las Divisiones de Recaudo y Cobranzas, Liquidacion, Fiscalización, Administrativa y Financiera, Asistencia al Cliente y Area de Despacho de la Seccional de Yopal.</t>
  </si>
  <si>
    <t>Jefes de las Divisiones de Recaudo y Cobranzas, Liquidacion, Fiscalización,  Administrativa y Financiera, Asistencia al Cliente y Area de Despacho de la Seccional de Yopal.</t>
  </si>
  <si>
    <t>Asegurar la completitud de los documentos que conforman el expediente de cobro y la trazabilidad del proceso</t>
  </si>
  <si>
    <t>Funcionarios de las División de Gestión de Recaudo y Cobranzas de la Seccional de Yopal.</t>
  </si>
  <si>
    <t xml:space="preserve">Administrar y gestionar la cartera conforme lo establecido en el Modelo a través de la cartilla CT-CA-086 y el formato FT-CA-5219 Seguimiento a evacuación mensual de carga laboral, con base en la segmentación y priorización informada en el inventario publicado
</t>
  </si>
  <si>
    <t>Funcionarios de la División de Gestión de Recaudo y Cobranzas, de Cobranzas de la Seccional de Yopal.</t>
  </si>
  <si>
    <t xml:space="preserve">Aplicar lo establecido en el procedimiento PR-FI-0163 "Organización de Documentos en Dependencias de la UAE DIAN". Organizar la carpeta o expediente a su cargo y en el instructivo IN-FI-0132 "Organización de unidades documentales en dependencias de la UAE DIAN". </t>
  </si>
  <si>
    <t xml:space="preserve">Evitar la inactividad procesal y la prescripción de la acción de cobro sin gestión.  </t>
  </si>
  <si>
    <t>FT-CA-5219 Seguimiento a evacuación mensual de carga laboral</t>
  </si>
  <si>
    <t>Registro en Excel al seguimiento realizado al formato FT-CA-5219 Seguimiento a evacuación mensual de carga laboral</t>
  </si>
  <si>
    <t xml:space="preserve">Informe Gerencial </t>
  </si>
  <si>
    <t>Repartir y gestionar los expedientes de cobro conforme lo establecido en la Cartilla CT-CA-086 V.2  y realizar control y seguimiento a la ejecución del Proceso de Administración de Cartera, en cuanto al cumplimiento de los términos establecidos y la gestión en el formato FT-CA-5219 Seguimiento a evacuación mensual de carga laboral, verificando mensualmente el cumplimiento de los términos establecidos en una muestra del 10% de los expedientes, enviando informe del resultado al buzón coordinacioncobranzas@dian.gov.co, a más tardar el 2do día del mes siguiente.</t>
  </si>
  <si>
    <r>
      <t>Jefe de División de Recaudo y Cobranzas, Cobranzas</t>
    </r>
    <r>
      <rPr>
        <sz val="11"/>
        <color theme="4" tint="-0.249977111117893"/>
        <rFont val="Myriad Pro"/>
      </rPr>
      <t xml:space="preserve"> de la Seccional de Yopal.</t>
    </r>
  </si>
  <si>
    <t xml:space="preserve">Informe Gerencial firmado por el Jefe de División de Recaudo y Cobranzas, Cobranzas en donde se describa la verificación realizada y los controles aplicados. </t>
  </si>
  <si>
    <t>Definir, documentar e implementar en todas las áreas de la Seccional de Yopal, tanto misionales como transversales, controles de gestión documental efectivos en lo que respecta a la conformación, conservación y seguridad de los expedientes y demás unidades documentales de tal manera que se garantice la trazabilidad e integridad de la información.</t>
  </si>
  <si>
    <t>Verificar mensualmente en una muestra del 10% del reparto de expedientes físicos del proceso de administración de cartera, el cumplimiento del PR-FI-0163 "Organización de Documentos en Dependencias de la UAE DIAN", el IN-FI-0132 "Organización de unidades documentales en dependencias de la UAE DIAN", enviando informe del resultado al buzón coordinacioncobranzas@dian.gov.co, a más tardar el 2do día del mes siguiente.</t>
  </si>
  <si>
    <t>“Recomendación Gerencial: Diseñar una estrategia expedita para la digitalización de los expedientes que permita asegurar una copia fiel de todas las actuaciones de las partes, que sirva de respaldo para la garantía de los derechos de los contribuyentes y se eviten reprocesos por pérdida de información. Lo anterior, siguiendo lo establecido en el artículo 16 del acuerdo 002 de 2014 del Archivo General de La Nación: 
“ARTÍCULO 16°. Digitalización de expedientes. Las entidades públicas podrán llevar a cabo procesos de digitalización de los expedientes físicos con fines de consulta o preservación, para lo cual deberán adoptar las directrices establecidas por el Archivo General de la Nación relacionadas con la digitalización certificada o con valor probatorio.”</t>
  </si>
  <si>
    <t xml:space="preserve">Diseñar una estrategia para la digitalización de expedientes
</t>
  </si>
  <si>
    <t>De Mejora</t>
  </si>
  <si>
    <t>Estrategía de Digitalización de los Sistemas de Información de la DIAN, dentro del plan de modernización tecnológica. (ley 1819 de 2016)</t>
  </si>
  <si>
    <t>Documento de Estrategia</t>
  </si>
  <si>
    <t>Documento</t>
  </si>
  <si>
    <t>Formular una estrategia de Digitalización</t>
  </si>
  <si>
    <t>Plan de trabajo</t>
  </si>
  <si>
    <t>Subdirección de Gestión de Tecnología de la Información y las Telecomunicaciones</t>
  </si>
  <si>
    <t xml:space="preserve"> Subdirección de Gestión de Tecnología de la Información y las Telecomunicaciones</t>
  </si>
  <si>
    <t xml:space="preserve">Subdirección de Gestión de Tecnología de Información y Telecomunicaciones
Demas áreas de la Entidad </t>
  </si>
  <si>
    <t>Evidencia reunión realizada - Acta de reunión o citación reunión Teams</t>
  </si>
  <si>
    <t xml:space="preserve">Subdirección de Gestión de Tecnología de la Información y las Telecomunicaciones
Subdirección de Gestión de Recaudo y Cobranzas </t>
  </si>
  <si>
    <t>Reunion semestral de seguimiento al plan</t>
  </si>
  <si>
    <t>Plan de trabajo para implementación</t>
  </si>
  <si>
    <t>Seguimiento al plan de trabajo</t>
  </si>
  <si>
    <t>Documento/Acta/ Citación reunión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</si>
</sst>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b/>
      <sz val="11"/>
      <color theme="0"/>
      <name val="Myriad Pro"/>
      <family val="2"/>
    </font>
    <font>
      <sz val="10"/>
      <color theme="8" tint="-0.499984740745262"/>
      <name val="Myriad Pro"/>
      <family val="2"/>
    </font>
    <font>
      <sz val="10"/>
      <color theme="8" tint="-0.499984740745262"/>
      <name val="Myriad Pro"/>
    </font>
    <font>
      <sz val="11"/>
      <color theme="4" tint="-0.249977111117893"/>
      <name val="Myriad Pro"/>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
      <patternFill patternType="solid">
        <fgColor rgb="FFFFFF00"/>
        <bgColor indexed="64"/>
      </patternFill>
    </fill>
  </fills>
  <borders count="43">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s>
  <cellStyleXfs count="3">
    <xf numFmtId="0" fontId="0" fillId="0" borderId="0"/>
    <xf numFmtId="0" fontId="1" fillId="0" borderId="0"/>
    <xf numFmtId="9" fontId="27" fillId="0" borderId="0" applyFont="0" applyFill="0" applyBorder="0" applyAlignment="0" applyProtection="0"/>
  </cellStyleXfs>
  <cellXfs count="193">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0" fillId="2" borderId="1" xfId="0" applyFont="1" applyFill="1" applyBorder="1" applyAlignment="1">
      <alignment vertical="center" wrapText="1"/>
    </xf>
    <xf numFmtId="0" fontId="20" fillId="2" borderId="3" xfId="0" applyFont="1" applyFill="1" applyBorder="1" applyAlignment="1">
      <alignment vertical="center" wrapText="1"/>
    </xf>
    <xf numFmtId="0" fontId="20"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1"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2"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4" fillId="2" borderId="2" xfId="0" applyFont="1" applyFill="1" applyBorder="1"/>
    <xf numFmtId="0" fontId="25" fillId="2" borderId="0" xfId="0" applyFont="1" applyFill="1" applyBorder="1" applyAlignment="1">
      <alignment horizontal="left"/>
    </xf>
    <xf numFmtId="0" fontId="24" fillId="2" borderId="3" xfId="0" applyFont="1" applyFill="1" applyBorder="1"/>
    <xf numFmtId="9" fontId="13" fillId="2" borderId="11" xfId="2" applyFont="1" applyFill="1" applyBorder="1" applyAlignment="1">
      <alignment horizontal="center" vertical="top" wrapText="1"/>
    </xf>
    <xf numFmtId="0" fontId="26" fillId="0" borderId="35" xfId="1" applyFont="1" applyBorder="1" applyAlignment="1">
      <alignment vertical="center"/>
    </xf>
    <xf numFmtId="14" fontId="26" fillId="2" borderId="35" xfId="1" applyNumberFormat="1" applyFont="1" applyFill="1" applyBorder="1" applyAlignment="1">
      <alignment vertical="center"/>
    </xf>
    <xf numFmtId="0" fontId="26"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5"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4" fillId="2" borderId="24" xfId="0" applyFont="1" applyFill="1" applyBorder="1"/>
    <xf numFmtId="0" fontId="32" fillId="2" borderId="12" xfId="0" applyFont="1" applyFill="1" applyBorder="1" applyAlignment="1">
      <alignment horizontal="justify" vertical="center" wrapText="1"/>
    </xf>
    <xf numFmtId="0" fontId="32" fillId="0" borderId="12" xfId="0" applyFont="1" applyFill="1" applyBorder="1" applyAlignment="1">
      <alignment horizontal="justify" vertical="center" wrapText="1"/>
    </xf>
    <xf numFmtId="0" fontId="3" fillId="2" borderId="11" xfId="0" applyFont="1" applyFill="1" applyBorder="1" applyAlignment="1">
      <alignment horizontal="center" vertical="center" wrapText="1"/>
    </xf>
    <xf numFmtId="0" fontId="3" fillId="0" borderId="12" xfId="0" applyFont="1" applyFill="1" applyBorder="1" applyAlignment="1">
      <alignment horizontal="center" vertical="top"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left" vertical="center" wrapText="1"/>
    </xf>
    <xf numFmtId="9" fontId="2" fillId="0" borderId="11" xfId="0" applyNumberFormat="1" applyFont="1" applyFill="1" applyBorder="1" applyAlignment="1">
      <alignment horizontal="center" vertical="top" wrapText="1"/>
    </xf>
    <xf numFmtId="0" fontId="2" fillId="0" borderId="0" xfId="0" applyFont="1" applyFill="1" applyAlignment="1">
      <alignment horizontal="justify" vertical="top" wrapText="1"/>
    </xf>
    <xf numFmtId="0" fontId="3" fillId="2" borderId="19" xfId="0" applyFont="1" applyFill="1" applyBorder="1" applyAlignment="1">
      <alignment horizontal="center" vertical="center" wrapText="1"/>
    </xf>
    <xf numFmtId="0" fontId="32" fillId="0" borderId="22" xfId="0" applyFont="1" applyFill="1" applyBorder="1" applyAlignment="1">
      <alignment horizontal="left" vertical="center" wrapText="1"/>
    </xf>
    <xf numFmtId="0" fontId="32" fillId="0" borderId="22" xfId="0" applyFont="1" applyFill="1" applyBorder="1" applyAlignment="1">
      <alignment vertical="center" wrapText="1"/>
    </xf>
    <xf numFmtId="0" fontId="32" fillId="0" borderId="12"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2" fillId="6" borderId="11" xfId="0" applyNumberFormat="1" applyFont="1" applyFill="1" applyBorder="1" applyAlignment="1">
      <alignment horizontal="center" vertical="center" wrapText="1"/>
    </xf>
    <xf numFmtId="0" fontId="32" fillId="6" borderId="12" xfId="0" applyFont="1" applyFill="1" applyBorder="1" applyAlignment="1">
      <alignment horizontal="justify" vertical="center" wrapText="1"/>
    </xf>
    <xf numFmtId="14" fontId="2" fillId="6" borderId="11" xfId="0" applyNumberFormat="1" applyFont="1" applyFill="1" applyBorder="1" applyAlignment="1">
      <alignment horizontal="center" vertical="center" wrapText="1"/>
    </xf>
    <xf numFmtId="0" fontId="2" fillId="6" borderId="11" xfId="0" applyFont="1" applyFill="1" applyBorder="1" applyAlignment="1">
      <alignment horizontal="left" vertical="center" wrapText="1"/>
    </xf>
    <xf numFmtId="9" fontId="2" fillId="6" borderId="11" xfId="0" applyNumberFormat="1" applyFont="1" applyFill="1" applyBorder="1" applyAlignment="1">
      <alignment horizontal="center" vertical="top"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3" fillId="2" borderId="1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2" fillId="0" borderId="22" xfId="0" applyFont="1" applyFill="1" applyBorder="1" applyAlignment="1">
      <alignment horizontal="left" vertical="center" wrapText="1"/>
    </xf>
    <xf numFmtId="0" fontId="32" fillId="0" borderId="13" xfId="0" applyFont="1" applyFill="1" applyBorder="1" applyAlignment="1">
      <alignment horizontal="left" vertical="center" wrapText="1"/>
    </xf>
    <xf numFmtId="0" fontId="32" fillId="0" borderId="19" xfId="0" applyFont="1" applyFill="1" applyBorder="1" applyAlignment="1">
      <alignment horizontal="left" vertical="center" wrapText="1"/>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5" fillId="3" borderId="0"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11"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14" fontId="26" fillId="2" borderId="36" xfId="1" applyNumberFormat="1" applyFont="1" applyFill="1" applyBorder="1" applyAlignment="1">
      <alignment horizontal="center" vertical="center"/>
    </xf>
    <xf numFmtId="14" fontId="26" fillId="2" borderId="34" xfId="1" applyNumberFormat="1" applyFont="1" applyFill="1" applyBorder="1" applyAlignment="1">
      <alignment horizontal="center" vertical="center"/>
    </xf>
    <xf numFmtId="14" fontId="26" fillId="2" borderId="35" xfId="1" applyNumberFormat="1" applyFont="1" applyFill="1" applyBorder="1" applyAlignment="1">
      <alignment horizontal="center" vertical="center"/>
    </xf>
    <xf numFmtId="0" fontId="26" fillId="2" borderId="2" xfId="1" applyFont="1" applyFill="1" applyBorder="1" applyAlignment="1">
      <alignment horizontal="center" vertical="center"/>
    </xf>
    <xf numFmtId="0" fontId="26" fillId="2" borderId="0" xfId="1" applyFont="1" applyFill="1" applyBorder="1" applyAlignment="1">
      <alignment horizontal="center" vertical="center"/>
    </xf>
    <xf numFmtId="0" fontId="26" fillId="2" borderId="31" xfId="1" applyFont="1" applyFill="1" applyBorder="1" applyAlignment="1">
      <alignment horizontal="center" vertical="center"/>
    </xf>
    <xf numFmtId="0" fontId="26" fillId="0" borderId="33" xfId="1" applyFont="1" applyBorder="1" applyAlignment="1">
      <alignment horizontal="right" vertical="center"/>
    </xf>
    <xf numFmtId="0" fontId="26" fillId="0" borderId="34" xfId="1" applyFont="1" applyBorder="1" applyAlignment="1">
      <alignment horizontal="right" vertical="center"/>
    </xf>
    <xf numFmtId="0" fontId="26" fillId="0" borderId="35" xfId="1" applyFont="1" applyBorder="1" applyAlignment="1">
      <alignment horizontal="right" vertical="center"/>
    </xf>
    <xf numFmtId="0" fontId="8" fillId="4" borderId="13"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32" fillId="0" borderId="22" xfId="0" applyFont="1" applyFill="1" applyBorder="1" applyAlignment="1">
      <alignment horizontal="justify" vertical="center" wrapText="1"/>
    </xf>
    <xf numFmtId="0" fontId="32" fillId="0" borderId="13" xfId="0" applyFont="1" applyFill="1" applyBorder="1" applyAlignment="1">
      <alignment horizontal="justify" vertical="center" wrapText="1"/>
    </xf>
    <xf numFmtId="0" fontId="3" fillId="2" borderId="22" xfId="0" applyFont="1" applyFill="1" applyBorder="1" applyAlignment="1">
      <alignment horizontal="center" vertical="center" wrapText="1"/>
    </xf>
    <xf numFmtId="0" fontId="26" fillId="2" borderId="26" xfId="1" applyFont="1" applyFill="1" applyBorder="1" applyAlignment="1">
      <alignment horizontal="center" vertical="center"/>
    </xf>
    <xf numFmtId="0" fontId="26" fillId="2" borderId="27" xfId="1" applyFont="1" applyFill="1" applyBorder="1" applyAlignment="1">
      <alignment horizontal="center" vertical="center"/>
    </xf>
    <xf numFmtId="0" fontId="26" fillId="2" borderId="28" xfId="1" applyFont="1" applyFill="1" applyBorder="1" applyAlignment="1">
      <alignment horizontal="center" vertical="center"/>
    </xf>
    <xf numFmtId="0" fontId="26" fillId="2" borderId="20" xfId="1" applyFont="1" applyFill="1" applyBorder="1" applyAlignment="1">
      <alignment horizontal="center" vertical="center"/>
    </xf>
    <xf numFmtId="0" fontId="26" fillId="2" borderId="21" xfId="1" applyFont="1" applyFill="1" applyBorder="1" applyAlignment="1">
      <alignment horizontal="center" vertical="center" wrapText="1"/>
    </xf>
    <xf numFmtId="0" fontId="26" fillId="2" borderId="10" xfId="1" applyFont="1" applyFill="1" applyBorder="1" applyAlignment="1">
      <alignment horizontal="center" vertical="center" wrapText="1"/>
    </xf>
    <xf numFmtId="14" fontId="26" fillId="2" borderId="20" xfId="1" applyNumberFormat="1" applyFont="1" applyFill="1" applyBorder="1" applyAlignment="1">
      <alignment horizontal="center" vertical="center"/>
    </xf>
    <xf numFmtId="0" fontId="8" fillId="4" borderId="22" xfId="0" applyFont="1" applyFill="1" applyBorder="1" applyAlignment="1">
      <alignment horizontal="center" vertical="center" wrapText="1"/>
    </xf>
    <xf numFmtId="0" fontId="2" fillId="2" borderId="20" xfId="0" applyFont="1" applyFill="1" applyBorder="1" applyAlignment="1">
      <alignment horizontal="center"/>
    </xf>
    <xf numFmtId="0" fontId="22" fillId="2" borderId="20"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17" fillId="3" borderId="0" xfId="0" applyFont="1" applyFill="1" applyBorder="1" applyAlignment="1">
      <alignment horizontal="left" vertical="center"/>
    </xf>
    <xf numFmtId="0" fontId="31" fillId="3" borderId="0" xfId="0" applyFont="1" applyFill="1" applyBorder="1" applyAlignment="1">
      <alignment horizontal="left" vertical="center"/>
    </xf>
    <xf numFmtId="0" fontId="30" fillId="3" borderId="0" xfId="0" applyFont="1" applyFill="1" applyBorder="1" applyAlignment="1">
      <alignment horizontal="left" vertical="center"/>
    </xf>
    <xf numFmtId="14" fontId="30" fillId="3" borderId="0" xfId="0" applyNumberFormat="1" applyFont="1" applyFill="1" applyBorder="1" applyAlignment="1">
      <alignment horizontal="left" vertical="center"/>
    </xf>
    <xf numFmtId="14" fontId="26" fillId="2" borderId="26" xfId="1" applyNumberFormat="1" applyFont="1" applyFill="1" applyBorder="1" applyAlignment="1">
      <alignment horizontal="center" vertical="center"/>
    </xf>
    <xf numFmtId="14" fontId="26" fillId="2" borderId="28" xfId="1" applyNumberFormat="1" applyFont="1" applyFill="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6" fillId="0" borderId="26" xfId="1" applyFont="1" applyBorder="1" applyAlignment="1">
      <alignment horizontal="right" vertical="center"/>
    </xf>
    <xf numFmtId="0" fontId="26" fillId="0" borderId="27" xfId="1" applyFont="1" applyBorder="1" applyAlignment="1">
      <alignment horizontal="right" vertical="center"/>
    </xf>
    <xf numFmtId="0" fontId="26" fillId="0" borderId="28" xfId="1" applyFont="1" applyBorder="1" applyAlignment="1">
      <alignment horizontal="right" vertical="center"/>
    </xf>
    <xf numFmtId="14" fontId="26" fillId="2" borderId="39" xfId="1" applyNumberFormat="1" applyFont="1" applyFill="1" applyBorder="1" applyAlignment="1">
      <alignment horizontal="center" vertical="center"/>
    </xf>
    <xf numFmtId="14" fontId="26" fillId="2" borderId="40" xfId="1" applyNumberFormat="1" applyFont="1" applyFill="1" applyBorder="1" applyAlignment="1">
      <alignment horizontal="center" vertical="center"/>
    </xf>
    <xf numFmtId="0" fontId="29"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3" fillId="2" borderId="36"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32" fillId="6" borderId="22" xfId="0" applyFont="1" applyFill="1" applyBorder="1" applyAlignment="1">
      <alignment horizontal="justify" vertical="center" wrapText="1"/>
    </xf>
    <xf numFmtId="0" fontId="2" fillId="6" borderId="12" xfId="0" applyFont="1" applyFill="1" applyBorder="1" applyAlignment="1">
      <alignment horizontal="left" vertical="center" wrapText="1"/>
    </xf>
    <xf numFmtId="0" fontId="32" fillId="6" borderId="12" xfId="0" applyNumberFormat="1" applyFont="1" applyFill="1" applyBorder="1" applyAlignment="1">
      <alignment horizontal="center" vertical="center" wrapText="1"/>
    </xf>
  </cellXfs>
  <cellStyles count="3">
    <cellStyle name="Normal" xfId="0" builtinId="0"/>
    <cellStyle name="Normal 2" xfId="1"/>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xdr:colOff>
      <xdr:row>58</xdr:row>
      <xdr:rowOff>295275</xdr:rowOff>
    </xdr:from>
    <xdr:to>
      <xdr:col>9</xdr:col>
      <xdr:colOff>1447800</xdr:colOff>
      <xdr:row>58</xdr:row>
      <xdr:rowOff>609600</xdr:rowOff>
    </xdr:to>
    <xdr:pic>
      <xdr:nvPicPr>
        <xdr:cNvPr id="5" name="Imagen 9">
          <a:extLst>
            <a:ext uri="{FF2B5EF4-FFF2-40B4-BE49-F238E27FC236}">
              <a16:creationId xmlns:a16="http://schemas.microsoft.com/office/drawing/2014/main" id="{15E17197-03EC-4F4A-8687-0C2830344B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181725" y="16354425"/>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398318</xdr:colOff>
      <xdr:row>36</xdr:row>
      <xdr:rowOff>294409</xdr:rowOff>
    </xdr:from>
    <xdr:to>
      <xdr:col>12</xdr:col>
      <xdr:colOff>937780</xdr:colOff>
      <xdr:row>36</xdr:row>
      <xdr:rowOff>608734</xdr:rowOff>
    </xdr:to>
    <xdr:pic>
      <xdr:nvPicPr>
        <xdr:cNvPr id="6" name="Imagen 9">
          <a:extLst>
            <a:ext uri="{FF2B5EF4-FFF2-40B4-BE49-F238E27FC236}">
              <a16:creationId xmlns:a16="http://schemas.microsoft.com/office/drawing/2014/main" id="{68234D6E-C90D-446D-9501-204C69EBE5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80909" y="12330545"/>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workbookViewId="0">
      <selection activeCell="B2" sqref="B2:K2"/>
    </sheetView>
  </sheetViews>
  <sheetFormatPr baseColWidth="10" defaultColWidth="11.42578125" defaultRowHeight="14.25"/>
  <cols>
    <col min="1" max="1" width="4.42578125" style="26" customWidth="1"/>
    <col min="2" max="11" width="14.28515625" style="26" customWidth="1"/>
    <col min="12" max="16384" width="11.42578125" style="26"/>
  </cols>
  <sheetData>
    <row r="1" spans="2:16">
      <c r="B1" s="27"/>
      <c r="C1" s="27"/>
      <c r="D1" s="27"/>
      <c r="E1" s="27"/>
      <c r="F1" s="27"/>
      <c r="G1" s="27"/>
      <c r="H1" s="27"/>
      <c r="I1" s="27"/>
      <c r="J1" s="27"/>
      <c r="K1" s="27"/>
      <c r="L1" s="27"/>
      <c r="M1" s="27"/>
      <c r="N1" s="27"/>
      <c r="O1" s="27"/>
      <c r="P1" s="27"/>
    </row>
    <row r="2" spans="2:16" ht="63.95" customHeight="1">
      <c r="B2" s="99" t="s">
        <v>18</v>
      </c>
      <c r="C2" s="100"/>
      <c r="D2" s="100"/>
      <c r="E2" s="100"/>
      <c r="F2" s="100"/>
      <c r="G2" s="100"/>
      <c r="H2" s="100"/>
      <c r="I2" s="100"/>
      <c r="J2" s="100"/>
      <c r="K2" s="101"/>
      <c r="L2" s="27"/>
      <c r="M2" s="27"/>
      <c r="N2" s="27"/>
      <c r="O2" s="27"/>
      <c r="P2" s="27"/>
    </row>
    <row r="3" spans="2:16" s="28" customFormat="1" ht="24.75" customHeight="1">
      <c r="B3" s="102" t="s">
        <v>48</v>
      </c>
      <c r="C3" s="103"/>
      <c r="D3" s="103"/>
      <c r="E3" s="103"/>
      <c r="F3" s="103"/>
      <c r="G3" s="103"/>
      <c r="H3" s="103"/>
      <c r="I3" s="103"/>
      <c r="J3" s="103"/>
      <c r="K3" s="104"/>
      <c r="L3" s="29"/>
      <c r="M3" s="29"/>
      <c r="N3" s="29"/>
      <c r="O3" s="29"/>
      <c r="P3" s="29"/>
    </row>
    <row r="4" spans="2:16" ht="24.75" customHeight="1">
      <c r="B4" s="105"/>
      <c r="C4" s="106"/>
      <c r="D4" s="106"/>
      <c r="E4" s="106"/>
      <c r="F4" s="106"/>
      <c r="G4" s="106"/>
      <c r="H4" s="106"/>
      <c r="I4" s="106"/>
      <c r="J4" s="106"/>
      <c r="K4" s="107"/>
      <c r="L4" s="27"/>
      <c r="M4" s="27"/>
      <c r="N4" s="27"/>
      <c r="O4" s="27"/>
      <c r="P4" s="27"/>
    </row>
    <row r="5" spans="2:16" ht="24.75" customHeight="1">
      <c r="B5" s="105"/>
      <c r="C5" s="106"/>
      <c r="D5" s="106"/>
      <c r="E5" s="106"/>
      <c r="F5" s="106"/>
      <c r="G5" s="106"/>
      <c r="H5" s="106"/>
      <c r="I5" s="106"/>
      <c r="J5" s="106"/>
      <c r="K5" s="107"/>
      <c r="L5" s="27"/>
      <c r="M5" s="27"/>
      <c r="N5" s="27"/>
      <c r="O5" s="27"/>
      <c r="P5" s="27"/>
    </row>
    <row r="6" spans="2:16" ht="24.75" customHeight="1">
      <c r="B6" s="105"/>
      <c r="C6" s="106"/>
      <c r="D6" s="106"/>
      <c r="E6" s="106"/>
      <c r="F6" s="106"/>
      <c r="G6" s="106"/>
      <c r="H6" s="106"/>
      <c r="I6" s="106"/>
      <c r="J6" s="106"/>
      <c r="K6" s="107"/>
      <c r="L6" s="27"/>
      <c r="M6" s="27"/>
      <c r="N6" s="27"/>
      <c r="O6" s="27"/>
      <c r="P6" s="27"/>
    </row>
    <row r="7" spans="2:16" ht="24.75" customHeight="1">
      <c r="B7" s="105"/>
      <c r="C7" s="106"/>
      <c r="D7" s="106"/>
      <c r="E7" s="106"/>
      <c r="F7" s="106"/>
      <c r="G7" s="106"/>
      <c r="H7" s="106"/>
      <c r="I7" s="106"/>
      <c r="J7" s="106"/>
      <c r="K7" s="107"/>
      <c r="L7" s="27"/>
      <c r="M7" s="27"/>
      <c r="N7" s="27"/>
      <c r="O7" s="27"/>
      <c r="P7" s="27"/>
    </row>
    <row r="8" spans="2:16" ht="24.75" customHeight="1">
      <c r="B8" s="105"/>
      <c r="C8" s="106"/>
      <c r="D8" s="106"/>
      <c r="E8" s="106"/>
      <c r="F8" s="106"/>
      <c r="G8" s="106"/>
      <c r="H8" s="106"/>
      <c r="I8" s="106"/>
      <c r="J8" s="106"/>
      <c r="K8" s="107"/>
      <c r="L8" s="27"/>
      <c r="M8" s="27"/>
      <c r="N8" s="27"/>
      <c r="O8" s="27"/>
      <c r="P8" s="27"/>
    </row>
    <row r="9" spans="2:16" ht="24.75" customHeight="1">
      <c r="B9" s="105"/>
      <c r="C9" s="106"/>
      <c r="D9" s="106"/>
      <c r="E9" s="106"/>
      <c r="F9" s="106"/>
      <c r="G9" s="106"/>
      <c r="H9" s="106"/>
      <c r="I9" s="106"/>
      <c r="J9" s="106"/>
      <c r="K9" s="107"/>
      <c r="L9" s="27"/>
      <c r="M9" s="27"/>
      <c r="N9" s="27"/>
      <c r="O9" s="27"/>
      <c r="P9" s="27"/>
    </row>
    <row r="10" spans="2:16" ht="24.75" customHeight="1">
      <c r="B10" s="105"/>
      <c r="C10" s="106"/>
      <c r="D10" s="106"/>
      <c r="E10" s="106"/>
      <c r="F10" s="106"/>
      <c r="G10" s="106"/>
      <c r="H10" s="106"/>
      <c r="I10" s="106"/>
      <c r="J10" s="106"/>
      <c r="K10" s="107"/>
      <c r="L10" s="27"/>
      <c r="M10" s="27"/>
      <c r="N10" s="27"/>
      <c r="O10" s="27"/>
      <c r="P10" s="27"/>
    </row>
    <row r="11" spans="2:16" ht="24.75" customHeight="1">
      <c r="B11" s="105"/>
      <c r="C11" s="106"/>
      <c r="D11" s="106"/>
      <c r="E11" s="106"/>
      <c r="F11" s="106"/>
      <c r="G11" s="106"/>
      <c r="H11" s="106"/>
      <c r="I11" s="106"/>
      <c r="J11" s="106"/>
      <c r="K11" s="107"/>
      <c r="L11" s="27"/>
      <c r="M11" s="27"/>
      <c r="N11" s="27"/>
      <c r="O11" s="27"/>
      <c r="P11" s="27"/>
    </row>
    <row r="12" spans="2:16" ht="24.75" customHeight="1">
      <c r="B12" s="105"/>
      <c r="C12" s="106"/>
      <c r="D12" s="106"/>
      <c r="E12" s="106"/>
      <c r="F12" s="106"/>
      <c r="G12" s="106"/>
      <c r="H12" s="106"/>
      <c r="I12" s="106"/>
      <c r="J12" s="106"/>
      <c r="K12" s="107"/>
      <c r="L12" s="27"/>
      <c r="M12" s="27"/>
      <c r="N12" s="27"/>
      <c r="O12" s="27"/>
      <c r="P12" s="27"/>
    </row>
    <row r="13" spans="2:16" ht="24.75" customHeight="1">
      <c r="B13" s="105"/>
      <c r="C13" s="106"/>
      <c r="D13" s="106"/>
      <c r="E13" s="106"/>
      <c r="F13" s="106"/>
      <c r="G13" s="106"/>
      <c r="H13" s="106"/>
      <c r="I13" s="106"/>
      <c r="J13" s="106"/>
      <c r="K13" s="107"/>
      <c r="L13" s="27"/>
      <c r="M13" s="27"/>
      <c r="N13" s="27"/>
      <c r="O13" s="27"/>
      <c r="P13" s="27"/>
    </row>
    <row r="14" spans="2:16" ht="24.75" customHeight="1">
      <c r="B14" s="105"/>
      <c r="C14" s="106"/>
      <c r="D14" s="106"/>
      <c r="E14" s="106"/>
      <c r="F14" s="106"/>
      <c r="G14" s="106"/>
      <c r="H14" s="106"/>
      <c r="I14" s="106"/>
      <c r="J14" s="106"/>
      <c r="K14" s="107"/>
      <c r="L14" s="27"/>
      <c r="M14" s="27"/>
      <c r="N14" s="27"/>
      <c r="O14" s="27"/>
      <c r="P14" s="27"/>
    </row>
    <row r="15" spans="2:16" ht="24.75" customHeight="1">
      <c r="B15" s="105"/>
      <c r="C15" s="106"/>
      <c r="D15" s="106"/>
      <c r="E15" s="106"/>
      <c r="F15" s="106"/>
      <c r="G15" s="106"/>
      <c r="H15" s="106"/>
      <c r="I15" s="106"/>
      <c r="J15" s="106"/>
      <c r="K15" s="107"/>
      <c r="L15" s="27"/>
      <c r="M15" s="27"/>
      <c r="N15" s="27"/>
      <c r="O15" s="27"/>
      <c r="P15" s="27"/>
    </row>
    <row r="16" spans="2:16" ht="24.75" customHeight="1">
      <c r="B16" s="105"/>
      <c r="C16" s="106"/>
      <c r="D16" s="106"/>
      <c r="E16" s="106"/>
      <c r="F16" s="106"/>
      <c r="G16" s="106"/>
      <c r="H16" s="106"/>
      <c r="I16" s="106"/>
      <c r="J16" s="106"/>
      <c r="K16" s="107"/>
      <c r="L16" s="27"/>
      <c r="M16" s="27"/>
      <c r="N16" s="27"/>
      <c r="O16" s="27"/>
      <c r="P16" s="27"/>
    </row>
    <row r="17" spans="2:16" ht="24.75" customHeight="1">
      <c r="B17" s="105"/>
      <c r="C17" s="106"/>
      <c r="D17" s="106"/>
      <c r="E17" s="106"/>
      <c r="F17" s="106"/>
      <c r="G17" s="106"/>
      <c r="H17" s="106"/>
      <c r="I17" s="106"/>
      <c r="J17" s="106"/>
      <c r="K17" s="107"/>
      <c r="L17" s="27"/>
      <c r="M17" s="27"/>
      <c r="N17" s="27"/>
      <c r="O17" s="27"/>
      <c r="P17" s="27"/>
    </row>
    <row r="18" spans="2:16" ht="24" customHeight="1">
      <c r="B18" s="105"/>
      <c r="C18" s="106"/>
      <c r="D18" s="106"/>
      <c r="E18" s="106"/>
      <c r="F18" s="106"/>
      <c r="G18" s="106"/>
      <c r="H18" s="106"/>
      <c r="I18" s="106"/>
      <c r="J18" s="106"/>
      <c r="K18" s="107"/>
      <c r="L18" s="27"/>
      <c r="M18" s="27"/>
      <c r="N18" s="27"/>
      <c r="O18" s="27"/>
      <c r="P18" s="27"/>
    </row>
    <row r="19" spans="2:16">
      <c r="B19" s="105"/>
      <c r="C19" s="106"/>
      <c r="D19" s="106"/>
      <c r="E19" s="106"/>
      <c r="F19" s="106"/>
      <c r="G19" s="106"/>
      <c r="H19" s="106"/>
      <c r="I19" s="106"/>
      <c r="J19" s="106"/>
      <c r="K19" s="107"/>
      <c r="L19" s="27"/>
      <c r="M19" s="27"/>
      <c r="N19" s="27"/>
      <c r="O19" s="27"/>
      <c r="P19" s="27"/>
    </row>
    <row r="20" spans="2:16">
      <c r="B20" s="105"/>
      <c r="C20" s="106"/>
      <c r="D20" s="106"/>
      <c r="E20" s="106"/>
      <c r="F20" s="106"/>
      <c r="G20" s="106"/>
      <c r="H20" s="106"/>
      <c r="I20" s="106"/>
      <c r="J20" s="106"/>
      <c r="K20" s="107"/>
      <c r="L20" s="27"/>
      <c r="M20" s="27"/>
      <c r="N20" s="27"/>
      <c r="O20" s="27"/>
      <c r="P20" s="27"/>
    </row>
    <row r="21" spans="2:16">
      <c r="B21" s="105"/>
      <c r="C21" s="106"/>
      <c r="D21" s="106"/>
      <c r="E21" s="106"/>
      <c r="F21" s="106"/>
      <c r="G21" s="106"/>
      <c r="H21" s="106"/>
      <c r="I21" s="106"/>
      <c r="J21" s="106"/>
      <c r="K21" s="107"/>
      <c r="L21" s="27"/>
      <c r="M21" s="27"/>
      <c r="N21" s="27"/>
      <c r="O21" s="27"/>
      <c r="P21" s="27"/>
    </row>
    <row r="22" spans="2:16">
      <c r="B22" s="105"/>
      <c r="C22" s="106"/>
      <c r="D22" s="106"/>
      <c r="E22" s="106"/>
      <c r="F22" s="106"/>
      <c r="G22" s="106"/>
      <c r="H22" s="106"/>
      <c r="I22" s="106"/>
      <c r="J22" s="106"/>
      <c r="K22" s="107"/>
      <c r="L22" s="27"/>
      <c r="M22" s="27"/>
      <c r="N22" s="27"/>
      <c r="O22" s="27"/>
      <c r="P22" s="27"/>
    </row>
    <row r="23" spans="2:16">
      <c r="B23" s="105"/>
      <c r="C23" s="106"/>
      <c r="D23" s="106"/>
      <c r="E23" s="106"/>
      <c r="F23" s="106"/>
      <c r="G23" s="106"/>
      <c r="H23" s="106"/>
      <c r="I23" s="106"/>
      <c r="J23" s="106"/>
      <c r="K23" s="107"/>
      <c r="L23" s="27"/>
      <c r="M23" s="27"/>
      <c r="N23" s="27"/>
      <c r="O23" s="27"/>
      <c r="P23" s="27"/>
    </row>
    <row r="24" spans="2:16">
      <c r="B24" s="105"/>
      <c r="C24" s="106"/>
      <c r="D24" s="106"/>
      <c r="E24" s="106"/>
      <c r="F24" s="106"/>
      <c r="G24" s="106"/>
      <c r="H24" s="106"/>
      <c r="I24" s="106"/>
      <c r="J24" s="106"/>
      <c r="K24" s="107"/>
      <c r="L24" s="27"/>
      <c r="M24" s="27"/>
      <c r="N24" s="27"/>
      <c r="O24" s="27"/>
      <c r="P24" s="27"/>
    </row>
    <row r="25" spans="2:16">
      <c r="B25" s="105"/>
      <c r="C25" s="106"/>
      <c r="D25" s="106"/>
      <c r="E25" s="106"/>
      <c r="F25" s="106"/>
      <c r="G25" s="106"/>
      <c r="H25" s="106"/>
      <c r="I25" s="106"/>
      <c r="J25" s="106"/>
      <c r="K25" s="107"/>
      <c r="L25" s="27"/>
      <c r="M25" s="27"/>
      <c r="N25" s="27"/>
      <c r="O25" s="27"/>
      <c r="P25" s="27"/>
    </row>
    <row r="26" spans="2:16">
      <c r="B26" s="108"/>
      <c r="C26" s="109"/>
      <c r="D26" s="109"/>
      <c r="E26" s="109"/>
      <c r="F26" s="109"/>
      <c r="G26" s="109"/>
      <c r="H26" s="109"/>
      <c r="I26" s="109"/>
      <c r="J26" s="109"/>
      <c r="K26" s="110"/>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A98"/>
  <sheetViews>
    <sheetView tabSelected="1" topLeftCell="A19" zoomScale="70" zoomScaleNormal="70" workbookViewId="0">
      <selection activeCell="R35" sqref="R35:R40"/>
    </sheetView>
  </sheetViews>
  <sheetFormatPr baseColWidth="10" defaultColWidth="11.42578125" defaultRowHeight="14.25"/>
  <cols>
    <col min="1" max="1" width="1.5703125" style="1" customWidth="1"/>
    <col min="2" max="2" width="1.140625" style="1" customWidth="1"/>
    <col min="3" max="3" width="4.5703125" style="1" customWidth="1"/>
    <col min="4" max="4" width="48.140625" style="1" customWidth="1"/>
    <col min="5" max="5" width="30.85546875" style="1" customWidth="1"/>
    <col min="6" max="6" width="21.5703125" style="1" customWidth="1"/>
    <col min="7" max="7" width="45.5703125" style="1" customWidth="1"/>
    <col min="8" max="8" width="15.7109375" style="1" customWidth="1"/>
    <col min="9" max="9" width="32.140625" style="1" customWidth="1"/>
    <col min="10" max="10" width="24" style="1" customWidth="1"/>
    <col min="11" max="11" width="23.140625" style="1" customWidth="1"/>
    <col min="12" max="13" width="13.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55"/>
      <c r="D2" s="155"/>
      <c r="E2" s="155"/>
      <c r="F2" s="157" t="s">
        <v>0</v>
      </c>
      <c r="G2" s="157"/>
      <c r="H2" s="157"/>
      <c r="I2" s="157"/>
      <c r="J2" s="157"/>
      <c r="K2" s="157"/>
      <c r="L2" s="157"/>
      <c r="M2" s="157"/>
      <c r="N2" s="157"/>
      <c r="O2" s="157"/>
      <c r="P2" s="156" t="s">
        <v>1</v>
      </c>
      <c r="Q2" s="156"/>
      <c r="R2" s="156"/>
      <c r="S2" s="49"/>
      <c r="T2" s="31" t="s">
        <v>24</v>
      </c>
      <c r="U2" s="60"/>
    </row>
    <row r="3" spans="2:21" ht="12.75" customHeight="1">
      <c r="B3" s="36"/>
      <c r="C3" s="155"/>
      <c r="D3" s="155"/>
      <c r="E3" s="155"/>
      <c r="F3" s="157"/>
      <c r="G3" s="157"/>
      <c r="H3" s="157"/>
      <c r="I3" s="157"/>
      <c r="J3" s="157"/>
      <c r="K3" s="157"/>
      <c r="L3" s="157"/>
      <c r="M3" s="157"/>
      <c r="N3" s="157"/>
      <c r="O3" s="157"/>
      <c r="P3" s="156"/>
      <c r="Q3" s="156"/>
      <c r="R3" s="156"/>
      <c r="S3" s="49"/>
      <c r="T3" s="32" t="s">
        <v>25</v>
      </c>
      <c r="U3" s="60"/>
    </row>
    <row r="4" spans="2:21" ht="12.75" customHeight="1">
      <c r="B4" s="36"/>
      <c r="C4" s="155"/>
      <c r="D4" s="155"/>
      <c r="E4" s="155"/>
      <c r="F4" s="157"/>
      <c r="G4" s="157"/>
      <c r="H4" s="157"/>
      <c r="I4" s="157"/>
      <c r="J4" s="157"/>
      <c r="K4" s="157"/>
      <c r="L4" s="157"/>
      <c r="M4" s="157"/>
      <c r="N4" s="157"/>
      <c r="O4" s="157"/>
      <c r="P4" s="156"/>
      <c r="Q4" s="156"/>
      <c r="R4" s="156"/>
      <c r="S4" s="49"/>
      <c r="T4" s="32" t="s">
        <v>26</v>
      </c>
      <c r="U4" s="60"/>
    </row>
    <row r="5" spans="2:21" ht="12.75" customHeight="1">
      <c r="B5" s="36"/>
      <c r="C5" s="155"/>
      <c r="D5" s="155"/>
      <c r="E5" s="155"/>
      <c r="F5" s="157"/>
      <c r="G5" s="157"/>
      <c r="H5" s="157"/>
      <c r="I5" s="157"/>
      <c r="J5" s="157"/>
      <c r="K5" s="157"/>
      <c r="L5" s="157"/>
      <c r="M5" s="157"/>
      <c r="N5" s="157"/>
      <c r="O5" s="157"/>
      <c r="P5" s="156"/>
      <c r="Q5" s="156"/>
      <c r="R5" s="156"/>
      <c r="S5" s="49"/>
      <c r="T5" s="32" t="s">
        <v>27</v>
      </c>
      <c r="U5" s="60"/>
    </row>
    <row r="6" spans="2:21" ht="12.75" customHeight="1">
      <c r="B6" s="37"/>
      <c r="C6" s="155"/>
      <c r="D6" s="155"/>
      <c r="E6" s="155"/>
      <c r="F6" s="157"/>
      <c r="G6" s="157"/>
      <c r="H6" s="157"/>
      <c r="I6" s="157"/>
      <c r="J6" s="157"/>
      <c r="K6" s="157"/>
      <c r="L6" s="157"/>
      <c r="M6" s="157"/>
      <c r="N6" s="157"/>
      <c r="O6" s="157"/>
      <c r="P6" s="156"/>
      <c r="Q6" s="156"/>
      <c r="R6" s="156"/>
      <c r="S6" s="49"/>
      <c r="T6" s="33" t="s">
        <v>28</v>
      </c>
      <c r="U6" s="60"/>
    </row>
    <row r="7" spans="2:21" ht="15">
      <c r="B7" s="3"/>
      <c r="C7" s="4"/>
      <c r="D7" s="4"/>
      <c r="E7" s="4"/>
      <c r="F7" s="4"/>
      <c r="G7" s="4"/>
      <c r="H7" s="4"/>
      <c r="I7" s="34"/>
      <c r="J7" s="34"/>
      <c r="K7" s="34"/>
      <c r="L7" s="34"/>
      <c r="M7" s="34"/>
      <c r="N7" s="4"/>
      <c r="O7" s="19"/>
      <c r="P7" s="19"/>
      <c r="Q7" s="19"/>
      <c r="R7" s="19"/>
      <c r="S7" s="19"/>
      <c r="T7" s="2"/>
      <c r="U7" s="60"/>
    </row>
    <row r="8" spans="2:21" ht="15">
      <c r="B8" s="3"/>
      <c r="C8" s="4"/>
      <c r="D8" s="4"/>
      <c r="E8" s="4"/>
      <c r="F8" s="4"/>
      <c r="G8" s="4"/>
      <c r="H8" s="4"/>
      <c r="I8" s="34"/>
      <c r="J8" s="34"/>
      <c r="K8" s="34"/>
      <c r="L8" s="34"/>
      <c r="M8" s="34"/>
      <c r="N8" s="4"/>
      <c r="O8" s="19"/>
      <c r="P8" s="19"/>
      <c r="Q8" s="19"/>
      <c r="R8" s="19"/>
      <c r="S8" s="19"/>
      <c r="T8" s="5"/>
      <c r="U8" s="60"/>
    </row>
    <row r="9" spans="2:21" ht="15">
      <c r="B9" s="3"/>
      <c r="C9" s="4"/>
      <c r="D9" s="4"/>
      <c r="E9" s="4"/>
      <c r="F9" s="4"/>
      <c r="G9" s="4"/>
      <c r="H9" s="4"/>
      <c r="I9" s="6" t="s">
        <v>2</v>
      </c>
      <c r="J9" s="4"/>
      <c r="K9" s="159" t="s">
        <v>52</v>
      </c>
      <c r="L9" s="159"/>
      <c r="M9" s="159"/>
      <c r="N9" s="159"/>
      <c r="O9" s="4"/>
      <c r="P9" s="19"/>
      <c r="Q9" s="19"/>
      <c r="R9" s="19"/>
      <c r="S9" s="19"/>
      <c r="T9" s="5"/>
      <c r="U9" s="60"/>
    </row>
    <row r="10" spans="2:21" ht="15">
      <c r="B10" s="3"/>
      <c r="C10" s="4"/>
      <c r="D10" s="4"/>
      <c r="E10" s="4"/>
      <c r="F10" s="4"/>
      <c r="G10" s="4"/>
      <c r="H10" s="4"/>
      <c r="I10" s="6" t="s">
        <v>3</v>
      </c>
      <c r="J10" s="4"/>
      <c r="K10" s="160">
        <v>1707022433</v>
      </c>
      <c r="L10" s="160"/>
      <c r="M10" s="160"/>
      <c r="N10" s="160"/>
      <c r="O10" s="4"/>
      <c r="P10" s="4"/>
      <c r="Q10" s="4"/>
      <c r="R10" s="4"/>
      <c r="S10" s="4"/>
      <c r="T10" s="5"/>
      <c r="U10" s="60"/>
    </row>
    <row r="11" spans="2:21" ht="15">
      <c r="B11" s="3"/>
      <c r="C11" s="4"/>
      <c r="D11" s="4"/>
      <c r="E11" s="4"/>
      <c r="F11" s="4"/>
      <c r="G11" s="4"/>
      <c r="H11" s="4"/>
      <c r="I11" s="6" t="s">
        <v>4</v>
      </c>
      <c r="J11" s="4"/>
      <c r="K11" s="161">
        <v>44365</v>
      </c>
      <c r="L11" s="161"/>
      <c r="M11" s="161"/>
      <c r="N11" s="161"/>
      <c r="O11" s="4"/>
      <c r="P11" s="4"/>
      <c r="Q11" s="4"/>
      <c r="R11" s="4"/>
      <c r="S11" s="4"/>
      <c r="T11" s="5"/>
      <c r="U11" s="60"/>
    </row>
    <row r="12" spans="2:21" ht="15">
      <c r="B12" s="3"/>
      <c r="C12" s="4"/>
      <c r="D12" s="4"/>
      <c r="E12" s="4"/>
      <c r="F12" s="4"/>
      <c r="G12" s="4"/>
      <c r="H12" s="4"/>
      <c r="I12" s="6" t="s">
        <v>19</v>
      </c>
      <c r="J12" s="4"/>
      <c r="K12" s="158"/>
      <c r="L12" s="158"/>
      <c r="M12" s="158"/>
      <c r="N12" s="158"/>
      <c r="O12" s="4"/>
      <c r="P12" s="4"/>
      <c r="Q12" s="4"/>
      <c r="R12" s="4"/>
      <c r="S12" s="4"/>
      <c r="T12" s="5"/>
      <c r="U12" s="60"/>
    </row>
    <row r="13" spans="2:21" ht="15">
      <c r="B13" s="3"/>
      <c r="C13" s="4"/>
      <c r="D13" s="4"/>
      <c r="E13" s="4"/>
      <c r="F13" s="4"/>
      <c r="G13" s="4"/>
      <c r="H13" s="4"/>
      <c r="I13" s="6" t="s">
        <v>13</v>
      </c>
      <c r="J13" s="4"/>
      <c r="K13" s="158"/>
      <c r="L13" s="158"/>
      <c r="M13" s="158"/>
      <c r="N13" s="158"/>
      <c r="O13" s="4"/>
      <c r="P13" s="4"/>
      <c r="Q13" s="4"/>
      <c r="R13" s="4"/>
      <c r="S13" s="4"/>
      <c r="T13" s="5"/>
      <c r="U13" s="60"/>
    </row>
    <row r="14" spans="2:21">
      <c r="B14" s="3"/>
      <c r="C14" s="4"/>
      <c r="D14" s="4"/>
      <c r="E14" s="4"/>
      <c r="F14" s="4"/>
      <c r="G14" s="4"/>
      <c r="H14" s="4"/>
      <c r="I14" s="30"/>
      <c r="J14" s="4"/>
      <c r="K14" s="20"/>
      <c r="L14" s="34"/>
      <c r="M14" s="34"/>
      <c r="N14" s="34"/>
      <c r="O14" s="4"/>
      <c r="P14" s="4"/>
      <c r="Q14" s="4"/>
      <c r="R14" s="4"/>
      <c r="S14" s="4"/>
      <c r="T14" s="5"/>
      <c r="U14" s="60"/>
    </row>
    <row r="15" spans="2:21" ht="5.25" customHeight="1">
      <c r="B15" s="3"/>
      <c r="C15" s="9"/>
      <c r="D15" s="9"/>
      <c r="E15" s="9"/>
      <c r="F15" s="9"/>
      <c r="G15" s="9"/>
      <c r="H15" s="9"/>
      <c r="I15" s="9"/>
      <c r="J15" s="7"/>
      <c r="K15" s="7"/>
      <c r="L15" s="4"/>
      <c r="M15" s="4"/>
      <c r="N15" s="4"/>
      <c r="O15" s="4"/>
      <c r="P15" s="4"/>
      <c r="Q15" s="4"/>
      <c r="R15" s="4"/>
      <c r="S15" s="4"/>
      <c r="T15" s="5"/>
      <c r="U15" s="60"/>
    </row>
    <row r="16" spans="2:21" ht="15" customHeight="1">
      <c r="B16" s="3"/>
      <c r="C16" s="118" t="s">
        <v>14</v>
      </c>
      <c r="D16" s="119"/>
      <c r="E16" s="119"/>
      <c r="F16" s="119"/>
      <c r="G16" s="119"/>
      <c r="H16" s="119"/>
      <c r="I16" s="119"/>
      <c r="J16" s="119"/>
      <c r="K16" s="119"/>
      <c r="L16" s="119"/>
      <c r="M16" s="119"/>
      <c r="N16" s="119"/>
      <c r="O16" s="120"/>
      <c r="P16" s="4"/>
      <c r="Q16" s="4"/>
      <c r="R16" s="4"/>
      <c r="S16" s="4"/>
      <c r="T16" s="5"/>
      <c r="U16" s="60"/>
    </row>
    <row r="17" spans="2:21" ht="5.25" customHeight="1">
      <c r="B17" s="3"/>
      <c r="C17" s="7"/>
      <c r="D17" s="7"/>
      <c r="E17" s="7"/>
      <c r="F17" s="7"/>
      <c r="G17" s="7"/>
      <c r="H17" s="7"/>
      <c r="I17" s="7"/>
      <c r="J17" s="7"/>
      <c r="K17" s="7"/>
      <c r="L17" s="7"/>
      <c r="M17" s="7"/>
      <c r="N17" s="7"/>
      <c r="O17" s="7"/>
      <c r="P17" s="4"/>
      <c r="Q17" s="4"/>
      <c r="R17" s="4"/>
      <c r="S17" s="4"/>
      <c r="T17" s="5"/>
      <c r="U17" s="60"/>
    </row>
    <row r="18" spans="2:21" ht="17.25" customHeight="1">
      <c r="B18" s="3"/>
      <c r="C18" s="124" t="s">
        <v>53</v>
      </c>
      <c r="D18" s="124"/>
      <c r="E18" s="124"/>
      <c r="F18" s="124"/>
      <c r="G18" s="124"/>
      <c r="H18" s="124"/>
      <c r="I18" s="124"/>
      <c r="J18" s="124"/>
      <c r="K18" s="124"/>
      <c r="L18" s="124"/>
      <c r="M18" s="124"/>
      <c r="N18" s="124"/>
      <c r="O18" s="124"/>
      <c r="P18" s="4"/>
      <c r="Q18" s="4"/>
      <c r="R18" s="4"/>
      <c r="S18" s="4"/>
      <c r="T18" s="5"/>
      <c r="U18" s="60"/>
    </row>
    <row r="19" spans="2:21" ht="4.7" customHeight="1">
      <c r="B19" s="3"/>
      <c r="C19" s="9"/>
      <c r="D19" s="9"/>
      <c r="E19" s="9"/>
      <c r="F19" s="9"/>
      <c r="G19" s="9"/>
      <c r="H19" s="9"/>
      <c r="I19" s="9"/>
      <c r="J19" s="9"/>
      <c r="K19" s="9"/>
      <c r="L19" s="10"/>
      <c r="M19" s="10"/>
      <c r="N19" s="11"/>
      <c r="O19" s="7"/>
      <c r="P19" s="4"/>
      <c r="Q19" s="4"/>
      <c r="R19" s="4"/>
      <c r="S19" s="4"/>
      <c r="T19" s="5"/>
      <c r="U19" s="60"/>
    </row>
    <row r="20" spans="2:21" ht="15.75" customHeight="1">
      <c r="B20" s="3"/>
      <c r="C20" s="121" t="s">
        <v>11</v>
      </c>
      <c r="D20" s="122"/>
      <c r="E20" s="122"/>
      <c r="F20" s="122"/>
      <c r="G20" s="122"/>
      <c r="H20" s="122"/>
      <c r="I20" s="122"/>
      <c r="J20" s="122"/>
      <c r="K20" s="122"/>
      <c r="L20" s="122"/>
      <c r="M20" s="122"/>
      <c r="N20" s="122"/>
      <c r="O20" s="123"/>
      <c r="P20" s="4"/>
      <c r="Q20" s="4"/>
      <c r="R20" s="4"/>
      <c r="S20" s="4"/>
      <c r="T20" s="5"/>
      <c r="U20" s="60"/>
    </row>
    <row r="21" spans="2:21" ht="6" customHeight="1">
      <c r="B21" s="3"/>
      <c r="C21" s="8"/>
      <c r="D21" s="8"/>
      <c r="E21" s="8"/>
      <c r="F21" s="8"/>
      <c r="G21" s="8"/>
      <c r="H21" s="8"/>
      <c r="I21" s="8"/>
      <c r="J21" s="8"/>
      <c r="K21" s="8"/>
      <c r="L21" s="8"/>
      <c r="M21" s="8"/>
      <c r="N21" s="8"/>
      <c r="O21" s="8"/>
      <c r="P21" s="8"/>
      <c r="Q21" s="8"/>
      <c r="R21" s="8"/>
      <c r="S21" s="8"/>
      <c r="T21" s="5"/>
      <c r="U21" s="60"/>
    </row>
    <row r="22" spans="2:21" ht="29.25" customHeight="1">
      <c r="B22" s="3"/>
      <c r="C22" s="125" t="s">
        <v>53</v>
      </c>
      <c r="D22" s="125"/>
      <c r="E22" s="125"/>
      <c r="F22" s="125"/>
      <c r="G22" s="125"/>
      <c r="H22" s="125"/>
      <c r="I22" s="125"/>
      <c r="J22" s="125"/>
      <c r="K22" s="125"/>
      <c r="L22" s="125"/>
      <c r="M22" s="125"/>
      <c r="N22" s="125"/>
      <c r="O22" s="125"/>
      <c r="P22" s="4"/>
      <c r="Q22" s="4"/>
      <c r="R22" s="4"/>
      <c r="S22" s="4"/>
      <c r="T22" s="5"/>
      <c r="U22" s="60"/>
    </row>
    <row r="23" spans="2:21" ht="15.75" customHeight="1">
      <c r="B23" s="3"/>
      <c r="C23" s="121" t="s">
        <v>17</v>
      </c>
      <c r="D23" s="122"/>
      <c r="E23" s="122"/>
      <c r="F23" s="122"/>
      <c r="G23" s="122"/>
      <c r="H23" s="122"/>
      <c r="I23" s="122"/>
      <c r="J23" s="122"/>
      <c r="K23" s="122"/>
      <c r="L23" s="122"/>
      <c r="M23" s="122"/>
      <c r="N23" s="122"/>
      <c r="O23" s="123"/>
      <c r="P23" s="24"/>
      <c r="Q23" s="24"/>
      <c r="R23" s="24"/>
      <c r="S23" s="24"/>
      <c r="T23" s="5"/>
      <c r="U23" s="60"/>
    </row>
    <row r="24" spans="2:21" ht="5.25" customHeight="1">
      <c r="B24" s="3"/>
      <c r="C24" s="9"/>
      <c r="D24" s="9"/>
      <c r="E24" s="9"/>
      <c r="F24" s="9"/>
      <c r="G24" s="9"/>
      <c r="H24" s="9"/>
      <c r="I24" s="9"/>
      <c r="J24" s="7"/>
      <c r="K24" s="7"/>
      <c r="L24" s="7"/>
      <c r="M24" s="7"/>
      <c r="N24" s="7"/>
      <c r="O24" s="7"/>
      <c r="P24" s="7"/>
      <c r="Q24" s="7"/>
      <c r="R24" s="7"/>
      <c r="S24" s="7"/>
      <c r="T24" s="5"/>
      <c r="U24" s="60"/>
    </row>
    <row r="25" spans="2:21" ht="34.5" customHeight="1">
      <c r="B25" s="3"/>
      <c r="C25" s="125" t="s">
        <v>55</v>
      </c>
      <c r="D25" s="125"/>
      <c r="E25" s="125"/>
      <c r="F25" s="125"/>
      <c r="G25" s="125"/>
      <c r="H25" s="125"/>
      <c r="I25" s="125"/>
      <c r="J25" s="125"/>
      <c r="K25" s="125"/>
      <c r="L25" s="125"/>
      <c r="M25" s="125"/>
      <c r="N25" s="125"/>
      <c r="O25" s="125"/>
      <c r="P25" s="7"/>
      <c r="Q25" s="7"/>
      <c r="R25" s="7"/>
      <c r="S25" s="7"/>
      <c r="T25" s="5"/>
      <c r="U25" s="60"/>
    </row>
    <row r="26" spans="2:21" ht="15.75" customHeight="1">
      <c r="B26" s="3"/>
      <c r="C26" s="121" t="s">
        <v>54</v>
      </c>
      <c r="D26" s="122"/>
      <c r="E26" s="122"/>
      <c r="F26" s="122"/>
      <c r="G26" s="122"/>
      <c r="H26" s="122"/>
      <c r="I26" s="122"/>
      <c r="J26" s="122"/>
      <c r="K26" s="122"/>
      <c r="L26" s="122"/>
      <c r="M26" s="122"/>
      <c r="N26" s="122"/>
      <c r="O26" s="123"/>
      <c r="P26" s="24"/>
      <c r="Q26" s="24"/>
      <c r="R26" s="24"/>
      <c r="S26" s="24"/>
      <c r="T26" s="5"/>
      <c r="U26" s="60"/>
    </row>
    <row r="27" spans="2:21" ht="15.75" customHeight="1">
      <c r="B27" s="3"/>
      <c r="C27" s="121" t="s">
        <v>56</v>
      </c>
      <c r="D27" s="122"/>
      <c r="E27" s="122"/>
      <c r="F27" s="122"/>
      <c r="G27" s="122"/>
      <c r="H27" s="122"/>
      <c r="I27" s="122"/>
      <c r="J27" s="122"/>
      <c r="K27" s="122"/>
      <c r="L27" s="122"/>
      <c r="M27" s="122"/>
      <c r="N27" s="122"/>
      <c r="O27" s="123"/>
      <c r="P27" s="24"/>
      <c r="Q27" s="24"/>
      <c r="R27" s="24"/>
      <c r="S27" s="24"/>
      <c r="T27" s="5"/>
      <c r="U27" s="60"/>
    </row>
    <row r="28" spans="2:21" ht="11.1" customHeight="1">
      <c r="B28" s="3"/>
      <c r="C28" s="4"/>
      <c r="D28" s="4"/>
      <c r="E28" s="18"/>
      <c r="F28" s="18"/>
      <c r="G28" s="18"/>
      <c r="H28" s="18"/>
      <c r="I28" s="18"/>
      <c r="J28" s="18"/>
      <c r="K28" s="18"/>
      <c r="L28" s="18"/>
      <c r="M28" s="18"/>
      <c r="N28" s="18"/>
      <c r="O28" s="7"/>
      <c r="P28" s="7"/>
      <c r="Q28" s="7"/>
      <c r="R28" s="7"/>
      <c r="S28" s="7"/>
      <c r="T28" s="5"/>
      <c r="U28" s="60"/>
    </row>
    <row r="29" spans="2:21" ht="15" hidden="1" customHeight="1">
      <c r="B29" s="3"/>
      <c r="C29" s="9"/>
      <c r="D29" s="9"/>
      <c r="E29" s="9"/>
      <c r="F29" s="9"/>
      <c r="G29" s="9"/>
      <c r="H29" s="9"/>
      <c r="I29" s="9"/>
      <c r="J29" s="9"/>
      <c r="K29" s="9"/>
      <c r="L29" s="9"/>
      <c r="M29" s="9"/>
      <c r="N29" s="9"/>
      <c r="O29" s="7"/>
      <c r="P29" s="7"/>
      <c r="Q29" s="7"/>
      <c r="R29" s="7"/>
      <c r="S29" s="7"/>
      <c r="T29" s="5"/>
      <c r="U29" s="60"/>
    </row>
    <row r="30" spans="2:21" ht="16.899999999999999" hidden="1" customHeight="1">
      <c r="B30" s="3"/>
      <c r="C30" s="12"/>
      <c r="D30" s="12"/>
      <c r="E30" s="12"/>
      <c r="F30" s="12"/>
      <c r="G30" s="12"/>
      <c r="H30" s="12"/>
      <c r="I30" s="12"/>
      <c r="J30" s="12"/>
      <c r="K30" s="12"/>
      <c r="L30" s="12"/>
      <c r="M30" s="12"/>
      <c r="N30" s="4"/>
      <c r="O30" s="4"/>
      <c r="P30" s="4"/>
      <c r="Q30" s="4"/>
      <c r="R30" s="4"/>
      <c r="S30" s="4"/>
      <c r="T30" s="5"/>
      <c r="U30" s="60"/>
    </row>
    <row r="31" spans="2:21" ht="15.75" customHeight="1">
      <c r="B31" s="3"/>
      <c r="C31" s="118" t="s">
        <v>12</v>
      </c>
      <c r="D31" s="119"/>
      <c r="E31" s="119"/>
      <c r="F31" s="119"/>
      <c r="G31" s="119"/>
      <c r="H31" s="119"/>
      <c r="I31" s="119"/>
      <c r="J31" s="119"/>
      <c r="K31" s="119"/>
      <c r="L31" s="119"/>
      <c r="M31" s="119"/>
      <c r="N31" s="119"/>
      <c r="O31" s="120"/>
      <c r="P31" s="6"/>
      <c r="Q31" s="6"/>
      <c r="R31" s="6"/>
      <c r="S31" s="6"/>
      <c r="T31" s="5"/>
      <c r="U31" s="60"/>
    </row>
    <row r="32" spans="2:21" ht="6" customHeight="1">
      <c r="B32" s="3"/>
      <c r="C32" s="4"/>
      <c r="D32" s="4"/>
      <c r="E32" s="13"/>
      <c r="F32" s="13"/>
      <c r="G32" s="13"/>
      <c r="H32" s="13"/>
      <c r="I32" s="13"/>
      <c r="J32" s="13"/>
      <c r="K32" s="13"/>
      <c r="L32" s="13"/>
      <c r="M32" s="13"/>
      <c r="N32" s="13"/>
      <c r="O32" s="13"/>
      <c r="P32" s="13"/>
      <c r="Q32" s="13"/>
      <c r="R32" s="4"/>
      <c r="S32" s="4"/>
      <c r="T32" s="5"/>
      <c r="U32" s="60"/>
    </row>
    <row r="33" spans="2:27" ht="33" customHeight="1">
      <c r="B33" s="3"/>
      <c r="C33" s="129" t="s">
        <v>22</v>
      </c>
      <c r="D33" s="154" t="s">
        <v>29</v>
      </c>
      <c r="E33" s="130" t="s">
        <v>30</v>
      </c>
      <c r="F33" s="129" t="s">
        <v>31</v>
      </c>
      <c r="G33" s="129" t="s">
        <v>32</v>
      </c>
      <c r="H33" s="129" t="s">
        <v>33</v>
      </c>
      <c r="I33" s="130" t="s">
        <v>34</v>
      </c>
      <c r="J33" s="129" t="s">
        <v>35</v>
      </c>
      <c r="K33" s="129"/>
      <c r="L33" s="129" t="s">
        <v>36</v>
      </c>
      <c r="M33" s="129" t="s">
        <v>37</v>
      </c>
      <c r="N33" s="129" t="s">
        <v>38</v>
      </c>
      <c r="O33" s="129" t="s">
        <v>59</v>
      </c>
      <c r="P33" s="142" t="s">
        <v>39</v>
      </c>
      <c r="Q33" s="131" t="s">
        <v>20</v>
      </c>
      <c r="R33" s="132"/>
      <c r="S33" s="46"/>
      <c r="T33" s="5"/>
      <c r="U33" s="60"/>
    </row>
    <row r="34" spans="2:27" ht="33" customHeight="1">
      <c r="B34" s="3"/>
      <c r="C34" s="129"/>
      <c r="D34" s="143"/>
      <c r="E34" s="130"/>
      <c r="F34" s="129"/>
      <c r="G34" s="129"/>
      <c r="H34" s="129"/>
      <c r="I34" s="130"/>
      <c r="J34" s="48" t="s">
        <v>5</v>
      </c>
      <c r="K34" s="48" t="s">
        <v>6</v>
      </c>
      <c r="L34" s="129"/>
      <c r="M34" s="129"/>
      <c r="N34" s="129"/>
      <c r="O34" s="129"/>
      <c r="P34" s="143"/>
      <c r="Q34" s="50" t="s">
        <v>16</v>
      </c>
      <c r="R34" s="51" t="s">
        <v>15</v>
      </c>
      <c r="S34" s="25" t="s">
        <v>42</v>
      </c>
      <c r="T34" s="25" t="s">
        <v>43</v>
      </c>
      <c r="U34" s="60"/>
    </row>
    <row r="35" spans="2:27" s="14" customFormat="1" ht="166.7" customHeight="1">
      <c r="B35" s="15"/>
      <c r="C35" s="146">
        <v>1</v>
      </c>
      <c r="D35" s="144" t="s">
        <v>80</v>
      </c>
      <c r="E35" s="95" t="s">
        <v>60</v>
      </c>
      <c r="F35" s="82" t="s">
        <v>61</v>
      </c>
      <c r="G35" s="95" t="s">
        <v>62</v>
      </c>
      <c r="H35" s="85" t="s">
        <v>28</v>
      </c>
      <c r="I35" s="81" t="s">
        <v>63</v>
      </c>
      <c r="J35" s="192">
        <v>6</v>
      </c>
      <c r="K35" s="95" t="s">
        <v>64</v>
      </c>
      <c r="L35" s="96">
        <v>44378</v>
      </c>
      <c r="M35" s="96">
        <v>44469</v>
      </c>
      <c r="N35" s="97" t="s">
        <v>65</v>
      </c>
      <c r="O35" s="82" t="s">
        <v>66</v>
      </c>
      <c r="P35" s="82" t="s">
        <v>67</v>
      </c>
      <c r="Q35" s="86" t="s">
        <v>64</v>
      </c>
      <c r="R35" s="87">
        <v>0</v>
      </c>
      <c r="S35" s="22">
        <f t="shared" ref="S35:S53" si="0">IF(H35="Baja",1,IF(H35="Media - baja",2,IF(H35="Media",3,IF(H35="Media - alta",4,5))))</f>
        <v>5</v>
      </c>
      <c r="T35" s="45">
        <f t="shared" ref="T35:T53" si="1">R35*S35</f>
        <v>0</v>
      </c>
      <c r="U35" s="61"/>
    </row>
    <row r="36" spans="2:27" s="14" customFormat="1" ht="148.69999999999999" customHeight="1">
      <c r="B36" s="15"/>
      <c r="C36" s="111"/>
      <c r="D36" s="145"/>
      <c r="E36" s="190" t="s">
        <v>72</v>
      </c>
      <c r="F36" s="90" t="s">
        <v>61</v>
      </c>
      <c r="G36" s="95" t="s">
        <v>81</v>
      </c>
      <c r="H36" s="92" t="s">
        <v>28</v>
      </c>
      <c r="I36" s="81" t="s">
        <v>68</v>
      </c>
      <c r="J36" s="192">
        <v>12</v>
      </c>
      <c r="K36" s="95" t="s">
        <v>79</v>
      </c>
      <c r="L36" s="96">
        <v>44378</v>
      </c>
      <c r="M36" s="96">
        <v>44742</v>
      </c>
      <c r="N36" s="95" t="s">
        <v>78</v>
      </c>
      <c r="O36" s="82" t="s">
        <v>78</v>
      </c>
      <c r="P36" s="82" t="s">
        <v>69</v>
      </c>
      <c r="Q36" s="81" t="s">
        <v>76</v>
      </c>
      <c r="R36" s="87">
        <v>0</v>
      </c>
      <c r="S36" s="22"/>
      <c r="T36" s="45"/>
      <c r="U36" s="61"/>
    </row>
    <row r="37" spans="2:27" s="14" customFormat="1" ht="148.69999999999999" customHeight="1">
      <c r="B37" s="15"/>
      <c r="C37" s="111">
        <v>2</v>
      </c>
      <c r="D37" s="113" t="s">
        <v>82</v>
      </c>
      <c r="E37" s="191" t="s">
        <v>83</v>
      </c>
      <c r="F37" s="82" t="s">
        <v>84</v>
      </c>
      <c r="G37" s="95" t="s">
        <v>88</v>
      </c>
      <c r="H37" s="85" t="s">
        <v>28</v>
      </c>
      <c r="I37" s="115" t="s">
        <v>85</v>
      </c>
      <c r="J37" s="94">
        <v>1</v>
      </c>
      <c r="K37" s="95" t="s">
        <v>86</v>
      </c>
      <c r="L37" s="96">
        <v>44378</v>
      </c>
      <c r="M37" s="96">
        <v>44561</v>
      </c>
      <c r="N37" s="97" t="s">
        <v>91</v>
      </c>
      <c r="O37" s="86" t="s">
        <v>91</v>
      </c>
      <c r="P37" s="86" t="s">
        <v>92</v>
      </c>
      <c r="Q37" s="81" t="s">
        <v>87</v>
      </c>
      <c r="R37" s="87">
        <v>0</v>
      </c>
      <c r="S37" s="22"/>
      <c r="T37" s="45"/>
      <c r="U37" s="61"/>
    </row>
    <row r="38" spans="2:27" s="14" customFormat="1" ht="148.69999999999999" customHeight="1">
      <c r="B38" s="15"/>
      <c r="C38" s="111"/>
      <c r="D38" s="113"/>
      <c r="E38" s="191" t="s">
        <v>96</v>
      </c>
      <c r="F38" s="82" t="s">
        <v>61</v>
      </c>
      <c r="G38" s="95" t="s">
        <v>89</v>
      </c>
      <c r="H38" s="85" t="s">
        <v>28</v>
      </c>
      <c r="I38" s="116"/>
      <c r="J38" s="94">
        <v>1</v>
      </c>
      <c r="K38" s="95" t="s">
        <v>89</v>
      </c>
      <c r="L38" s="96">
        <v>44562</v>
      </c>
      <c r="M38" s="96">
        <v>44593</v>
      </c>
      <c r="N38" s="97" t="s">
        <v>94</v>
      </c>
      <c r="O38" s="97" t="s">
        <v>90</v>
      </c>
      <c r="P38" s="97" t="s">
        <v>90</v>
      </c>
      <c r="Q38" s="95" t="s">
        <v>87</v>
      </c>
      <c r="R38" s="98">
        <v>0</v>
      </c>
      <c r="S38" s="22"/>
      <c r="T38" s="45"/>
      <c r="U38" s="61"/>
    </row>
    <row r="39" spans="2:27" s="14" customFormat="1" ht="115.5" customHeight="1">
      <c r="B39" s="15"/>
      <c r="C39" s="112"/>
      <c r="D39" s="114"/>
      <c r="E39" s="191" t="s">
        <v>97</v>
      </c>
      <c r="F39" s="82" t="s">
        <v>61</v>
      </c>
      <c r="G39" s="95" t="s">
        <v>95</v>
      </c>
      <c r="H39" s="85" t="s">
        <v>28</v>
      </c>
      <c r="I39" s="117"/>
      <c r="J39" s="94">
        <v>1</v>
      </c>
      <c r="K39" s="95" t="s">
        <v>93</v>
      </c>
      <c r="L39" s="96">
        <v>44594</v>
      </c>
      <c r="M39" s="96">
        <v>44742</v>
      </c>
      <c r="N39" s="97" t="s">
        <v>94</v>
      </c>
      <c r="O39" s="97" t="s">
        <v>94</v>
      </c>
      <c r="P39" s="97" t="s">
        <v>94</v>
      </c>
      <c r="Q39" s="95" t="s">
        <v>98</v>
      </c>
      <c r="R39" s="98">
        <v>0</v>
      </c>
      <c r="S39" s="22">
        <f t="shared" si="0"/>
        <v>5</v>
      </c>
      <c r="T39" s="45">
        <f t="shared" si="1"/>
        <v>0</v>
      </c>
      <c r="U39" s="61"/>
    </row>
    <row r="40" spans="2:27" s="14" customFormat="1" ht="211.7" customHeight="1">
      <c r="B40" s="15"/>
      <c r="C40" s="89">
        <v>3</v>
      </c>
      <c r="D40" s="91" t="s">
        <v>57</v>
      </c>
      <c r="E40" s="95" t="s">
        <v>70</v>
      </c>
      <c r="F40" s="81" t="s">
        <v>58</v>
      </c>
      <c r="G40" s="95" t="s">
        <v>77</v>
      </c>
      <c r="H40" s="93" t="s">
        <v>28</v>
      </c>
      <c r="I40" s="81" t="s">
        <v>73</v>
      </c>
      <c r="J40" s="192">
        <v>12</v>
      </c>
      <c r="K40" s="95" t="s">
        <v>74</v>
      </c>
      <c r="L40" s="96">
        <v>44378</v>
      </c>
      <c r="M40" s="96">
        <v>44742</v>
      </c>
      <c r="N40" s="95" t="s">
        <v>78</v>
      </c>
      <c r="O40" s="82" t="s">
        <v>78</v>
      </c>
      <c r="P40" s="82" t="s">
        <v>71</v>
      </c>
      <c r="Q40" s="81" t="s">
        <v>75</v>
      </c>
      <c r="R40" s="87">
        <v>0</v>
      </c>
      <c r="S40" s="22">
        <f t="shared" si="0"/>
        <v>5</v>
      </c>
      <c r="T40" s="45">
        <f t="shared" si="1"/>
        <v>0</v>
      </c>
      <c r="U40" s="61"/>
      <c r="V40" s="88"/>
      <c r="W40" s="88"/>
      <c r="X40" s="88"/>
      <c r="Y40" s="88"/>
      <c r="Z40" s="88"/>
      <c r="AA40" s="88"/>
    </row>
    <row r="41" spans="2:27" s="14" customFormat="1" ht="31.7" customHeight="1">
      <c r="B41" s="15"/>
      <c r="C41" s="83">
        <v>4</v>
      </c>
      <c r="D41" s="84"/>
      <c r="E41" s="56"/>
      <c r="F41" s="56"/>
      <c r="G41" s="56"/>
      <c r="H41" s="56"/>
      <c r="I41" s="56"/>
      <c r="J41" s="59"/>
      <c r="K41" s="57"/>
      <c r="L41" s="58"/>
      <c r="M41" s="58"/>
      <c r="N41" s="57"/>
      <c r="O41" s="57"/>
      <c r="P41" s="57"/>
      <c r="Q41" s="57"/>
      <c r="R41" s="59"/>
      <c r="S41" s="22">
        <f t="shared" si="0"/>
        <v>5</v>
      </c>
      <c r="T41" s="45">
        <f t="shared" si="1"/>
        <v>0</v>
      </c>
      <c r="U41" s="61"/>
      <c r="V41" s="88"/>
      <c r="W41" s="88"/>
      <c r="X41" s="88"/>
      <c r="Y41" s="88"/>
      <c r="Z41" s="88"/>
      <c r="AA41" s="88"/>
    </row>
    <row r="42" spans="2:27" s="14" customFormat="1" ht="31.7" customHeight="1">
      <c r="B42" s="15"/>
      <c r="C42" s="83">
        <v>5</v>
      </c>
      <c r="D42" s="55"/>
      <c r="E42" s="56"/>
      <c r="F42" s="56"/>
      <c r="G42" s="56"/>
      <c r="H42" s="56"/>
      <c r="I42" s="56"/>
      <c r="J42" s="59"/>
      <c r="K42" s="57"/>
      <c r="L42" s="58"/>
      <c r="M42" s="58"/>
      <c r="N42" s="57"/>
      <c r="O42" s="57"/>
      <c r="P42" s="57"/>
      <c r="Q42" s="57"/>
      <c r="R42" s="59"/>
      <c r="S42" s="22">
        <f t="shared" si="0"/>
        <v>5</v>
      </c>
      <c r="T42" s="45">
        <f t="shared" si="1"/>
        <v>0</v>
      </c>
      <c r="U42" s="61"/>
      <c r="V42" s="88"/>
      <c r="W42" s="88"/>
      <c r="X42" s="88"/>
      <c r="Y42" s="88"/>
      <c r="Z42" s="88"/>
      <c r="AA42" s="88"/>
    </row>
    <row r="43" spans="2:27" s="14" customFormat="1" ht="31.7" customHeight="1">
      <c r="B43" s="15"/>
      <c r="C43" s="83">
        <v>6</v>
      </c>
      <c r="D43" s="55"/>
      <c r="E43" s="56"/>
      <c r="F43" s="56"/>
      <c r="G43" s="56"/>
      <c r="H43" s="56"/>
      <c r="I43" s="56"/>
      <c r="J43" s="59"/>
      <c r="K43" s="57"/>
      <c r="L43" s="58"/>
      <c r="M43" s="58"/>
      <c r="N43" s="82"/>
      <c r="O43" s="82"/>
      <c r="P43" s="82"/>
      <c r="Q43" s="57"/>
      <c r="R43" s="59"/>
      <c r="S43" s="22">
        <f t="shared" si="0"/>
        <v>5</v>
      </c>
      <c r="T43" s="45">
        <f t="shared" si="1"/>
        <v>0</v>
      </c>
      <c r="U43" s="61"/>
      <c r="V43" s="88"/>
      <c r="W43" s="88"/>
      <c r="X43" s="88"/>
      <c r="Y43" s="88"/>
      <c r="Z43" s="88"/>
      <c r="AA43" s="88"/>
    </row>
    <row r="44" spans="2:27" s="14" customFormat="1" ht="31.7" customHeight="1">
      <c r="B44" s="15"/>
      <c r="C44" s="83">
        <v>7</v>
      </c>
      <c r="D44" s="55"/>
      <c r="E44" s="56"/>
      <c r="F44" s="56"/>
      <c r="G44" s="56"/>
      <c r="H44" s="56"/>
      <c r="I44" s="56"/>
      <c r="J44" s="59"/>
      <c r="K44" s="57"/>
      <c r="L44" s="58"/>
      <c r="M44" s="58"/>
      <c r="N44" s="57"/>
      <c r="O44" s="57"/>
      <c r="P44" s="57"/>
      <c r="Q44" s="57"/>
      <c r="R44" s="59"/>
      <c r="S44" s="22">
        <f t="shared" si="0"/>
        <v>5</v>
      </c>
      <c r="T44" s="45">
        <f t="shared" si="1"/>
        <v>0</v>
      </c>
      <c r="U44" s="61"/>
    </row>
    <row r="45" spans="2:27" s="14" customFormat="1" ht="31.7" customHeight="1">
      <c r="B45" s="15"/>
      <c r="C45" s="83">
        <v>8</v>
      </c>
      <c r="D45" s="55"/>
      <c r="E45" s="56"/>
      <c r="F45" s="56"/>
      <c r="G45" s="56"/>
      <c r="H45" s="56"/>
      <c r="I45" s="56"/>
      <c r="J45" s="59"/>
      <c r="K45" s="57"/>
      <c r="L45" s="58"/>
      <c r="M45" s="58"/>
      <c r="N45" s="57"/>
      <c r="O45" s="57"/>
      <c r="P45" s="57"/>
      <c r="Q45" s="57"/>
      <c r="R45" s="59"/>
      <c r="S45" s="22">
        <f t="shared" si="0"/>
        <v>5</v>
      </c>
      <c r="T45" s="45">
        <f t="shared" si="1"/>
        <v>0</v>
      </c>
      <c r="U45" s="61"/>
    </row>
    <row r="46" spans="2:27" s="14" customFormat="1" ht="31.7" customHeight="1">
      <c r="B46" s="15"/>
      <c r="C46" s="83">
        <v>9</v>
      </c>
      <c r="D46" s="55"/>
      <c r="E46" s="56"/>
      <c r="F46" s="56"/>
      <c r="G46" s="56"/>
      <c r="H46" s="56"/>
      <c r="I46" s="56"/>
      <c r="J46" s="59"/>
      <c r="K46" s="57"/>
      <c r="L46" s="58"/>
      <c r="M46" s="58"/>
      <c r="N46" s="57"/>
      <c r="O46" s="57"/>
      <c r="P46" s="57"/>
      <c r="Q46" s="57"/>
      <c r="R46" s="59"/>
      <c r="S46" s="22"/>
      <c r="T46" s="45"/>
      <c r="U46" s="61"/>
    </row>
    <row r="47" spans="2:27" s="14" customFormat="1" ht="31.7" customHeight="1">
      <c r="B47" s="15"/>
      <c r="C47" s="83">
        <v>10</v>
      </c>
      <c r="D47" s="55"/>
      <c r="E47" s="56"/>
      <c r="F47" s="56"/>
      <c r="G47" s="56"/>
      <c r="H47" s="56"/>
      <c r="I47" s="56"/>
      <c r="J47" s="59"/>
      <c r="K47" s="57"/>
      <c r="L47" s="58"/>
      <c r="M47" s="58"/>
      <c r="N47" s="57"/>
      <c r="O47" s="57"/>
      <c r="P47" s="57"/>
      <c r="Q47" s="57"/>
      <c r="R47" s="59"/>
      <c r="S47" s="22"/>
      <c r="T47" s="45"/>
      <c r="U47" s="61"/>
    </row>
    <row r="48" spans="2:27" s="14" customFormat="1" ht="31.7" customHeight="1">
      <c r="B48" s="15"/>
      <c r="C48" s="83">
        <v>11</v>
      </c>
      <c r="D48" s="55"/>
      <c r="E48" s="56"/>
      <c r="F48" s="56"/>
      <c r="G48" s="56"/>
      <c r="H48" s="56"/>
      <c r="I48" s="56"/>
      <c r="J48" s="59"/>
      <c r="K48" s="57"/>
      <c r="L48" s="58"/>
      <c r="M48" s="58"/>
      <c r="N48" s="57"/>
      <c r="O48" s="57"/>
      <c r="P48" s="57"/>
      <c r="Q48" s="57"/>
      <c r="R48" s="59"/>
      <c r="S48" s="22"/>
      <c r="T48" s="45"/>
      <c r="U48" s="61"/>
    </row>
    <row r="49" spans="1:21" s="14" customFormat="1" ht="31.7" customHeight="1">
      <c r="B49" s="15"/>
      <c r="C49" s="83">
        <v>12</v>
      </c>
      <c r="D49" s="55"/>
      <c r="E49" s="56"/>
      <c r="F49" s="56"/>
      <c r="G49" s="56"/>
      <c r="H49" s="56"/>
      <c r="I49" s="56"/>
      <c r="J49" s="59"/>
      <c r="K49" s="57"/>
      <c r="L49" s="58"/>
      <c r="M49" s="58"/>
      <c r="N49" s="57"/>
      <c r="O49" s="57"/>
      <c r="P49" s="57"/>
      <c r="Q49" s="57"/>
      <c r="R49" s="59"/>
      <c r="S49" s="22"/>
      <c r="T49" s="45"/>
      <c r="U49" s="61"/>
    </row>
    <row r="50" spans="1:21" s="14" customFormat="1" ht="31.7" customHeight="1">
      <c r="B50" s="15"/>
      <c r="C50" s="83">
        <v>13</v>
      </c>
      <c r="D50" s="55"/>
      <c r="E50" s="56"/>
      <c r="F50" s="56"/>
      <c r="G50" s="56"/>
      <c r="H50" s="56"/>
      <c r="I50" s="56"/>
      <c r="J50" s="59"/>
      <c r="K50" s="57"/>
      <c r="L50" s="58"/>
      <c r="M50" s="58"/>
      <c r="N50" s="57"/>
      <c r="O50" s="57"/>
      <c r="P50" s="57"/>
      <c r="Q50" s="57"/>
      <c r="R50" s="59"/>
      <c r="S50" s="22"/>
      <c r="T50" s="45"/>
      <c r="U50" s="61"/>
    </row>
    <row r="51" spans="1:21" s="14" customFormat="1" ht="31.7" customHeight="1">
      <c r="B51" s="15"/>
      <c r="C51" s="83">
        <v>14</v>
      </c>
      <c r="D51" s="55"/>
      <c r="E51" s="56"/>
      <c r="F51" s="56"/>
      <c r="G51" s="56"/>
      <c r="H51" s="56"/>
      <c r="I51" s="56"/>
      <c r="J51" s="59"/>
      <c r="K51" s="57"/>
      <c r="L51" s="58"/>
      <c r="M51" s="58"/>
      <c r="N51" s="57"/>
      <c r="O51" s="57"/>
      <c r="P51" s="57"/>
      <c r="Q51" s="57"/>
      <c r="R51" s="59"/>
      <c r="S51" s="22"/>
      <c r="T51" s="45"/>
      <c r="U51" s="61"/>
    </row>
    <row r="52" spans="1:21" s="14" customFormat="1" ht="31.7" customHeight="1">
      <c r="B52" s="15"/>
      <c r="C52" s="83">
        <v>15</v>
      </c>
      <c r="D52" s="55"/>
      <c r="E52" s="56"/>
      <c r="F52" s="56"/>
      <c r="G52" s="56"/>
      <c r="H52" s="56"/>
      <c r="I52" s="56"/>
      <c r="J52" s="59"/>
      <c r="K52" s="57"/>
      <c r="L52" s="58"/>
      <c r="M52" s="58"/>
      <c r="N52" s="57"/>
      <c r="O52" s="57"/>
      <c r="P52" s="57"/>
      <c r="Q52" s="57"/>
      <c r="R52" s="59"/>
      <c r="S52" s="22">
        <f t="shared" si="0"/>
        <v>5</v>
      </c>
      <c r="T52" s="45">
        <f t="shared" si="1"/>
        <v>0</v>
      </c>
      <c r="U52" s="61"/>
    </row>
    <row r="53" spans="1:21" s="14" customFormat="1" ht="31.7" customHeight="1">
      <c r="B53" s="15"/>
      <c r="C53" s="83" t="s">
        <v>21</v>
      </c>
      <c r="D53" s="55"/>
      <c r="E53" s="56"/>
      <c r="F53" s="56"/>
      <c r="G53" s="56"/>
      <c r="H53" s="56"/>
      <c r="I53" s="56"/>
      <c r="J53" s="59"/>
      <c r="K53" s="57"/>
      <c r="L53" s="58"/>
      <c r="M53" s="58"/>
      <c r="N53" s="57"/>
      <c r="O53" s="57"/>
      <c r="P53" s="57"/>
      <c r="Q53" s="57"/>
      <c r="R53" s="59"/>
      <c r="S53" s="22">
        <f t="shared" si="0"/>
        <v>5</v>
      </c>
      <c r="T53" s="45">
        <f t="shared" si="1"/>
        <v>0</v>
      </c>
      <c r="U53" s="61"/>
    </row>
    <row r="54" spans="1:21" s="14" customFormat="1" ht="31.7" customHeight="1">
      <c r="B54" s="15"/>
      <c r="C54" s="39"/>
      <c r="D54" s="39"/>
      <c r="E54" s="38"/>
      <c r="F54" s="38"/>
      <c r="G54" s="38"/>
      <c r="H54" s="40"/>
      <c r="I54" s="38"/>
      <c r="J54" s="41"/>
      <c r="K54" s="38"/>
      <c r="L54" s="42"/>
      <c r="M54" s="42"/>
      <c r="N54" s="38"/>
      <c r="O54" s="38"/>
      <c r="P54" s="38"/>
      <c r="Q54" s="38"/>
      <c r="R54" s="43"/>
      <c r="S54" s="43"/>
      <c r="T54" s="43"/>
      <c r="U54" s="61"/>
    </row>
    <row r="55" spans="1:21" ht="21.75" customHeight="1">
      <c r="B55" s="63"/>
      <c r="C55" s="64"/>
      <c r="D55" s="64"/>
      <c r="E55" s="64"/>
      <c r="F55" s="64"/>
      <c r="G55" s="64"/>
      <c r="H55" s="64"/>
      <c r="I55" s="64"/>
      <c r="J55" s="64"/>
      <c r="K55" s="64"/>
      <c r="L55" s="64"/>
      <c r="M55" s="64"/>
      <c r="N55" s="64"/>
      <c r="O55" s="64"/>
      <c r="P55" s="64"/>
      <c r="Q55" s="64"/>
      <c r="R55" s="64"/>
      <c r="S55" s="64"/>
      <c r="T55" s="65"/>
      <c r="U55" s="60"/>
    </row>
    <row r="56" spans="1:21" ht="21.75" customHeight="1">
      <c r="A56" s="16"/>
      <c r="B56" s="139" t="s">
        <v>7</v>
      </c>
      <c r="C56" s="140"/>
      <c r="D56" s="140"/>
      <c r="E56" s="140"/>
      <c r="F56" s="140"/>
      <c r="G56" s="140"/>
      <c r="H56" s="140"/>
      <c r="I56" s="140"/>
      <c r="J56" s="140"/>
      <c r="K56" s="140"/>
      <c r="L56" s="140"/>
      <c r="M56" s="140"/>
      <c r="N56" s="140"/>
      <c r="O56" s="140"/>
      <c r="P56" s="140"/>
      <c r="Q56" s="140"/>
      <c r="R56" s="140"/>
      <c r="S56" s="140"/>
      <c r="T56" s="140"/>
      <c r="U56" s="141"/>
    </row>
    <row r="57" spans="1:21" ht="21.75" customHeight="1">
      <c r="A57" s="17"/>
      <c r="B57" s="136" t="s">
        <v>8</v>
      </c>
      <c r="C57" s="137"/>
      <c r="D57" s="137"/>
      <c r="E57" s="137"/>
      <c r="F57" s="137"/>
      <c r="G57" s="137"/>
      <c r="H57" s="137"/>
      <c r="I57" s="137"/>
      <c r="J57" s="137"/>
      <c r="K57" s="137"/>
      <c r="L57" s="137"/>
      <c r="M57" s="137"/>
      <c r="N57" s="137"/>
      <c r="O57" s="137"/>
      <c r="P57" s="137"/>
      <c r="Q57" s="137"/>
      <c r="R57" s="137"/>
      <c r="S57" s="137"/>
      <c r="T57" s="137"/>
      <c r="U57" s="138"/>
    </row>
    <row r="58" spans="1:21" ht="21.75" customHeight="1">
      <c r="B58" s="147" t="s">
        <v>9</v>
      </c>
      <c r="C58" s="148"/>
      <c r="D58" s="149"/>
      <c r="E58" s="150" t="s">
        <v>23</v>
      </c>
      <c r="F58" s="150"/>
      <c r="G58" s="150"/>
      <c r="H58" s="150" t="s">
        <v>40</v>
      </c>
      <c r="I58" s="150"/>
      <c r="J58" s="151">
        <v>3</v>
      </c>
      <c r="K58" s="152"/>
      <c r="L58" s="152"/>
      <c r="M58" s="153" t="s">
        <v>10</v>
      </c>
      <c r="N58" s="153"/>
      <c r="O58" s="153"/>
      <c r="P58" s="133">
        <v>43343</v>
      </c>
      <c r="Q58" s="134"/>
      <c r="R58" s="134"/>
      <c r="S58" s="134"/>
      <c r="T58" s="134"/>
      <c r="U58" s="135"/>
    </row>
    <row r="59" spans="1:21" ht="80.25" customHeight="1">
      <c r="B59" s="126"/>
      <c r="C59" s="127"/>
      <c r="D59" s="127"/>
      <c r="E59" s="127"/>
      <c r="F59" s="127"/>
      <c r="G59" s="127"/>
      <c r="H59" s="127"/>
      <c r="I59" s="127"/>
      <c r="J59" s="128"/>
      <c r="K59" s="128"/>
      <c r="L59" s="128"/>
      <c r="M59" s="127"/>
      <c r="N59" s="127"/>
      <c r="O59" s="127"/>
      <c r="P59" s="128"/>
      <c r="Q59" s="128"/>
      <c r="R59" s="128"/>
      <c r="S59" s="128"/>
      <c r="T59" s="128"/>
      <c r="U59" s="62"/>
    </row>
    <row r="94" spans="21:21" ht="15.75" customHeight="1">
      <c r="U94" s="18"/>
    </row>
    <row r="95" spans="21:21">
      <c r="U95" s="18"/>
    </row>
    <row r="96" spans="21:21" ht="15.75" customHeight="1">
      <c r="U96" s="18"/>
    </row>
    <row r="97" spans="21:21">
      <c r="U97" s="9"/>
    </row>
    <row r="98" spans="21:21" ht="15.75" customHeight="1">
      <c r="U98" s="18"/>
    </row>
  </sheetData>
  <mergeCells count="45">
    <mergeCell ref="C2:E6"/>
    <mergeCell ref="P2:R6"/>
    <mergeCell ref="F2:O6"/>
    <mergeCell ref="K12:N12"/>
    <mergeCell ref="K13:N13"/>
    <mergeCell ref="K9:N9"/>
    <mergeCell ref="K10:N10"/>
    <mergeCell ref="K11:N11"/>
    <mergeCell ref="H58:I58"/>
    <mergeCell ref="J58:L58"/>
    <mergeCell ref="M58:O58"/>
    <mergeCell ref="H33:H34"/>
    <mergeCell ref="D33:D34"/>
    <mergeCell ref="G33:G34"/>
    <mergeCell ref="I33:I34"/>
    <mergeCell ref="O33:O34"/>
    <mergeCell ref="N33:N34"/>
    <mergeCell ref="B59:T59"/>
    <mergeCell ref="C33:C34"/>
    <mergeCell ref="E33:E34"/>
    <mergeCell ref="F33:F34"/>
    <mergeCell ref="Q33:R33"/>
    <mergeCell ref="P58:U58"/>
    <mergeCell ref="B57:U57"/>
    <mergeCell ref="B56:U56"/>
    <mergeCell ref="P33:P34"/>
    <mergeCell ref="D35:D36"/>
    <mergeCell ref="C35:C36"/>
    <mergeCell ref="J33:K33"/>
    <mergeCell ref="L33:L34"/>
    <mergeCell ref="M33:M34"/>
    <mergeCell ref="B58:D58"/>
    <mergeCell ref="E58:G58"/>
    <mergeCell ref="C37:C39"/>
    <mergeCell ref="D37:D39"/>
    <mergeCell ref="I37:I39"/>
    <mergeCell ref="C16:O16"/>
    <mergeCell ref="C23:O23"/>
    <mergeCell ref="C18:O18"/>
    <mergeCell ref="C22:O22"/>
    <mergeCell ref="C20:O20"/>
    <mergeCell ref="C25:O25"/>
    <mergeCell ref="C31:O31"/>
    <mergeCell ref="C26:O26"/>
    <mergeCell ref="C27:O27"/>
  </mergeCells>
  <dataValidations count="1">
    <dataValidation type="list" allowBlank="1" showInputMessage="1" showErrorMessage="1" sqref="H35:H54">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55" zoomScaleNormal="55" workbookViewId="0">
      <selection activeCell="B37" sqref="B37:Q37"/>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5"/>
      <c r="C2" s="174"/>
      <c r="D2" s="175"/>
      <c r="E2" s="180" t="s">
        <v>0</v>
      </c>
      <c r="F2" s="181"/>
      <c r="G2" s="181"/>
      <c r="H2" s="181"/>
      <c r="I2" s="181"/>
      <c r="J2" s="181"/>
      <c r="K2" s="181"/>
      <c r="L2" s="181"/>
      <c r="M2" s="181"/>
      <c r="N2" s="182"/>
      <c r="O2" s="156" t="s">
        <v>1</v>
      </c>
      <c r="P2" s="156"/>
      <c r="Q2" s="156"/>
      <c r="R2" s="44"/>
      <c r="S2" s="31" t="s">
        <v>24</v>
      </c>
    </row>
    <row r="3" spans="2:19" ht="12.75" customHeight="1">
      <c r="B3" s="76"/>
      <c r="C3" s="176"/>
      <c r="D3" s="177"/>
      <c r="E3" s="183"/>
      <c r="F3" s="184"/>
      <c r="G3" s="184"/>
      <c r="H3" s="184"/>
      <c r="I3" s="184"/>
      <c r="J3" s="184"/>
      <c r="K3" s="184"/>
      <c r="L3" s="184"/>
      <c r="M3" s="184"/>
      <c r="N3" s="185"/>
      <c r="O3" s="156"/>
      <c r="P3" s="156"/>
      <c r="Q3" s="156"/>
      <c r="R3" s="44"/>
      <c r="S3" s="32" t="s">
        <v>25</v>
      </c>
    </row>
    <row r="4" spans="2:19" ht="12.75" customHeight="1">
      <c r="B4" s="76"/>
      <c r="C4" s="176"/>
      <c r="D4" s="177"/>
      <c r="E4" s="183"/>
      <c r="F4" s="184"/>
      <c r="G4" s="184"/>
      <c r="H4" s="184"/>
      <c r="I4" s="184"/>
      <c r="J4" s="184"/>
      <c r="K4" s="184"/>
      <c r="L4" s="184"/>
      <c r="M4" s="184"/>
      <c r="N4" s="185"/>
      <c r="O4" s="156"/>
      <c r="P4" s="156"/>
      <c r="Q4" s="156"/>
      <c r="R4" s="44"/>
      <c r="S4" s="32" t="s">
        <v>26</v>
      </c>
    </row>
    <row r="5" spans="2:19" ht="12.75" customHeight="1">
      <c r="B5" s="76"/>
      <c r="C5" s="176"/>
      <c r="D5" s="177"/>
      <c r="E5" s="183"/>
      <c r="F5" s="184"/>
      <c r="G5" s="184"/>
      <c r="H5" s="184"/>
      <c r="I5" s="184"/>
      <c r="J5" s="184"/>
      <c r="K5" s="184"/>
      <c r="L5" s="184"/>
      <c r="M5" s="184"/>
      <c r="N5" s="185"/>
      <c r="O5" s="156"/>
      <c r="P5" s="156"/>
      <c r="Q5" s="156"/>
      <c r="R5" s="44"/>
      <c r="S5" s="32" t="s">
        <v>27</v>
      </c>
    </row>
    <row r="6" spans="2:19" ht="12.75" customHeight="1">
      <c r="B6" s="77"/>
      <c r="C6" s="178"/>
      <c r="D6" s="179"/>
      <c r="E6" s="186"/>
      <c r="F6" s="187"/>
      <c r="G6" s="187"/>
      <c r="H6" s="187"/>
      <c r="I6" s="187"/>
      <c r="J6" s="187"/>
      <c r="K6" s="187"/>
      <c r="L6" s="187"/>
      <c r="M6" s="187"/>
      <c r="N6" s="188"/>
      <c r="O6" s="156"/>
      <c r="P6" s="156"/>
      <c r="Q6" s="156"/>
      <c r="R6" s="44"/>
      <c r="S6" s="33" t="s">
        <v>28</v>
      </c>
    </row>
    <row r="7" spans="2:19" ht="15">
      <c r="B7" s="78"/>
      <c r="C7" s="4"/>
      <c r="D7" s="4"/>
      <c r="E7" s="4"/>
      <c r="F7" s="4"/>
      <c r="G7" s="4"/>
      <c r="H7" s="4"/>
      <c r="I7" s="4"/>
      <c r="J7" s="4"/>
      <c r="K7" s="34"/>
      <c r="L7" s="34"/>
      <c r="M7" s="34"/>
      <c r="N7" s="34"/>
      <c r="O7" s="34"/>
      <c r="P7" s="4"/>
      <c r="Q7" s="70"/>
      <c r="R7" s="19"/>
      <c r="S7" s="2"/>
    </row>
    <row r="8" spans="2:19" ht="6" customHeight="1">
      <c r="B8" s="78"/>
      <c r="C8" s="4"/>
      <c r="D8" s="4"/>
      <c r="E8" s="13"/>
      <c r="F8" s="13"/>
      <c r="G8" s="13"/>
      <c r="H8" s="13"/>
      <c r="I8" s="13"/>
      <c r="J8" s="13"/>
      <c r="K8" s="13"/>
      <c r="L8" s="13"/>
      <c r="M8" s="13"/>
      <c r="N8" s="13"/>
      <c r="O8" s="13"/>
      <c r="P8" s="13"/>
      <c r="Q8" s="71"/>
      <c r="R8" s="4"/>
      <c r="S8" s="5"/>
    </row>
    <row r="9" spans="2:19" ht="33" customHeight="1">
      <c r="B9" s="78"/>
      <c r="C9" s="129" t="s">
        <v>22</v>
      </c>
      <c r="D9" s="130" t="s">
        <v>30</v>
      </c>
      <c r="E9" s="129" t="s">
        <v>32</v>
      </c>
      <c r="F9" s="129" t="s">
        <v>33</v>
      </c>
      <c r="G9" s="131" t="s">
        <v>49</v>
      </c>
      <c r="H9" s="132"/>
      <c r="I9" s="189" t="s">
        <v>50</v>
      </c>
      <c r="J9" s="189"/>
      <c r="K9" s="46"/>
      <c r="L9" s="5"/>
      <c r="M9" s="4"/>
      <c r="N9" s="173" t="s">
        <v>51</v>
      </c>
      <c r="O9" s="173"/>
      <c r="P9" s="4"/>
      <c r="Q9" s="60"/>
    </row>
    <row r="10" spans="2:19" ht="42" customHeight="1">
      <c r="B10" s="78"/>
      <c r="C10" s="129"/>
      <c r="D10" s="130"/>
      <c r="E10" s="129"/>
      <c r="F10" s="129"/>
      <c r="G10" s="50" t="s">
        <v>16</v>
      </c>
      <c r="H10" s="51" t="s">
        <v>45</v>
      </c>
      <c r="I10" s="25" t="s">
        <v>47</v>
      </c>
      <c r="J10" s="25" t="s">
        <v>46</v>
      </c>
      <c r="K10" s="25" t="s">
        <v>42</v>
      </c>
      <c r="L10" s="25" t="s">
        <v>43</v>
      </c>
      <c r="M10" s="4"/>
      <c r="N10" s="52" t="s">
        <v>41</v>
      </c>
      <c r="O10" s="53" t="s">
        <v>44</v>
      </c>
      <c r="P10" s="72"/>
      <c r="Q10" s="60"/>
    </row>
    <row r="11" spans="2:19" s="14" customFormat="1" ht="33" customHeight="1">
      <c r="B11" s="79"/>
      <c r="C11" s="21">
        <v>1</v>
      </c>
      <c r="D11" s="47" t="e">
        <f>'RG1'!#REF!</f>
        <v>#REF!</v>
      </c>
      <c r="E11" s="47" t="e">
        <f>'RG1'!#REF!</f>
        <v>#REF!</v>
      </c>
      <c r="F11" s="54" t="e">
        <f>'RG1'!#REF!</f>
        <v>#REF!</v>
      </c>
      <c r="G11" s="22" t="e">
        <f>'RG1'!#REF!</f>
        <v>#REF!</v>
      </c>
      <c r="H11" s="23" t="e">
        <f>'RG1'!#REF!</f>
        <v>#REF!</v>
      </c>
      <c r="I11" s="22"/>
      <c r="J11" s="23"/>
      <c r="K11" s="22" t="e">
        <f t="shared" ref="K11:K23" si="0">IF(F11="Baja",1,IF(F11="Media - baja",2,IF(F11="Media",3,IF(F11="Media - alta",4,5))))</f>
        <v>#REF!</v>
      </c>
      <c r="L11" s="45" t="e">
        <f t="shared" ref="L11:L23" si="1">J11*K11</f>
        <v>#REF!</v>
      </c>
      <c r="M11" s="72"/>
      <c r="N11" s="22" t="str">
        <f>IFERROR(INDEX($D$11:$D$31,MATCH(0,INDEX(COUNTIF($N$10:N10,$D$11:$D$31),),)),"")</f>
        <v/>
      </c>
      <c r="O11" s="66" t="e">
        <f t="shared" ref="O11:O25" si="2">SUMIFS($L$11:$L$31,$D$11:$D$31,N11)/SUMIFS($K$11:$K$31,$D$11:$D$31,N11)</f>
        <v>#DIV/0!</v>
      </c>
      <c r="P11" s="72"/>
      <c r="Q11" s="61"/>
    </row>
    <row r="12" spans="2:19" s="14" customFormat="1" ht="31.7" customHeight="1">
      <c r="B12" s="79"/>
      <c r="C12" s="21">
        <v>2</v>
      </c>
      <c r="D12" s="47" t="e">
        <f>'RG1'!#REF!</f>
        <v>#REF!</v>
      </c>
      <c r="E12" s="47" t="e">
        <f>'RG1'!#REF!</f>
        <v>#REF!</v>
      </c>
      <c r="F12" s="54" t="e">
        <f>'RG1'!#REF!</f>
        <v>#REF!</v>
      </c>
      <c r="G12" s="22" t="e">
        <f>'RG1'!#REF!</f>
        <v>#REF!</v>
      </c>
      <c r="H12" s="23" t="e">
        <f>'RG1'!#REF!</f>
        <v>#REF!</v>
      </c>
      <c r="I12" s="22"/>
      <c r="J12" s="23"/>
      <c r="K12" s="22" t="e">
        <f t="shared" si="0"/>
        <v>#REF!</v>
      </c>
      <c r="L12" s="45" t="e">
        <f t="shared" si="1"/>
        <v>#REF!</v>
      </c>
      <c r="M12" s="72"/>
      <c r="N12" s="22" t="str">
        <f>IFERROR(INDEX($D$11:$D$31,MATCH(0,INDEX(COUNTIF($N$10:N11,$D$11:$D$31),),)),"")</f>
        <v/>
      </c>
      <c r="O12" s="66" t="e">
        <f t="shared" si="2"/>
        <v>#DIV/0!</v>
      </c>
      <c r="P12" s="72"/>
      <c r="Q12" s="61"/>
    </row>
    <row r="13" spans="2:19" s="14" customFormat="1" ht="31.7" customHeight="1">
      <c r="B13" s="79"/>
      <c r="C13" s="21">
        <v>3</v>
      </c>
      <c r="D13" s="47" t="e">
        <f>'RG1'!#REF!</f>
        <v>#REF!</v>
      </c>
      <c r="E13" s="47" t="e">
        <f>'RG1'!#REF!</f>
        <v>#REF!</v>
      </c>
      <c r="F13" s="54" t="e">
        <f>'RG1'!#REF!</f>
        <v>#REF!</v>
      </c>
      <c r="G13" s="22" t="e">
        <f>'RG1'!#REF!</f>
        <v>#REF!</v>
      </c>
      <c r="H13" s="23" t="e">
        <f>'RG1'!#REF!</f>
        <v>#REF!</v>
      </c>
      <c r="I13" s="22"/>
      <c r="J13" s="23"/>
      <c r="K13" s="22" t="e">
        <f t="shared" si="0"/>
        <v>#REF!</v>
      </c>
      <c r="L13" s="45" t="e">
        <f t="shared" si="1"/>
        <v>#REF!</v>
      </c>
      <c r="M13" s="72"/>
      <c r="N13" s="22" t="str">
        <f>IFERROR(INDEX($D$11:$D$31,MATCH(0,INDEX(COUNTIF($N$10:N12,$D$11:$D$31),),)),"")</f>
        <v/>
      </c>
      <c r="O13" s="66" t="e">
        <f t="shared" si="2"/>
        <v>#DIV/0!</v>
      </c>
      <c r="P13" s="72"/>
      <c r="Q13" s="61"/>
    </row>
    <row r="14" spans="2:19" s="14" customFormat="1" ht="31.7" customHeight="1">
      <c r="B14" s="79"/>
      <c r="C14" s="21">
        <v>4</v>
      </c>
      <c r="D14" s="47" t="e">
        <f>'RG1'!#REF!</f>
        <v>#REF!</v>
      </c>
      <c r="E14" s="47" t="e">
        <f>'RG1'!#REF!</f>
        <v>#REF!</v>
      </c>
      <c r="F14" s="54" t="e">
        <f>'RG1'!#REF!</f>
        <v>#REF!</v>
      </c>
      <c r="G14" s="22" t="e">
        <f>'RG1'!#REF!</f>
        <v>#REF!</v>
      </c>
      <c r="H14" s="23" t="e">
        <f>'RG1'!#REF!</f>
        <v>#REF!</v>
      </c>
      <c r="I14" s="22"/>
      <c r="J14" s="23"/>
      <c r="K14" s="22" t="e">
        <f t="shared" si="0"/>
        <v>#REF!</v>
      </c>
      <c r="L14" s="45" t="e">
        <f t="shared" si="1"/>
        <v>#REF!</v>
      </c>
      <c r="M14" s="72"/>
      <c r="N14" s="22" t="str">
        <f>IFERROR(INDEX($D$11:$D$31,MATCH(0,INDEX(COUNTIF($N$10:N13,$D$11:$D$31),),)),"")</f>
        <v/>
      </c>
      <c r="O14" s="66" t="e">
        <f t="shared" si="2"/>
        <v>#DIV/0!</v>
      </c>
      <c r="P14" s="72"/>
      <c r="Q14" s="61"/>
    </row>
    <row r="15" spans="2:19" s="14" customFormat="1" ht="31.7" customHeight="1">
      <c r="B15" s="79"/>
      <c r="C15" s="21">
        <v>5</v>
      </c>
      <c r="D15" s="47" t="str">
        <f>'RG1'!E35</f>
        <v>Realizar capacitación del Instructivo IN-ADF-0132 "Manejo de los archivos en la UAE DIAN" y Jornadas de sensibilización</v>
      </c>
      <c r="E15" s="47" t="str">
        <f>'RG1'!G35</f>
        <v xml:space="preserve">Realizar jornadas de sensibilización y capacitación para los funcionarios de las Divisiones de Gestión de Recaudo y Cobranzas,  Fiscalización,  Liquidación, Asistencia al Cliente, Administrativa y Financiera y Despacho en el tercer  trimestre de 2021 del Instructivo IN-ADF-0132 "Manejo de los archivos en la UAE DIAN", especialmente los formatos establecidos, tabla de retención documental y normatividad vigente. </v>
      </c>
      <c r="F15" s="54" t="str">
        <f>'RG1'!H35</f>
        <v>Alta</v>
      </c>
      <c r="G15" s="22" t="str">
        <f>'RG1'!Q35</f>
        <v>FT-GH-1722 Registro Capacitación Interna</v>
      </c>
      <c r="H15" s="23">
        <f>'RG1'!R35</f>
        <v>0</v>
      </c>
      <c r="I15" s="22"/>
      <c r="J15" s="23"/>
      <c r="K15" s="22">
        <f t="shared" si="0"/>
        <v>5</v>
      </c>
      <c r="L15" s="45">
        <f t="shared" si="1"/>
        <v>0</v>
      </c>
      <c r="M15" s="72"/>
      <c r="N15" s="22" t="str">
        <f>IFERROR(INDEX($D$11:$D$31,MATCH(0,INDEX(COUNTIF($N$10:N14,$D$11:$D$31),),)),"")</f>
        <v/>
      </c>
      <c r="O15" s="66" t="e">
        <f t="shared" si="2"/>
        <v>#DIV/0!</v>
      </c>
      <c r="P15" s="72"/>
      <c r="Q15" s="61"/>
    </row>
    <row r="16" spans="2:19" s="14" customFormat="1" ht="31.7" customHeight="1">
      <c r="B16" s="79"/>
      <c r="C16" s="21">
        <v>6</v>
      </c>
      <c r="D16" s="47" t="str">
        <f>'RG1'!E39</f>
        <v>Seguimiento al plan de trabajo</v>
      </c>
      <c r="E16" s="47" t="str">
        <f>'RG1'!G39</f>
        <v>Reunion semestral de seguimiento al plan</v>
      </c>
      <c r="F16" s="54" t="str">
        <f>'RG1'!H39</f>
        <v>Alta</v>
      </c>
      <c r="G16" s="22" t="str">
        <f>'RG1'!Q39</f>
        <v>Documento/Acta/ Citación reunión</v>
      </c>
      <c r="H16" s="23">
        <f>'RG1'!R39</f>
        <v>0</v>
      </c>
      <c r="I16" s="22"/>
      <c r="J16" s="23"/>
      <c r="K16" s="22">
        <f t="shared" si="0"/>
        <v>5</v>
      </c>
      <c r="L16" s="45">
        <f t="shared" si="1"/>
        <v>0</v>
      </c>
      <c r="M16" s="72"/>
      <c r="N16" s="22" t="str">
        <f>IFERROR(INDEX($D$11:$D$31,MATCH(0,INDEX(COUNTIF($N$10:N15,$D$11:$D$31),),)),"")</f>
        <v/>
      </c>
      <c r="O16" s="66" t="e">
        <f t="shared" si="2"/>
        <v>#DIV/0!</v>
      </c>
      <c r="P16" s="38"/>
      <c r="Q16" s="61"/>
    </row>
    <row r="17" spans="2:18" s="14" customFormat="1" ht="31.7" customHeight="1">
      <c r="B17" s="79"/>
      <c r="C17" s="21">
        <v>7</v>
      </c>
      <c r="D17" s="47" t="str">
        <f>'RG1'!E40</f>
        <v xml:space="preserve">Administrar y gestionar la cartera conforme lo establecido en el Modelo a través de la cartilla CT-CA-086 y el formato FT-CA-5219 Seguimiento a evacuación mensual de carga laboral, con base en la segmentación y priorización informada en el inventario publicado
</v>
      </c>
      <c r="E17" s="47" t="str">
        <f>'RG1'!G40</f>
        <v>Repartir y gestionar los expedientes de cobro conforme lo establecido en la Cartilla CT-CA-086 V.2  y realizar control y seguimiento a la ejecución del Proceso de Administración de Cartera, en cuanto al cumplimiento de los términos establecidos y la gestión en el formato FT-CA-5219 Seguimiento a evacuación mensual de carga laboral, verificando mensualmente el cumplimiento de los términos establecidos en una muestra del 10% de los expedientes, enviando informe del resultado al buzón coordinacioncobranzas@dian.gov.co, a más tardar el 2do día del mes siguiente.</v>
      </c>
      <c r="F17" s="54" t="str">
        <f>'RG1'!H40</f>
        <v>Alta</v>
      </c>
      <c r="G17" s="22" t="str">
        <f>'RG1'!Q40</f>
        <v>Registro en Excel al seguimiento realizado al formato FT-CA-5219 Seguimiento a evacuación mensual de carga laboral</v>
      </c>
      <c r="H17" s="23">
        <f>'RG1'!R40</f>
        <v>0</v>
      </c>
      <c r="I17" s="22"/>
      <c r="J17" s="23"/>
      <c r="K17" s="22">
        <f t="shared" si="0"/>
        <v>5</v>
      </c>
      <c r="L17" s="45">
        <f t="shared" si="1"/>
        <v>0</v>
      </c>
      <c r="M17" s="72"/>
      <c r="N17" s="22" t="str">
        <f>IFERROR(INDEX($D$11:$D$31,MATCH(0,INDEX(COUNTIF($N$10:N16,$D$11:$D$31),),)),"")</f>
        <v/>
      </c>
      <c r="O17" s="66" t="e">
        <f t="shared" si="2"/>
        <v>#DIV/0!</v>
      </c>
      <c r="P17" s="38"/>
      <c r="Q17" s="61"/>
    </row>
    <row r="18" spans="2:18" s="14" customFormat="1" ht="31.7" customHeight="1">
      <c r="B18" s="79"/>
      <c r="C18" s="21">
        <v>8</v>
      </c>
      <c r="D18" s="47" t="e">
        <f>'RG1'!#REF!</f>
        <v>#REF!</v>
      </c>
      <c r="E18" s="47" t="e">
        <f>'RG1'!#REF!</f>
        <v>#REF!</v>
      </c>
      <c r="F18" s="54" t="e">
        <f>'RG1'!#REF!</f>
        <v>#REF!</v>
      </c>
      <c r="G18" s="22" t="e">
        <f>'RG1'!#REF!</f>
        <v>#REF!</v>
      </c>
      <c r="H18" s="23" t="e">
        <f>'RG1'!#REF!</f>
        <v>#REF!</v>
      </c>
      <c r="I18" s="22"/>
      <c r="J18" s="23"/>
      <c r="K18" s="22" t="e">
        <f t="shared" si="0"/>
        <v>#REF!</v>
      </c>
      <c r="L18" s="45" t="e">
        <f t="shared" si="1"/>
        <v>#REF!</v>
      </c>
      <c r="M18" s="72"/>
      <c r="N18" s="22" t="str">
        <f>IFERROR(INDEX($D$11:$D$31,MATCH(0,INDEX(COUNTIF($N$10:N17,$D$11:$D$31),),)),"")</f>
        <v/>
      </c>
      <c r="O18" s="66" t="e">
        <f t="shared" si="2"/>
        <v>#DIV/0!</v>
      </c>
      <c r="P18" s="38"/>
      <c r="Q18" s="61"/>
    </row>
    <row r="19" spans="2:18" s="14" customFormat="1" ht="31.7" customHeight="1">
      <c r="B19" s="79"/>
      <c r="C19" s="21">
        <v>9</v>
      </c>
      <c r="D19" s="47">
        <f>'RG1'!E41</f>
        <v>0</v>
      </c>
      <c r="E19" s="47">
        <f>'RG1'!G41</f>
        <v>0</v>
      </c>
      <c r="F19" s="54">
        <f>'RG1'!H41</f>
        <v>0</v>
      </c>
      <c r="G19" s="22">
        <f>'RG1'!Q41</f>
        <v>0</v>
      </c>
      <c r="H19" s="23">
        <f>'RG1'!R41</f>
        <v>0</v>
      </c>
      <c r="I19" s="22"/>
      <c r="J19" s="23"/>
      <c r="K19" s="22">
        <f t="shared" si="0"/>
        <v>5</v>
      </c>
      <c r="L19" s="45">
        <f t="shared" si="1"/>
        <v>0</v>
      </c>
      <c r="M19" s="72"/>
      <c r="N19" s="22" t="str">
        <f>IFERROR(INDEX($D$11:$D$31,MATCH(0,INDEX(COUNTIF($N$10:N18,$D$11:$D$31),),)),"")</f>
        <v/>
      </c>
      <c r="O19" s="66" t="e">
        <f t="shared" si="2"/>
        <v>#DIV/0!</v>
      </c>
      <c r="P19" s="38"/>
      <c r="Q19" s="61"/>
    </row>
    <row r="20" spans="2:18" s="14" customFormat="1" ht="31.7" customHeight="1">
      <c r="B20" s="79"/>
      <c r="C20" s="21">
        <v>10</v>
      </c>
      <c r="D20" s="47">
        <f>'RG1'!E42</f>
        <v>0</v>
      </c>
      <c r="E20" s="47">
        <f>'RG1'!G42</f>
        <v>0</v>
      </c>
      <c r="F20" s="54">
        <f>'RG1'!H42</f>
        <v>0</v>
      </c>
      <c r="G20" s="22">
        <f>'RG1'!Q42</f>
        <v>0</v>
      </c>
      <c r="H20" s="23">
        <f>'RG1'!R42</f>
        <v>0</v>
      </c>
      <c r="I20" s="22"/>
      <c r="J20" s="23"/>
      <c r="K20" s="22">
        <f t="shared" si="0"/>
        <v>5</v>
      </c>
      <c r="L20" s="45">
        <f t="shared" si="1"/>
        <v>0</v>
      </c>
      <c r="M20" s="72"/>
      <c r="N20" s="22" t="str">
        <f>IFERROR(INDEX($D$11:$D$31,MATCH(0,INDEX(COUNTIF($N$10:N19,$D$11:$D$31),),)),"")</f>
        <v/>
      </c>
      <c r="O20" s="66" t="e">
        <f t="shared" si="2"/>
        <v>#DIV/0!</v>
      </c>
      <c r="P20" s="38"/>
      <c r="Q20" s="61"/>
    </row>
    <row r="21" spans="2:18" s="14" customFormat="1" ht="31.7" customHeight="1">
      <c r="B21" s="79"/>
      <c r="C21" s="21">
        <v>11</v>
      </c>
      <c r="D21" s="47">
        <f>'RG1'!E43</f>
        <v>0</v>
      </c>
      <c r="E21" s="47">
        <f>'RG1'!G43</f>
        <v>0</v>
      </c>
      <c r="F21" s="54">
        <f>'RG1'!H43</f>
        <v>0</v>
      </c>
      <c r="G21" s="22">
        <f>'RG1'!Q43</f>
        <v>0</v>
      </c>
      <c r="H21" s="23">
        <f>'RG1'!R43</f>
        <v>0</v>
      </c>
      <c r="I21" s="22"/>
      <c r="J21" s="23"/>
      <c r="K21" s="22">
        <f t="shared" si="0"/>
        <v>5</v>
      </c>
      <c r="L21" s="45">
        <f t="shared" si="1"/>
        <v>0</v>
      </c>
      <c r="M21" s="72"/>
      <c r="N21" s="22" t="str">
        <f>IFERROR(INDEX($D$11:$D$31,MATCH(0,INDEX(COUNTIF($N$10:N20,$D$11:$D$31),),)),"")</f>
        <v/>
      </c>
      <c r="O21" s="66" t="e">
        <f t="shared" si="2"/>
        <v>#DIV/0!</v>
      </c>
      <c r="P21" s="38"/>
      <c r="Q21" s="61"/>
    </row>
    <row r="22" spans="2:18" s="14" customFormat="1" ht="31.7" customHeight="1">
      <c r="B22" s="79"/>
      <c r="C22" s="21">
        <v>12</v>
      </c>
      <c r="D22" s="47">
        <f>'RG1'!E44</f>
        <v>0</v>
      </c>
      <c r="E22" s="47">
        <f>'RG1'!G44</f>
        <v>0</v>
      </c>
      <c r="F22" s="54">
        <f>'RG1'!H44</f>
        <v>0</v>
      </c>
      <c r="G22" s="22">
        <f>'RG1'!Q44</f>
        <v>0</v>
      </c>
      <c r="H22" s="23">
        <f>'RG1'!R44</f>
        <v>0</v>
      </c>
      <c r="I22" s="22"/>
      <c r="J22" s="23"/>
      <c r="K22" s="22">
        <f t="shared" si="0"/>
        <v>5</v>
      </c>
      <c r="L22" s="45">
        <f t="shared" si="1"/>
        <v>0</v>
      </c>
      <c r="M22" s="72"/>
      <c r="N22" s="22" t="str">
        <f>IFERROR(INDEX($D$11:$D$31,MATCH(0,INDEX(COUNTIF($N$10:N21,$D$11:$D$31),),)),"")</f>
        <v/>
      </c>
      <c r="O22" s="66" t="e">
        <f t="shared" si="2"/>
        <v>#DIV/0!</v>
      </c>
      <c r="P22" s="38"/>
      <c r="Q22" s="61"/>
    </row>
    <row r="23" spans="2:18" s="14" customFormat="1" ht="31.7" customHeight="1">
      <c r="B23" s="79"/>
      <c r="C23" s="21">
        <v>13</v>
      </c>
      <c r="D23" s="47">
        <f>'RG1'!E45</f>
        <v>0</v>
      </c>
      <c r="E23" s="47">
        <f>'RG1'!G45</f>
        <v>0</v>
      </c>
      <c r="F23" s="54">
        <f>'RG1'!H45</f>
        <v>0</v>
      </c>
      <c r="G23" s="22">
        <f>'RG1'!Q45</f>
        <v>0</v>
      </c>
      <c r="H23" s="23">
        <f>'RG1'!R45</f>
        <v>0</v>
      </c>
      <c r="I23" s="22"/>
      <c r="J23" s="23"/>
      <c r="K23" s="22">
        <f t="shared" si="0"/>
        <v>5</v>
      </c>
      <c r="L23" s="45">
        <f t="shared" si="1"/>
        <v>0</v>
      </c>
      <c r="M23" s="72"/>
      <c r="N23" s="22" t="str">
        <f>IFERROR(INDEX($D$11:$D$31,MATCH(0,INDEX(COUNTIF($N$10:N22,$D$11:$D$31),),)),"")</f>
        <v/>
      </c>
      <c r="O23" s="66" t="e">
        <f t="shared" si="2"/>
        <v>#DIV/0!</v>
      </c>
      <c r="P23" s="38"/>
      <c r="Q23" s="61"/>
    </row>
    <row r="24" spans="2:18" s="14" customFormat="1" ht="31.7" customHeight="1">
      <c r="B24" s="79"/>
      <c r="C24" s="21">
        <v>14</v>
      </c>
      <c r="D24" s="47">
        <f>'RG1'!E46</f>
        <v>0</v>
      </c>
      <c r="E24" s="47">
        <f>'RG1'!G46</f>
        <v>0</v>
      </c>
      <c r="F24" s="54">
        <f>'RG1'!H46</f>
        <v>0</v>
      </c>
      <c r="G24" s="22">
        <f>'RG1'!Q46</f>
        <v>0</v>
      </c>
      <c r="H24" s="23">
        <f>'RG1'!R46</f>
        <v>0</v>
      </c>
      <c r="I24" s="23"/>
      <c r="J24" s="23"/>
      <c r="K24" s="22">
        <f t="shared" ref="K24:K30" si="3">IF(F24="Baja",1,IF(F24="Media - baja",2,IF(F24="Media",3,IF(F24="Media - alta",4,5))))</f>
        <v>5</v>
      </c>
      <c r="L24" s="45">
        <f t="shared" ref="L24:L30" si="4">J24*K24</f>
        <v>0</v>
      </c>
      <c r="M24" s="72"/>
      <c r="N24" s="22" t="str">
        <f>IFERROR(INDEX($D$11:$D$31,MATCH(0,INDEX(COUNTIF($N$10:N23,$D$11:$D$31),),)),"")</f>
        <v/>
      </c>
      <c r="O24" s="66" t="e">
        <f t="shared" si="2"/>
        <v>#DIV/0!</v>
      </c>
      <c r="P24" s="38"/>
      <c r="Q24" s="61"/>
    </row>
    <row r="25" spans="2:18" s="14" customFormat="1" ht="31.7" customHeight="1">
      <c r="B25" s="79"/>
      <c r="C25" s="21">
        <v>15</v>
      </c>
      <c r="D25" s="47">
        <f>'RG1'!E47</f>
        <v>0</v>
      </c>
      <c r="E25" s="47">
        <f>'RG1'!G47</f>
        <v>0</v>
      </c>
      <c r="F25" s="54">
        <f>'RG1'!H47</f>
        <v>0</v>
      </c>
      <c r="G25" s="22">
        <f>'RG1'!Q47</f>
        <v>0</v>
      </c>
      <c r="H25" s="23">
        <f>'RG1'!R47</f>
        <v>0</v>
      </c>
      <c r="I25" s="23"/>
      <c r="J25" s="23"/>
      <c r="K25" s="22">
        <f t="shared" si="3"/>
        <v>5</v>
      </c>
      <c r="L25" s="45">
        <f t="shared" si="4"/>
        <v>0</v>
      </c>
      <c r="M25" s="72"/>
      <c r="N25" s="22" t="str">
        <f>IFERROR(INDEX($D$11:$D$31,MATCH(0,INDEX(COUNTIF($N$10:N24,$D$11:$D$31),),)),"")</f>
        <v/>
      </c>
      <c r="O25" s="66" t="e">
        <f t="shared" si="2"/>
        <v>#DIV/0!</v>
      </c>
      <c r="P25" s="38"/>
      <c r="Q25" s="61"/>
    </row>
    <row r="26" spans="2:18" s="14" customFormat="1" ht="31.7" customHeight="1">
      <c r="B26" s="79"/>
      <c r="C26" s="21">
        <v>16</v>
      </c>
      <c r="D26" s="47">
        <f>'RG1'!E48</f>
        <v>0</v>
      </c>
      <c r="E26" s="47">
        <f>'RG1'!G48</f>
        <v>0</v>
      </c>
      <c r="F26" s="54">
        <f>'RG1'!H48</f>
        <v>0</v>
      </c>
      <c r="G26" s="22">
        <f>'RG1'!Q48</f>
        <v>0</v>
      </c>
      <c r="H26" s="23">
        <f>'RG1'!R48</f>
        <v>0</v>
      </c>
      <c r="I26" s="23"/>
      <c r="J26" s="23"/>
      <c r="K26" s="22">
        <f t="shared" si="3"/>
        <v>5</v>
      </c>
      <c r="L26" s="45">
        <f t="shared" si="4"/>
        <v>0</v>
      </c>
      <c r="M26" s="72"/>
      <c r="N26" s="72"/>
      <c r="O26" s="72"/>
      <c r="P26" s="38"/>
      <c r="Q26" s="61"/>
    </row>
    <row r="27" spans="2:18" s="14" customFormat="1" ht="31.7" customHeight="1">
      <c r="B27" s="79"/>
      <c r="C27" s="21">
        <v>17</v>
      </c>
      <c r="D27" s="47">
        <f>'RG1'!E49</f>
        <v>0</v>
      </c>
      <c r="E27" s="47">
        <f>'RG1'!G49</f>
        <v>0</v>
      </c>
      <c r="F27" s="54">
        <f>'RG1'!H49</f>
        <v>0</v>
      </c>
      <c r="G27" s="22">
        <f>'RG1'!Q49</f>
        <v>0</v>
      </c>
      <c r="H27" s="23">
        <f>'RG1'!R49</f>
        <v>0</v>
      </c>
      <c r="I27" s="23"/>
      <c r="J27" s="23"/>
      <c r="K27" s="22">
        <f t="shared" si="3"/>
        <v>5</v>
      </c>
      <c r="L27" s="45">
        <f t="shared" si="4"/>
        <v>0</v>
      </c>
      <c r="M27" s="72"/>
      <c r="N27" s="72"/>
      <c r="O27" s="72"/>
      <c r="P27" s="38"/>
      <c r="Q27" s="61"/>
    </row>
    <row r="28" spans="2:18" s="14" customFormat="1" ht="31.7" customHeight="1">
      <c r="B28" s="79"/>
      <c r="C28" s="21">
        <v>18</v>
      </c>
      <c r="D28" s="47">
        <f>'RG1'!E50</f>
        <v>0</v>
      </c>
      <c r="E28" s="47">
        <f>'RG1'!G50</f>
        <v>0</v>
      </c>
      <c r="F28" s="54">
        <f>'RG1'!H50</f>
        <v>0</v>
      </c>
      <c r="G28" s="22">
        <f>'RG1'!Q50</f>
        <v>0</v>
      </c>
      <c r="H28" s="23">
        <f>'RG1'!R50</f>
        <v>0</v>
      </c>
      <c r="I28" s="23"/>
      <c r="J28" s="23"/>
      <c r="K28" s="22">
        <f t="shared" si="3"/>
        <v>5</v>
      </c>
      <c r="L28" s="45">
        <f t="shared" si="4"/>
        <v>0</v>
      </c>
      <c r="M28" s="72"/>
      <c r="N28" s="72"/>
      <c r="O28" s="72"/>
      <c r="P28" s="38"/>
      <c r="Q28" s="61"/>
    </row>
    <row r="29" spans="2:18" s="14" customFormat="1" ht="31.7" customHeight="1">
      <c r="B29" s="79"/>
      <c r="C29" s="21">
        <v>19</v>
      </c>
      <c r="D29" s="47">
        <f>'RG1'!E51</f>
        <v>0</v>
      </c>
      <c r="E29" s="47">
        <f>'RG1'!G51</f>
        <v>0</v>
      </c>
      <c r="F29" s="54">
        <f>'RG1'!H51</f>
        <v>0</v>
      </c>
      <c r="G29" s="22">
        <f>'RG1'!Q51</f>
        <v>0</v>
      </c>
      <c r="H29" s="23">
        <f>'RG1'!R51</f>
        <v>0</v>
      </c>
      <c r="I29" s="23"/>
      <c r="J29" s="23"/>
      <c r="K29" s="22">
        <f t="shared" si="3"/>
        <v>5</v>
      </c>
      <c r="L29" s="45">
        <f t="shared" si="4"/>
        <v>0</v>
      </c>
      <c r="M29" s="72"/>
      <c r="N29" s="72"/>
      <c r="O29" s="72"/>
      <c r="P29" s="38"/>
      <c r="Q29" s="61"/>
    </row>
    <row r="30" spans="2:18" s="14" customFormat="1" ht="31.7" customHeight="1">
      <c r="B30" s="79"/>
      <c r="C30" s="21">
        <v>20</v>
      </c>
      <c r="D30" s="47">
        <f>'RG1'!E52</f>
        <v>0</v>
      </c>
      <c r="E30" s="47">
        <f>'RG1'!G52</f>
        <v>0</v>
      </c>
      <c r="F30" s="54">
        <f>'RG1'!H52</f>
        <v>0</v>
      </c>
      <c r="G30" s="22">
        <f>'RG1'!Q52</f>
        <v>0</v>
      </c>
      <c r="H30" s="23">
        <f>'RG1'!R52</f>
        <v>0</v>
      </c>
      <c r="I30" s="23"/>
      <c r="J30" s="23"/>
      <c r="K30" s="22">
        <f t="shared" si="3"/>
        <v>5</v>
      </c>
      <c r="L30" s="45">
        <f t="shared" si="4"/>
        <v>0</v>
      </c>
      <c r="M30" s="72"/>
      <c r="N30" s="72"/>
      <c r="O30" s="72"/>
      <c r="P30" s="38"/>
      <c r="Q30" s="61"/>
    </row>
    <row r="31" spans="2:18" s="14" customFormat="1" ht="31.7" customHeight="1">
      <c r="B31" s="79"/>
      <c r="C31" s="21" t="s">
        <v>21</v>
      </c>
      <c r="D31" s="47">
        <f>'RG1'!E53</f>
        <v>0</v>
      </c>
      <c r="E31" s="47">
        <f>'RG1'!G53</f>
        <v>0</v>
      </c>
      <c r="F31" s="54">
        <f>'RG1'!H53</f>
        <v>0</v>
      </c>
      <c r="G31" s="22">
        <f>'RG1'!Q53</f>
        <v>0</v>
      </c>
      <c r="H31" s="23">
        <f>'RG1'!R53</f>
        <v>0</v>
      </c>
      <c r="I31" s="23"/>
      <c r="J31" s="23"/>
      <c r="K31" s="22">
        <f t="shared" ref="K31" si="5">IF(F31="Baja",1,IF(F31="Media - baja",2,IF(F31="Media",3,IF(F31="Media - alta",4,5))))</f>
        <v>5</v>
      </c>
      <c r="L31" s="45">
        <f t="shared" ref="L31" si="6">J31*K31</f>
        <v>0</v>
      </c>
      <c r="M31" s="72"/>
      <c r="N31" s="72"/>
      <c r="O31" s="72"/>
      <c r="P31" s="38"/>
      <c r="Q31" s="61"/>
    </row>
    <row r="32" spans="2:18" s="14" customFormat="1" ht="31.7" customHeight="1">
      <c r="B32" s="79"/>
      <c r="C32" s="39"/>
      <c r="D32" s="39"/>
      <c r="E32" s="38"/>
      <c r="F32" s="38"/>
      <c r="G32" s="38"/>
      <c r="H32" s="40"/>
      <c r="I32" s="38"/>
      <c r="J32" s="41"/>
      <c r="K32" s="38"/>
      <c r="L32" s="42"/>
      <c r="M32" s="42"/>
      <c r="N32" s="38"/>
      <c r="O32" s="38"/>
      <c r="P32" s="38"/>
      <c r="Q32" s="73"/>
      <c r="R32" s="61"/>
    </row>
    <row r="33" spans="1:18" ht="21.75" customHeight="1">
      <c r="B33" s="80"/>
      <c r="C33" s="64"/>
      <c r="D33" s="64"/>
      <c r="E33" s="64"/>
      <c r="F33" s="64"/>
      <c r="G33" s="64"/>
      <c r="H33" s="64"/>
      <c r="I33" s="64"/>
      <c r="J33" s="64"/>
      <c r="K33" s="64"/>
      <c r="L33" s="64"/>
      <c r="M33" s="64"/>
      <c r="N33" s="64"/>
      <c r="O33" s="64"/>
      <c r="P33" s="64"/>
      <c r="Q33" s="74"/>
      <c r="R33" s="60"/>
    </row>
    <row r="34" spans="1:18" ht="21.75" customHeight="1">
      <c r="A34" s="16"/>
      <c r="B34" s="168" t="s">
        <v>7</v>
      </c>
      <c r="C34" s="169"/>
      <c r="D34" s="169"/>
      <c r="E34" s="169"/>
      <c r="F34" s="169"/>
      <c r="G34" s="169"/>
      <c r="H34" s="169"/>
      <c r="I34" s="169"/>
      <c r="J34" s="169"/>
      <c r="K34" s="169"/>
      <c r="L34" s="169"/>
      <c r="M34" s="169"/>
      <c r="N34" s="169"/>
      <c r="O34" s="169"/>
      <c r="P34" s="169"/>
      <c r="Q34" s="170"/>
      <c r="R34" s="67"/>
    </row>
    <row r="35" spans="1:18" ht="21.75" customHeight="1">
      <c r="A35" s="17"/>
      <c r="B35" s="147" t="s">
        <v>8</v>
      </c>
      <c r="C35" s="148"/>
      <c r="D35" s="148"/>
      <c r="E35" s="148"/>
      <c r="F35" s="148"/>
      <c r="G35" s="148"/>
      <c r="H35" s="148"/>
      <c r="I35" s="148"/>
      <c r="J35" s="148"/>
      <c r="K35" s="148"/>
      <c r="L35" s="148"/>
      <c r="M35" s="148"/>
      <c r="N35" s="148"/>
      <c r="O35" s="148"/>
      <c r="P35" s="148"/>
      <c r="Q35" s="149"/>
      <c r="R35" s="69"/>
    </row>
    <row r="36" spans="1:18" ht="21.75" customHeight="1">
      <c r="B36" s="147" t="s">
        <v>9</v>
      </c>
      <c r="C36" s="148"/>
      <c r="D36" s="149"/>
      <c r="E36" s="147" t="s">
        <v>23</v>
      </c>
      <c r="F36" s="149"/>
      <c r="G36" s="147" t="s">
        <v>40</v>
      </c>
      <c r="H36" s="149"/>
      <c r="I36" s="147">
        <v>3</v>
      </c>
      <c r="J36" s="148"/>
      <c r="K36" s="148"/>
      <c r="L36" s="148"/>
      <c r="M36" s="149"/>
      <c r="N36" s="162" t="s">
        <v>10</v>
      </c>
      <c r="O36" s="163"/>
      <c r="P36" s="171">
        <v>43343</v>
      </c>
      <c r="Q36" s="172"/>
      <c r="R36" s="68"/>
    </row>
    <row r="37" spans="1:18" ht="80.25" customHeight="1">
      <c r="B37" s="164"/>
      <c r="C37" s="165"/>
      <c r="D37" s="165"/>
      <c r="E37" s="165"/>
      <c r="F37" s="165"/>
      <c r="G37" s="165"/>
      <c r="H37" s="165"/>
      <c r="I37" s="165"/>
      <c r="J37" s="165"/>
      <c r="K37" s="165"/>
      <c r="L37" s="165"/>
      <c r="M37" s="165"/>
      <c r="N37" s="165"/>
      <c r="O37" s="165"/>
      <c r="P37" s="166"/>
      <c r="Q37" s="167"/>
      <c r="R37" s="62"/>
    </row>
  </sheetData>
  <mergeCells count="19">
    <mergeCell ref="O2:Q6"/>
    <mergeCell ref="N9:O9"/>
    <mergeCell ref="C2:D6"/>
    <mergeCell ref="E2:N6"/>
    <mergeCell ref="C9:C10"/>
    <mergeCell ref="D9:D10"/>
    <mergeCell ref="E9:E10"/>
    <mergeCell ref="F9:F10"/>
    <mergeCell ref="I9:J9"/>
    <mergeCell ref="I36:M36"/>
    <mergeCell ref="N36:O36"/>
    <mergeCell ref="G9:H9"/>
    <mergeCell ref="B36:D36"/>
    <mergeCell ref="B37:Q37"/>
    <mergeCell ref="E36:F36"/>
    <mergeCell ref="G36:H36"/>
    <mergeCell ref="B35:Q35"/>
    <mergeCell ref="B34:Q34"/>
    <mergeCell ref="P36:Q36"/>
  </mergeCells>
  <dataValidations count="2">
    <dataValidation type="list" allowBlank="1" showInputMessage="1" showErrorMessage="1" sqref="F11:F31">
      <formula1>$S$2:$S$6</formula1>
    </dataValidation>
    <dataValidation type="list" allowBlank="1" showInputMessage="1" showErrorMessage="1" sqref="H32">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_x002a_>
    <_x0023_ xmlns="cd09cc2a-b5dd-4b53-8bbf-4c299dd3bd70" xsi:nil="true"/>
  </documentManagement>
</p:properties>
</file>

<file path=customXml/itemProps1.xml><?xml version="1.0" encoding="utf-8"?>
<ds:datastoreItem xmlns:ds="http://schemas.openxmlformats.org/officeDocument/2006/customXml" ds:itemID="{02B787F7-A366-4D34-ADBA-3E280EBD3C45}"/>
</file>

<file path=customXml/itemProps2.xml><?xml version="1.0" encoding="utf-8"?>
<ds:datastoreItem xmlns:ds="http://schemas.openxmlformats.org/officeDocument/2006/customXml" ds:itemID="{343D7592-B553-4DC4-BD7D-D984E19A3DDF}"/>
</file>

<file path=customXml/itemProps3.xml><?xml version="1.0" encoding="utf-8"?>
<ds:datastoreItem xmlns:ds="http://schemas.openxmlformats.org/officeDocument/2006/customXml" ds:itemID="{D42D2C14-6DF6-48B3-AA34-66EC81DD39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Instrucciones</vt:lpstr>
      <vt:lpstr>RG1</vt:lpstr>
      <vt:lpstr>Monitoreo y Seguimiento RG1</vt:lpstr>
      <vt:lpstr>'Monitoreo y Seguimiento RG1'!Área_de_impresión</vt:lpstr>
      <vt:lpstr>'RG1'!Área_de_impresión</vt:lpstr>
      <vt:lpstr>'Monitoreo y Seguimiento RG1'!Títulos_a_imprimir</vt:lpstr>
      <vt:lpstr>'RG1'!Títulos_a_imprimir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Ana Libia Garzon Bohorquez</dc:creator>
  <cp:lastModifiedBy>Juan Rafael Lozano Rodriguez</cp:lastModifiedBy>
  <cp:lastPrinted>2015-10-07T23:19:01Z</cp:lastPrinted>
  <dcterms:created xsi:type="dcterms:W3CDTF">2015-06-22T21:28:44Z</dcterms:created>
  <dcterms:modified xsi:type="dcterms:W3CDTF">2021-09-22T22:00:04Z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