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ggonzalezv\Documents\"/>
    </mc:Choice>
  </mc:AlternateContent>
  <bookViews>
    <workbookView xWindow="0" yWindow="0" windowWidth="28800" windowHeight="10110" activeTab="1"/>
  </bookViews>
  <sheets>
    <sheet name="Instrucciones" sheetId="14" r:id="rId1"/>
    <sheet name="RG1" sheetId="10" r:id="rId2"/>
    <sheet name="Monitoreo y Seguimiento RG1" sheetId="18" r:id="rId3"/>
  </sheets>
  <definedNames>
    <definedName name="_xlnm.Print_Area" localSheetId="2">'Monitoreo y Seguimiento RG1'!$A$1:$S$31</definedName>
    <definedName name="_xlnm.Print_Area" localSheetId="1">'RG1'!$A$1:$U$66</definedName>
    <definedName name="_xlnm.Print_Titles" localSheetId="2">'Monitoreo y Seguimiento RG1'!$9:$10</definedName>
    <definedName name="_xlnm.Print_Titles" localSheetId="1">'RG1'!$32:$33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8" l="1"/>
  <c r="D31" i="18" l="1"/>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O11" i="18" l="1"/>
  <c r="N12" i="18"/>
  <c r="S44" i="10"/>
  <c r="T44" i="10" s="1"/>
  <c r="S45" i="10"/>
  <c r="T45" i="10" s="1"/>
  <c r="S46" i="10"/>
  <c r="S47" i="10"/>
  <c r="T47" i="10" s="1"/>
  <c r="S48" i="10"/>
  <c r="T48" i="10" s="1"/>
  <c r="S49" i="10"/>
  <c r="T49" i="10" s="1"/>
  <c r="S50" i="10"/>
  <c r="T50" i="10" s="1"/>
  <c r="S51" i="10"/>
  <c r="T51" i="10" s="1"/>
  <c r="S52" i="10"/>
  <c r="T52" i="10" s="1"/>
  <c r="S59" i="10"/>
  <c r="T59" i="10" s="1"/>
  <c r="S60" i="10"/>
  <c r="T60" i="10" s="1"/>
  <c r="S38" i="10"/>
  <c r="T38" i="10" s="1"/>
  <c r="S42" i="10"/>
  <c r="T42" i="10" s="1"/>
  <c r="S43" i="10"/>
  <c r="T43" i="10" s="1"/>
  <c r="T46" i="10"/>
  <c r="S34" i="10"/>
  <c r="T34" i="10" s="1"/>
  <c r="O12" i="18" l="1"/>
  <c r="N13" i="18"/>
  <c r="O13" i="18" l="1"/>
  <c r="N14" i="18"/>
  <c r="O14" i="18" l="1"/>
  <c r="N15" i="18"/>
  <c r="O15" i="18" s="1"/>
  <c r="N16" i="18" l="1"/>
  <c r="O16" i="18" l="1"/>
  <c r="N17" i="18"/>
  <c r="N18" i="18" s="1"/>
  <c r="O18" i="18" l="1"/>
  <c r="N19" i="18"/>
  <c r="O17" i="18"/>
  <c r="O19" i="18" l="1"/>
  <c r="N20" i="18"/>
  <c r="O20" i="18" l="1"/>
  <c r="N21" i="18"/>
  <c r="O21" i="18" l="1"/>
  <c r="N22" i="18"/>
  <c r="O22" i="18" l="1"/>
  <c r="N23" i="18"/>
  <c r="O23" i="18" l="1"/>
  <c r="N24" i="18"/>
  <c r="O24" i="18" l="1"/>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<sst xmlns="http://schemas.openxmlformats.org/spreadsheetml/2006/main" count="155" uniqueCount="107">
  <si>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</si>
  <si>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</si>
  <si>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</si>
  <si>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</si>
  <si>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</si>
  <si>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</si>
  <si>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</si>
  <si>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</si>
  <si>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</si>
  <si>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</si>
  <si>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</si>
  <si>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</si>
  <si>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</si>
  <si>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</si>
  <si>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</si>
  <si>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</si>
  <si>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</si>
  <si>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</si>
  <si>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</si>
  <si>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</si>
  <si>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</si>
  <si>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</si>
  <si>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</si>
  <si>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</si>
  <si>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</si>
  <si>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</si>
  <si>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</si>
  <si>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</si>
  <si>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</si>
  <si>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</si>
  <si>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</si>
  <si>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</si>
  <si>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</si>
  <si>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</si>
  <si>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</si>
  <si>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</si>
  <si>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</si>
  <si>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</si>
  <si>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</si>
  <si>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</si>
  <si>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</si>
  <si>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</si>
  <si>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</si>
  <si>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</si>
  <si>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</si>
  <si>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</si>
  <si>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</si>
  <si>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</si>
  <si>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</si>
  <si>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</si>
  <si>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</si>
  <si>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</si>
  <si>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</si>
  <si>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</si>
  <si>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Consolidado de Avance por Acción</t>
  </si>
  <si>
    <t>DIAN</t>
  </si>
  <si>
    <t>ID del Riesgo de Gestión  :  Decisión final del proceso de control fuera de la norma.</t>
  </si>
  <si>
    <t>ID del hallazgo I. Incumplimiento del procedimiento PR-FL-0220 de Investigación de Obligaciones Tributarias Sustanciales y Formales V 7, con respecto al numeral 3. Condiciones Generales 3.1. Generalidades “…Los expedientes deben conformarse con todos los documentos que tengan relación con la misma actuación, de acuerdo con la secuencia que originó el expediente y en el orden en que se allegaron…” y “…Todo expediente debe tener una Hoja de Ruta y en ella se registrarán los documentos en orden de foliación, iniciando por el folio número 1, de tal manera que exista plena coincidencia entre los folios relacionados en la hoja de ruta y la ubicación de los documentos al interior del expediente</t>
  </si>
  <si>
    <t>ID del hallazgo II. Incumplimiento en la debida gestión documental del proceso de investigación.</t>
  </si>
  <si>
    <t>ID del Riesgo de Corrupción :  RFC 1. Decisión final de un proceso de control basada en hechos falsos o información adulterada.</t>
  </si>
  <si>
    <t xml:space="preserve">Preventiva </t>
  </si>
  <si>
    <t xml:space="preserve">Control al cumplimiento del procedimiento PR-COT-0465 “Investigación y determinación de tributos e imposición de sanciones” </t>
  </si>
  <si>
    <t>Verificar el debido cumplimiento de las condiciones y términos establecidos en el procedimiento PR-COT-0465.</t>
  </si>
  <si>
    <t>Informes de expedientes analizados</t>
  </si>
  <si>
    <t>Planilla de asistencia,
memorias de la capacitación</t>
  </si>
  <si>
    <t>Control a la adecuada conformación de los expedientes</t>
  </si>
  <si>
    <t>Informes de verificación de inclusión y debida diligencia del formato 2221 en un expediente mensual por cada Coordinación de Fiscalización Intensiva</t>
  </si>
  <si>
    <t>Efectuar una capacitación sobre conformación de expedientes de conformidad con los lineamientos, procedimientos y directrices aplicables</t>
  </si>
  <si>
    <t>media</t>
  </si>
  <si>
    <t xml:space="preserve">Memorando </t>
  </si>
  <si>
    <t>Garantizar que las investigaciones de Fiscalización y Liquidación se adelanten conforme con el procedimiento PR-COT-0465</t>
  </si>
  <si>
    <t>Jefes Coordinaciones de Fiscalización y Liquidación Tributaria Intensiva</t>
  </si>
  <si>
    <t>Capacitar a los servidores públicos</t>
  </si>
  <si>
    <t>Realizar una acción de capacitación sobre el objetivo, alcance, condiciones generales, actividades y demás aspectos  inherentes al procedimiento PR-COT-0465</t>
  </si>
  <si>
    <t>Realizar control a los expedientes en gestión, conforme al Memorando 40 del 25 de febrero de  2022, utilizando la lista de chequeo  en relación con la norma archivística en  los expedientes del proceso Cumplimiento de Obligaciones Tributarias - Subproceso de Fiscalización y Liquidación</t>
  </si>
  <si>
    <t>De mejora</t>
  </si>
  <si>
    <t>1. Realizar trimestralmente, la verificación al cumplimiento del  memorando utilizando la lista de chequeo diseñada para el efecto. Para la verificación, deberán tomar una muestra</t>
  </si>
  <si>
    <t>verificar el cumplimiento del procedimiento PR-ADF-0163 «Organización de los archivos de gestión en la UEA DIAN» y del Instructivo IN-ADF-0132 «Manejo de los archivos en la UEA DIAN», en el proceso de Cumplimiento de Obligaciones Tributarias – subproceso de Fiscalización y Liquidación, procedimiento PR-COT-0465 «INVESTIGACIÓN Y DETERMINACIÓN DE TRIBUTOS E IMPOSICIÓN DE SANCIONES»</t>
  </si>
  <si>
    <t>Listas de chequeo.</t>
  </si>
  <si>
    <t>Realizar control a los expedientes en gestión, conforme al Memorando 40 del 25 de febrero de  2022, utilizando la lista de chequeo  en relación con la norma archivística en  los expedientes del proceso de Cumplimiento de Obligaciones Tributarias - Subproceso de Fiscalización y Liquidación</t>
  </si>
  <si>
    <t>Verificar el cumplimiento del procedimiento PR-ADF-0163 «Organización de los archivos de gestión en la UEA DIAN» y del Instructivo IN-ADF-0132 «Manejo de los archivos en la UEA DIAN», en el proceso de Cumplimiento de Obligaciones Tributarias – subproceso de Fiscalización y Liquidación, procedimiento PR-COT-0465 «INVESTIGACIÓN Y DETERMINACIÓN DE TRIBUTOS E IMPOSICIÓN DE SANCIONES»</t>
  </si>
  <si>
    <t>Informes trimestrales.</t>
  </si>
  <si>
    <t>Verificar que los expedientes recibidos en Secretaría cuenten con el formato 2221 debidamente diligenciado</t>
  </si>
  <si>
    <t>Verificar la inclusión y adecuado diligenciamiento del formato 2221 por  parte de Secretaria, a tres expedientes mensualmente, seleccionado uno por cada Coordinación de Fiscalización Intensiva (Devoluciones, Servicios y Operaciones Financieras, y Otros Sectores de la Economía).</t>
  </si>
  <si>
    <t>Jefe Coordinación de Secretaria de Fiscalización y Liquidación</t>
  </si>
  <si>
    <t>Expedir y socializar lineamientos</t>
  </si>
  <si>
    <t>Informe consolidado de visitas de supervisión y control realizadas, en las que se haya realizado esta verificación</t>
  </si>
  <si>
    <t>Subdirección de Fiscalización Tributaria</t>
  </si>
  <si>
    <t>Incluir en las visitas o ejercicios de seguimiento de que trata el procedimiento PR-CI-0339 " Autoevaluación al Control de la Gestión"</t>
  </si>
  <si>
    <t>Jefe Coordinación de Supervisión Control y Seguimiento - Subdirección de Fiscalización Tributaria</t>
  </si>
  <si>
    <t>Coordinación de Supervisión Control y Seguimiento - Subdirección de Fiscalización Tributaria</t>
  </si>
  <si>
    <t>Subdirección Operativa de Fiscalización y Liquidación</t>
  </si>
  <si>
    <t>Garantizar el cumplimiento del procedimiento PR-ADF-0163 «Organización de los archivos de gestión en la UEA DIAN» y del Instructivo IN-ADF-0132 «Manejo de los archivos en la UEA DIAN», en el proceso de Cumplimiento de Obligaciones Tributarias – subproceso de Fiscalización y Liquidación, procedimiento PR-COT-0465 «INVESTIGACIÓN Y DETERMINACIÓN DE TRIBUTOS E IMPOSICIÓN DE SANCIONES»</t>
  </si>
  <si>
    <t>Jefe de las divisiones de Fiscalización y Liquidación
Subdirector Operativo de Fiscalización y Liquidación</t>
  </si>
  <si>
    <t>DS - Subproceso Fiscalización y Liquidación
Divisiones de Fiscalización y Liquidación
Dirección Operativa de Grandes Contribuyentes</t>
  </si>
  <si>
    <t>Efectuar control a las transacciones realizadas con proveedores ficticios</t>
  </si>
  <si>
    <t>Subdirectora Operativa de Fiscalización y Liquidación
Subdirector de Fiscalización Tributaria</t>
  </si>
  <si>
    <t>Jefe Coordinación Sistemas de Información y Procedimiento - Subdirección de Fiscalización Tributaria</t>
  </si>
  <si>
    <t>DO y DS - Subproceso Fiscalización y Liquidación</t>
  </si>
  <si>
    <t>Realizar autocapacitación al interior de la Subdirección Operativa de fiscalización y Liquidación y de las divisiones de Fiscalización y Liquidación del procedimiento PR-COT-0465</t>
  </si>
  <si>
    <t>2. Elaborar  trimestralmente el informe  de la verificación de los expedientes con sus soportes por parte de las  divisiones de fiscalización y liquidación.</t>
  </si>
  <si>
    <t>Emitir y socializar lineamientos respecto a la inclusión de prueba de la verificación del reporte de operaciones con terceros sancionados como proveedores ficticios.</t>
  </si>
  <si>
    <t>Revisar trimestralmente 3 expedientes de Fiscalización Intensiva, identificando las etapas, formatos, términos y demás atinentes a las actividades realizadas en desarrollo del mismo, con el fin de detectar falencias en su aplicación y promover su modificación en caso de ser necesario. Así mismo la verificación de la carta de presentación, del informe persuasivo y relación de pruebas y los autos inclusorios y/o exclusorios cuando la situación lo amerite.</t>
  </si>
  <si>
    <t xml:space="preserve">Jefe Subdirección Operativa de Fiscalización y Liquidación
Jefes de División de Fiscalización y Liquidación
</t>
  </si>
  <si>
    <t>Control a la ejecución de la consulta del listado de proveedores sancionados como proveedor ficticios publicado en la página web</t>
  </si>
  <si>
    <t xml:space="preserve">Verificar que los expedientes se sustancien y gestionen conforme lo previsto en el procedimiento PR-COT-0465 
</t>
  </si>
  <si>
    <t>Garantizar que las investigaciones de Fiscalización y Liquidación se adelanten conforme con el procedimiento PR-COT-0465 y la  apropiación del conocimiento impartido en la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</si>
</sst>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b/>
      <sz val="11"/>
      <color theme="0"/>
      <name val="Myriad Pro"/>
      <family val="2"/>
    </font>
    <font>
      <sz val="10"/>
      <color theme="4" tint="-0.499984740745262"/>
      <name val="Arial"/>
      <family val="2"/>
    </font>
    <font>
      <sz val="10"/>
      <color theme="4" tint="-0.249977111117893"/>
      <name val="Arial"/>
      <family val="2"/>
    </font>
    <font>
      <b/>
      <sz val="10"/>
      <color theme="4" tint="-0.249977111117893"/>
      <name val="Arial"/>
      <family val="2"/>
    </font>
    <font>
      <sz val="10"/>
      <name val="Myriad Pro"/>
      <family val="2"/>
    </font>
    <font>
      <sz val="8"/>
      <name val="Calibri"/>
      <family val="2"/>
      <scheme val="minor"/>
    </font>
    <font>
      <sz val="11"/>
      <name val="Myriad Pro"/>
      <family val="2"/>
    </font>
    <font>
      <sz val="11"/>
      <color theme="1"/>
      <name val="Arial"/>
      <family val="2"/>
    </font>
    <font>
      <sz val="11"/>
      <name val="Myriad Pro"/>
    </font>
    <font>
      <sz val="11"/>
      <name val="Arial"/>
      <family val="2"/>
    </font>
    <font>
      <sz val="10"/>
      <name val="Arial"/>
      <family val="2"/>
    </font>
    <font>
      <sz val="10"/>
      <color theme="1"/>
      <name val="Arial"/>
      <family val="2"/>
    </font>
    <font>
      <sz val="11"/>
      <color theme="1"/>
      <name val="Myriad Pro"/>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3">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s>
  <cellStyleXfs count="3">
    <xf numFmtId="0" fontId="0" fillId="0" borderId="0"/>
    <xf numFmtId="0" fontId="1" fillId="0" borderId="0"/>
    <xf numFmtId="9" fontId="27" fillId="0" borderId="0" applyFont="0" applyFill="0" applyBorder="0" applyAlignment="0" applyProtection="0"/>
  </cellStyleXfs>
  <cellXfs count="213">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2"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9" fontId="13" fillId="2" borderId="11" xfId="2" applyFont="1" applyFill="1" applyBorder="1" applyAlignment="1">
      <alignment horizontal="center" vertical="top" wrapText="1"/>
    </xf>
    <xf numFmtId="0" fontId="26" fillId="0" borderId="35" xfId="1" applyFont="1" applyBorder="1" applyAlignment="1">
      <alignment vertical="center"/>
    </xf>
    <xf numFmtId="14" fontId="26" fillId="2" borderId="35" xfId="1" applyNumberFormat="1" applyFont="1" applyFill="1" applyBorder="1" applyAlignment="1">
      <alignment vertical="center"/>
    </xf>
    <xf numFmtId="0" fontId="26"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5"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4" fillId="2" borderId="24" xfId="0" applyFont="1" applyFill="1" applyBorder="1"/>
    <xf numFmtId="0" fontId="31" fillId="2" borderId="2" xfId="0" applyFont="1" applyFill="1" applyBorder="1" applyAlignment="1">
      <alignment horizontal="justify" vertical="top" wrapText="1"/>
    </xf>
    <xf numFmtId="0" fontId="30" fillId="2" borderId="11" xfId="0" applyFont="1" applyFill="1" applyBorder="1" applyAlignment="1">
      <alignment horizontal="center" vertical="top" wrapText="1"/>
    </xf>
    <xf numFmtId="0" fontId="31" fillId="2" borderId="3" xfId="0" applyFont="1" applyFill="1" applyBorder="1" applyAlignment="1">
      <alignment horizontal="center" vertical="top" wrapText="1"/>
    </xf>
    <xf numFmtId="0" fontId="31" fillId="2" borderId="31" xfId="0" applyFont="1" applyFill="1" applyBorder="1" applyAlignment="1">
      <alignment horizontal="justify" vertical="top" wrapText="1"/>
    </xf>
    <xf numFmtId="0" fontId="31" fillId="2" borderId="0" xfId="0" applyFont="1" applyFill="1" applyAlignment="1">
      <alignment horizontal="justify" vertical="top" wrapText="1"/>
    </xf>
    <xf numFmtId="0" fontId="35" fillId="2" borderId="12" xfId="0" applyFont="1" applyFill="1" applyBorder="1" applyAlignment="1">
      <alignment horizontal="center" vertical="top" wrapText="1"/>
    </xf>
    <xf numFmtId="0" fontId="21" fillId="2" borderId="12" xfId="0" applyFont="1" applyFill="1" applyBorder="1" applyAlignment="1">
      <alignment horizontal="center" vertical="top" wrapText="1"/>
    </xf>
    <xf numFmtId="0" fontId="36" fillId="0" borderId="0" xfId="0" applyFont="1" applyAlignment="1">
      <alignment vertical="center" wrapText="1"/>
    </xf>
    <xf numFmtId="0" fontId="35" fillId="2" borderId="1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7" fillId="0" borderId="12" xfId="0" applyFont="1" applyFill="1" applyBorder="1" applyAlignment="1">
      <alignment horizontal="center" vertical="top" wrapText="1"/>
    </xf>
    <xf numFmtId="0" fontId="39" fillId="0" borderId="12" xfId="0" applyFont="1" applyFill="1" applyBorder="1" applyAlignment="1">
      <alignment horizontal="center" vertical="top" wrapText="1"/>
    </xf>
    <xf numFmtId="0" fontId="39" fillId="0" borderId="12" xfId="0" applyFont="1" applyFill="1" applyBorder="1" applyAlignment="1">
      <alignment vertical="top" wrapText="1"/>
    </xf>
    <xf numFmtId="9" fontId="39" fillId="0" borderId="11" xfId="0" applyNumberFormat="1" applyFont="1" applyFill="1" applyBorder="1" applyAlignment="1">
      <alignment horizontal="center" vertical="top" wrapText="1"/>
    </xf>
    <xf numFmtId="14" fontId="39" fillId="0" borderId="11" xfId="0" applyNumberFormat="1" applyFont="1" applyFill="1" applyBorder="1" applyAlignment="1">
      <alignment horizontal="center" vertical="top" wrapText="1"/>
    </xf>
    <xf numFmtId="14" fontId="40" fillId="0" borderId="11" xfId="0" applyNumberFormat="1" applyFont="1" applyFill="1" applyBorder="1" applyAlignment="1">
      <alignment horizontal="center" vertical="top" wrapText="1"/>
    </xf>
    <xf numFmtId="0" fontId="35" fillId="0" borderId="12" xfId="0" applyFont="1" applyFill="1" applyBorder="1" applyAlignment="1">
      <alignment horizontal="center" vertical="top" wrapText="1"/>
    </xf>
    <xf numFmtId="0" fontId="35" fillId="0" borderId="11" xfId="0" applyFont="1" applyFill="1" applyBorder="1" applyAlignment="1">
      <alignment horizontal="center" vertical="top" wrapText="1"/>
    </xf>
    <xf numFmtId="14" fontId="35" fillId="0" borderId="11" xfId="0" applyNumberFormat="1" applyFont="1" applyFill="1" applyBorder="1" applyAlignment="1">
      <alignment horizontal="center" vertical="top" wrapText="1"/>
    </xf>
    <xf numFmtId="14" fontId="9" fillId="0" borderId="11" xfId="0" applyNumberFormat="1" applyFont="1" applyFill="1" applyBorder="1" applyAlignment="1">
      <alignment horizontal="center" vertical="top" wrapText="1"/>
    </xf>
    <xf numFmtId="0" fontId="35" fillId="0" borderId="12" xfId="0" applyFont="1" applyBorder="1" applyAlignment="1">
      <alignment horizontal="center" vertical="center" wrapText="1"/>
    </xf>
    <xf numFmtId="0" fontId="37" fillId="0" borderId="12" xfId="0" applyFont="1" applyBorder="1" applyAlignment="1">
      <alignment horizontal="center" vertical="center" wrapText="1"/>
    </xf>
    <xf numFmtId="0" fontId="35" fillId="0" borderId="11" xfId="0" applyFont="1" applyBorder="1" applyAlignment="1">
      <alignment horizontal="center" vertical="center" wrapText="1"/>
    </xf>
    <xf numFmtId="14" fontId="35" fillId="0" borderId="11" xfId="0" applyNumberFormat="1" applyFont="1" applyBorder="1" applyAlignment="1">
      <alignment horizontal="center" vertical="center" wrapText="1"/>
    </xf>
    <xf numFmtId="0" fontId="37" fillId="0" borderId="11" xfId="0" applyFont="1" applyBorder="1" applyAlignment="1">
      <alignment horizontal="justify" vertical="center" wrapText="1"/>
    </xf>
    <xf numFmtId="0" fontId="31" fillId="2" borderId="2" xfId="0" applyFont="1" applyFill="1" applyBorder="1" applyAlignment="1">
      <alignment horizontal="justify" vertical="center" wrapText="1"/>
    </xf>
    <xf numFmtId="14" fontId="35" fillId="2" borderId="12" xfId="0" applyNumberFormat="1"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31" xfId="0" applyFont="1" applyFill="1" applyBorder="1" applyAlignment="1">
      <alignment horizontal="justify" vertical="center" wrapText="1"/>
    </xf>
    <xf numFmtId="0" fontId="31" fillId="2" borderId="0" xfId="0" applyFont="1" applyFill="1" applyAlignment="1">
      <alignment horizontal="justify" vertical="center" wrapText="1"/>
    </xf>
    <xf numFmtId="0" fontId="37"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9" fontId="2" fillId="2" borderId="11" xfId="0"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8" fillId="0" borderId="0" xfId="0" applyFont="1" applyAlignment="1">
      <alignment horizontal="center" vertical="center" wrapText="1"/>
    </xf>
    <xf numFmtId="0" fontId="2" fillId="2" borderId="31" xfId="0" applyFont="1" applyFill="1" applyBorder="1" applyAlignment="1">
      <alignment horizontal="center" vertical="center" wrapText="1"/>
    </xf>
    <xf numFmtId="0" fontId="2" fillId="2" borderId="0" xfId="0" applyFont="1" applyFill="1" applyAlignment="1">
      <alignment horizontal="center" vertical="center" wrapText="1"/>
    </xf>
    <xf numFmtId="9" fontId="35" fillId="0" borderId="11" xfId="0" applyNumberFormat="1" applyFont="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2" fillId="2" borderId="20" xfId="0" applyFont="1" applyFill="1" applyBorder="1" applyAlignment="1">
      <alignment horizontal="center"/>
    </xf>
    <xf numFmtId="0" fontId="22" fillId="2" borderId="20"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28"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21"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20" xfId="1" applyNumberFormat="1" applyFont="1" applyFill="1" applyBorder="1" applyAlignment="1">
      <alignment horizontal="center" vertical="center"/>
    </xf>
    <xf numFmtId="0" fontId="17"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13" fillId="3" borderId="23" xfId="0" applyFont="1" applyFill="1" applyBorder="1" applyAlignment="1">
      <alignment horizontal="left" vertical="center"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8" fillId="4" borderId="11" xfId="0" applyFont="1" applyFill="1" applyBorder="1" applyAlignment="1">
      <alignment horizontal="center" vertical="center"/>
    </xf>
    <xf numFmtId="0" fontId="33" fillId="3" borderId="0" xfId="0" applyFont="1" applyFill="1" applyBorder="1" applyAlignment="1">
      <alignment horizontal="left" vertical="center"/>
    </xf>
    <xf numFmtId="14" fontId="33" fillId="3" borderId="0" xfId="0" applyNumberFormat="1" applyFont="1" applyFill="1" applyBorder="1" applyAlignment="1">
      <alignment horizontal="left" vertical="center"/>
    </xf>
    <xf numFmtId="0" fontId="5" fillId="3" borderId="23" xfId="0" applyFont="1" applyFill="1" applyBorder="1" applyAlignment="1">
      <alignment horizontal="left" vertical="center" wrapText="1"/>
    </xf>
    <xf numFmtId="0" fontId="35" fillId="2" borderId="22" xfId="0" applyFont="1" applyFill="1" applyBorder="1" applyAlignment="1">
      <alignment horizontal="center" vertical="center" wrapText="1"/>
    </xf>
    <xf numFmtId="0" fontId="0" fillId="0" borderId="19" xfId="0"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6" fillId="2" borderId="36" xfId="1" applyNumberFormat="1" applyFont="1" applyFill="1" applyBorder="1" applyAlignment="1">
      <alignment horizontal="center" vertical="center"/>
    </xf>
    <xf numFmtId="14" fontId="26" fillId="2" borderId="34" xfId="1" applyNumberFormat="1" applyFont="1" applyFill="1" applyBorder="1" applyAlignment="1">
      <alignment horizontal="center" vertical="center"/>
    </xf>
    <xf numFmtId="14" fontId="26" fillId="2" borderId="35"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31" xfId="1" applyFont="1" applyFill="1" applyBorder="1" applyAlignment="1">
      <alignment horizontal="center" vertical="center"/>
    </xf>
    <xf numFmtId="0" fontId="26" fillId="0" borderId="33" xfId="1" applyFont="1" applyBorder="1" applyAlignment="1">
      <alignment horizontal="right" vertical="center"/>
    </xf>
    <xf numFmtId="0" fontId="26" fillId="0" borderId="34" xfId="1" applyFont="1" applyBorder="1" applyAlignment="1">
      <alignment horizontal="right" vertical="center"/>
    </xf>
    <xf numFmtId="0" fontId="26"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29"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3" fillId="2" borderId="36"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14" fontId="26" fillId="2" borderId="26" xfId="1" applyNumberFormat="1" applyFont="1" applyFill="1" applyBorder="1" applyAlignment="1">
      <alignment horizontal="center" vertical="center"/>
    </xf>
    <xf numFmtId="14" fontId="26"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6" fillId="0" borderId="26" xfId="1" applyFont="1" applyBorder="1" applyAlignment="1">
      <alignment horizontal="right" vertical="center"/>
    </xf>
    <xf numFmtId="0" fontId="26" fillId="0" borderId="27" xfId="1" applyFont="1" applyBorder="1" applyAlignment="1">
      <alignment horizontal="right" vertical="center"/>
    </xf>
    <xf numFmtId="0" fontId="26" fillId="0" borderId="28" xfId="1" applyFont="1" applyBorder="1" applyAlignment="1">
      <alignment horizontal="right" vertical="center"/>
    </xf>
    <xf numFmtId="14" fontId="26" fillId="2" borderId="39" xfId="1" applyNumberFormat="1" applyFont="1" applyFill="1" applyBorder="1" applyAlignment="1">
      <alignment horizontal="center" vertical="center"/>
    </xf>
    <xf numFmtId="14" fontId="26" fillId="2" borderId="40" xfId="1" applyNumberFormat="1" applyFont="1" applyFill="1" applyBorder="1" applyAlignment="1">
      <alignment horizontal="center" vertical="center"/>
    </xf>
    <xf numFmtId="0" fontId="41" fillId="0" borderId="12" xfId="0" applyFont="1" applyFill="1" applyBorder="1" applyAlignment="1">
      <alignment horizontal="center"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466725</xdr:colOff>
      <xdr:row>65</xdr:row>
      <xdr:rowOff>269875</xdr:rowOff>
    </xdr:from>
    <xdr:to>
      <xdr:col>8</xdr:col>
      <xdr:colOff>1028700</xdr:colOff>
      <xdr:row>65</xdr:row>
      <xdr:rowOff>580971</xdr:rowOff>
    </xdr:to>
    <xdr:pic>
      <xdr:nvPicPr>
        <xdr:cNvPr id="3" name="Imagen 2">
          <a:extLst>
            <a:ext uri="{FF2B5EF4-FFF2-40B4-BE49-F238E27FC236}">
              <a16:creationId xmlns:a16="http://schemas.microsoft.com/office/drawing/2014/main" id="{986AE9CC-2528-43B1-913A-E41DA050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69796" y="19229161"/>
          <a:ext cx="8109404" cy="3110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1108364</xdr:colOff>
      <xdr:row>36</xdr:row>
      <xdr:rowOff>606137</xdr:rowOff>
    </xdr:from>
    <xdr:to>
      <xdr:col>9</xdr:col>
      <xdr:colOff>892118</xdr:colOff>
      <xdr:row>36</xdr:row>
      <xdr:rowOff>796637</xdr:rowOff>
    </xdr:to>
    <xdr:pic>
      <xdr:nvPicPr>
        <xdr:cNvPr id="5" name="Imagen 4">
          <a:extLst>
            <a:ext uri="{FF2B5EF4-FFF2-40B4-BE49-F238E27FC236}">
              <a16:creationId xmlns:a16="http://schemas.microsoft.com/office/drawing/2014/main" id="{CED24113-A9FB-4F04-987A-4B1E9D235BF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3546" y="12642273"/>
          <a:ext cx="5152390" cy="190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7" workbookViewId="0">
      <selection activeCell="B3" sqref="B3:K26"/>
    </sheetView>
  </sheetViews>
  <sheetFormatPr baseColWidth="10" defaultColWidth="11.42578125"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124" t="s">
        <v>20</v>
      </c>
      <c r="C2" s="125"/>
      <c r="D2" s="125"/>
      <c r="E2" s="125"/>
      <c r="F2" s="125"/>
      <c r="G2" s="125"/>
      <c r="H2" s="125"/>
      <c r="I2" s="125"/>
      <c r="J2" s="125"/>
      <c r="K2" s="126"/>
      <c r="L2" s="27"/>
      <c r="M2" s="27"/>
      <c r="N2" s="27"/>
      <c r="O2" s="27"/>
      <c r="P2" s="27"/>
    </row>
    <row r="3" spans="2:16" s="28" customFormat="1" ht="24.75" customHeight="1">
      <c r="B3" s="127" t="s">
        <v>51</v>
      </c>
      <c r="C3" s="128"/>
      <c r="D3" s="128"/>
      <c r="E3" s="128"/>
      <c r="F3" s="128"/>
      <c r="G3" s="128"/>
      <c r="H3" s="128"/>
      <c r="I3" s="128"/>
      <c r="J3" s="128"/>
      <c r="K3" s="129"/>
      <c r="L3" s="29"/>
      <c r="M3" s="29"/>
      <c r="N3" s="29"/>
      <c r="O3" s="29"/>
      <c r="P3" s="29"/>
    </row>
    <row r="4" spans="2:16" ht="24.75" customHeight="1">
      <c r="B4" s="130"/>
      <c r="C4" s="131"/>
      <c r="D4" s="131"/>
      <c r="E4" s="131"/>
      <c r="F4" s="131"/>
      <c r="G4" s="131"/>
      <c r="H4" s="131"/>
      <c r="I4" s="131"/>
      <c r="J4" s="131"/>
      <c r="K4" s="132"/>
      <c r="L4" s="27"/>
      <c r="M4" s="27"/>
      <c r="N4" s="27"/>
      <c r="O4" s="27"/>
      <c r="P4" s="27"/>
    </row>
    <row r="5" spans="2:16" ht="24.75" customHeight="1">
      <c r="B5" s="130"/>
      <c r="C5" s="131"/>
      <c r="D5" s="131"/>
      <c r="E5" s="131"/>
      <c r="F5" s="131"/>
      <c r="G5" s="131"/>
      <c r="H5" s="131"/>
      <c r="I5" s="131"/>
      <c r="J5" s="131"/>
      <c r="K5" s="132"/>
      <c r="L5" s="27"/>
      <c r="M5" s="27"/>
      <c r="N5" s="27"/>
      <c r="O5" s="27"/>
      <c r="P5" s="27"/>
    </row>
    <row r="6" spans="2:16" ht="24.75" customHeight="1">
      <c r="B6" s="130"/>
      <c r="C6" s="131"/>
      <c r="D6" s="131"/>
      <c r="E6" s="131"/>
      <c r="F6" s="131"/>
      <c r="G6" s="131"/>
      <c r="H6" s="131"/>
      <c r="I6" s="131"/>
      <c r="J6" s="131"/>
      <c r="K6" s="132"/>
      <c r="L6" s="27"/>
      <c r="M6" s="27"/>
      <c r="N6" s="27"/>
      <c r="O6" s="27"/>
      <c r="P6" s="27"/>
    </row>
    <row r="7" spans="2:16" ht="24.75" customHeight="1">
      <c r="B7" s="130"/>
      <c r="C7" s="131"/>
      <c r="D7" s="131"/>
      <c r="E7" s="131"/>
      <c r="F7" s="131"/>
      <c r="G7" s="131"/>
      <c r="H7" s="131"/>
      <c r="I7" s="131"/>
      <c r="J7" s="131"/>
      <c r="K7" s="132"/>
      <c r="L7" s="27"/>
      <c r="M7" s="27"/>
      <c r="N7" s="27"/>
      <c r="O7" s="27"/>
      <c r="P7" s="27"/>
    </row>
    <row r="8" spans="2:16" ht="24.75" customHeight="1">
      <c r="B8" s="130"/>
      <c r="C8" s="131"/>
      <c r="D8" s="131"/>
      <c r="E8" s="131"/>
      <c r="F8" s="131"/>
      <c r="G8" s="131"/>
      <c r="H8" s="131"/>
      <c r="I8" s="131"/>
      <c r="J8" s="131"/>
      <c r="K8" s="132"/>
      <c r="L8" s="27"/>
      <c r="M8" s="27"/>
      <c r="N8" s="27"/>
      <c r="O8" s="27"/>
      <c r="P8" s="27"/>
    </row>
    <row r="9" spans="2:16" ht="24.75" customHeight="1">
      <c r="B9" s="130"/>
      <c r="C9" s="131"/>
      <c r="D9" s="131"/>
      <c r="E9" s="131"/>
      <c r="F9" s="131"/>
      <c r="G9" s="131"/>
      <c r="H9" s="131"/>
      <c r="I9" s="131"/>
      <c r="J9" s="131"/>
      <c r="K9" s="132"/>
      <c r="L9" s="27"/>
      <c r="M9" s="27"/>
      <c r="N9" s="27"/>
      <c r="O9" s="27"/>
      <c r="P9" s="27"/>
    </row>
    <row r="10" spans="2:16" ht="24.75" customHeight="1">
      <c r="B10" s="130"/>
      <c r="C10" s="131"/>
      <c r="D10" s="131"/>
      <c r="E10" s="131"/>
      <c r="F10" s="131"/>
      <c r="G10" s="131"/>
      <c r="H10" s="131"/>
      <c r="I10" s="131"/>
      <c r="J10" s="131"/>
      <c r="K10" s="132"/>
      <c r="L10" s="27"/>
      <c r="M10" s="27"/>
      <c r="N10" s="27"/>
      <c r="O10" s="27"/>
      <c r="P10" s="27"/>
    </row>
    <row r="11" spans="2:16" ht="24.75" customHeight="1">
      <c r="B11" s="130"/>
      <c r="C11" s="131"/>
      <c r="D11" s="131"/>
      <c r="E11" s="131"/>
      <c r="F11" s="131"/>
      <c r="G11" s="131"/>
      <c r="H11" s="131"/>
      <c r="I11" s="131"/>
      <c r="J11" s="131"/>
      <c r="K11" s="132"/>
      <c r="L11" s="27"/>
      <c r="M11" s="27"/>
      <c r="N11" s="27"/>
      <c r="O11" s="27"/>
      <c r="P11" s="27"/>
    </row>
    <row r="12" spans="2:16" ht="24.75" customHeight="1">
      <c r="B12" s="130"/>
      <c r="C12" s="131"/>
      <c r="D12" s="131"/>
      <c r="E12" s="131"/>
      <c r="F12" s="131"/>
      <c r="G12" s="131"/>
      <c r="H12" s="131"/>
      <c r="I12" s="131"/>
      <c r="J12" s="131"/>
      <c r="K12" s="132"/>
      <c r="L12" s="27"/>
      <c r="M12" s="27"/>
      <c r="N12" s="27"/>
      <c r="O12" s="27"/>
      <c r="P12" s="27"/>
    </row>
    <row r="13" spans="2:16" ht="24.75" customHeight="1">
      <c r="B13" s="130"/>
      <c r="C13" s="131"/>
      <c r="D13" s="131"/>
      <c r="E13" s="131"/>
      <c r="F13" s="131"/>
      <c r="G13" s="131"/>
      <c r="H13" s="131"/>
      <c r="I13" s="131"/>
      <c r="J13" s="131"/>
      <c r="K13" s="132"/>
      <c r="L13" s="27"/>
      <c r="M13" s="27"/>
      <c r="N13" s="27"/>
      <c r="O13" s="27"/>
      <c r="P13" s="27"/>
    </row>
    <row r="14" spans="2:16" ht="24.75" customHeight="1">
      <c r="B14" s="130"/>
      <c r="C14" s="131"/>
      <c r="D14" s="131"/>
      <c r="E14" s="131"/>
      <c r="F14" s="131"/>
      <c r="G14" s="131"/>
      <c r="H14" s="131"/>
      <c r="I14" s="131"/>
      <c r="J14" s="131"/>
      <c r="K14" s="132"/>
      <c r="L14" s="27"/>
      <c r="M14" s="27"/>
      <c r="N14" s="27"/>
      <c r="O14" s="27"/>
      <c r="P14" s="27"/>
    </row>
    <row r="15" spans="2:16" ht="24.75" customHeight="1">
      <c r="B15" s="130"/>
      <c r="C15" s="131"/>
      <c r="D15" s="131"/>
      <c r="E15" s="131"/>
      <c r="F15" s="131"/>
      <c r="G15" s="131"/>
      <c r="H15" s="131"/>
      <c r="I15" s="131"/>
      <c r="J15" s="131"/>
      <c r="K15" s="132"/>
      <c r="L15" s="27"/>
      <c r="M15" s="27"/>
      <c r="N15" s="27"/>
      <c r="O15" s="27"/>
      <c r="P15" s="27"/>
    </row>
    <row r="16" spans="2:16" ht="24.75" customHeight="1">
      <c r="B16" s="130"/>
      <c r="C16" s="131"/>
      <c r="D16" s="131"/>
      <c r="E16" s="131"/>
      <c r="F16" s="131"/>
      <c r="G16" s="131"/>
      <c r="H16" s="131"/>
      <c r="I16" s="131"/>
      <c r="J16" s="131"/>
      <c r="K16" s="132"/>
      <c r="L16" s="27"/>
      <c r="M16" s="27"/>
      <c r="N16" s="27"/>
      <c r="O16" s="27"/>
      <c r="P16" s="27"/>
    </row>
    <row r="17" spans="2:16" ht="24.75" customHeight="1">
      <c r="B17" s="130"/>
      <c r="C17" s="131"/>
      <c r="D17" s="131"/>
      <c r="E17" s="131"/>
      <c r="F17" s="131"/>
      <c r="G17" s="131"/>
      <c r="H17" s="131"/>
      <c r="I17" s="131"/>
      <c r="J17" s="131"/>
      <c r="K17" s="132"/>
      <c r="L17" s="27"/>
      <c r="M17" s="27"/>
      <c r="N17" s="27"/>
      <c r="O17" s="27"/>
      <c r="P17" s="27"/>
    </row>
    <row r="18" spans="2:16" ht="24" customHeight="1">
      <c r="B18" s="130"/>
      <c r="C18" s="131"/>
      <c r="D18" s="131"/>
      <c r="E18" s="131"/>
      <c r="F18" s="131"/>
      <c r="G18" s="131"/>
      <c r="H18" s="131"/>
      <c r="I18" s="131"/>
      <c r="J18" s="131"/>
      <c r="K18" s="132"/>
      <c r="L18" s="27"/>
      <c r="M18" s="27"/>
      <c r="N18" s="27"/>
      <c r="O18" s="27"/>
      <c r="P18" s="27"/>
    </row>
    <row r="19" spans="2:16">
      <c r="B19" s="130"/>
      <c r="C19" s="131"/>
      <c r="D19" s="131"/>
      <c r="E19" s="131"/>
      <c r="F19" s="131"/>
      <c r="G19" s="131"/>
      <c r="H19" s="131"/>
      <c r="I19" s="131"/>
      <c r="J19" s="131"/>
      <c r="K19" s="132"/>
      <c r="L19" s="27"/>
      <c r="M19" s="27"/>
      <c r="N19" s="27"/>
      <c r="O19" s="27"/>
      <c r="P19" s="27"/>
    </row>
    <row r="20" spans="2:16">
      <c r="B20" s="130"/>
      <c r="C20" s="131"/>
      <c r="D20" s="131"/>
      <c r="E20" s="131"/>
      <c r="F20" s="131"/>
      <c r="G20" s="131"/>
      <c r="H20" s="131"/>
      <c r="I20" s="131"/>
      <c r="J20" s="131"/>
      <c r="K20" s="132"/>
      <c r="L20" s="27"/>
      <c r="M20" s="27"/>
      <c r="N20" s="27"/>
      <c r="O20" s="27"/>
      <c r="P20" s="27"/>
    </row>
    <row r="21" spans="2:16">
      <c r="B21" s="130"/>
      <c r="C21" s="131"/>
      <c r="D21" s="131"/>
      <c r="E21" s="131"/>
      <c r="F21" s="131"/>
      <c r="G21" s="131"/>
      <c r="H21" s="131"/>
      <c r="I21" s="131"/>
      <c r="J21" s="131"/>
      <c r="K21" s="132"/>
      <c r="L21" s="27"/>
      <c r="M21" s="27"/>
      <c r="N21" s="27"/>
      <c r="O21" s="27"/>
      <c r="P21" s="27"/>
    </row>
    <row r="22" spans="2:16">
      <c r="B22" s="130"/>
      <c r="C22" s="131"/>
      <c r="D22" s="131"/>
      <c r="E22" s="131"/>
      <c r="F22" s="131"/>
      <c r="G22" s="131"/>
      <c r="H22" s="131"/>
      <c r="I22" s="131"/>
      <c r="J22" s="131"/>
      <c r="K22" s="132"/>
      <c r="L22" s="27"/>
      <c r="M22" s="27"/>
      <c r="N22" s="27"/>
      <c r="O22" s="27"/>
      <c r="P22" s="27"/>
    </row>
    <row r="23" spans="2:16">
      <c r="B23" s="130"/>
      <c r="C23" s="131"/>
      <c r="D23" s="131"/>
      <c r="E23" s="131"/>
      <c r="F23" s="131"/>
      <c r="G23" s="131"/>
      <c r="H23" s="131"/>
      <c r="I23" s="131"/>
      <c r="J23" s="131"/>
      <c r="K23" s="132"/>
      <c r="L23" s="27"/>
      <c r="M23" s="27"/>
      <c r="N23" s="27"/>
      <c r="O23" s="27"/>
      <c r="P23" s="27"/>
    </row>
    <row r="24" spans="2:16">
      <c r="B24" s="130"/>
      <c r="C24" s="131"/>
      <c r="D24" s="131"/>
      <c r="E24" s="131"/>
      <c r="F24" s="131"/>
      <c r="G24" s="131"/>
      <c r="H24" s="131"/>
      <c r="I24" s="131"/>
      <c r="J24" s="131"/>
      <c r="K24" s="132"/>
      <c r="L24" s="27"/>
      <c r="M24" s="27"/>
      <c r="N24" s="27"/>
      <c r="O24" s="27"/>
      <c r="P24" s="27"/>
    </row>
    <row r="25" spans="2:16">
      <c r="B25" s="130"/>
      <c r="C25" s="131"/>
      <c r="D25" s="131"/>
      <c r="E25" s="131"/>
      <c r="F25" s="131"/>
      <c r="G25" s="131"/>
      <c r="H25" s="131"/>
      <c r="I25" s="131"/>
      <c r="J25" s="131"/>
      <c r="K25" s="132"/>
      <c r="L25" s="27"/>
      <c r="M25" s="27"/>
      <c r="N25" s="27"/>
      <c r="O25" s="27"/>
      <c r="P25" s="27"/>
    </row>
    <row r="26" spans="2:16">
      <c r="B26" s="133"/>
      <c r="C26" s="134"/>
      <c r="D26" s="134"/>
      <c r="E26" s="134"/>
      <c r="F26" s="134"/>
      <c r="G26" s="134"/>
      <c r="H26" s="134"/>
      <c r="I26" s="134"/>
      <c r="J26" s="134"/>
      <c r="K26" s="135"/>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05"/>
  <sheetViews>
    <sheetView tabSelected="1" topLeftCell="E37" zoomScale="85" zoomScaleNormal="85" workbookViewId="0">
      <selection activeCell="I37" sqref="I37"/>
    </sheetView>
  </sheetViews>
  <sheetFormatPr baseColWidth="10" defaultColWidth="11.42578125" defaultRowHeight="14.25"/>
  <cols>
    <col min="1" max="1" width="1.5703125" style="1" customWidth="1"/>
    <col min="2" max="2" width="1.28515625" style="1" customWidth="1"/>
    <col min="3" max="3" width="4.5703125" style="1" customWidth="1"/>
    <col min="4" max="4" width="32.7109375" style="1" customWidth="1"/>
    <col min="5" max="5" width="30.7109375" style="1" customWidth="1"/>
    <col min="6" max="6" width="21.5703125" style="1" customWidth="1"/>
    <col min="7" max="7" width="40" style="1" customWidth="1"/>
    <col min="8" max="8" width="15.7109375" style="1" customWidth="1"/>
    <col min="9" max="9" width="26.5703125" style="1" customWidth="1"/>
    <col min="10" max="10" width="24" style="1" customWidth="1"/>
    <col min="11" max="11" width="23.28515625" style="1" customWidth="1"/>
    <col min="12" max="13" width="13.28515625" style="1" customWidth="1"/>
    <col min="14" max="14" width="26.5703125" style="1" customWidth="1"/>
    <col min="15" max="16" width="25.42578125" style="1" customWidth="1"/>
    <col min="17" max="17" width="34.28515625" style="1" customWidth="1"/>
    <col min="18" max="18" width="15.28515625" style="1" customWidth="1"/>
    <col min="19" max="19" width="25.7109375" style="1" hidden="1" customWidth="1"/>
    <col min="20" max="20" width="20.5703125" style="1" hidden="1" customWidth="1"/>
    <col min="21" max="21" width="5.7109375" style="1" customWidth="1"/>
    <col min="22" max="16384" width="11.42578125" style="1"/>
  </cols>
  <sheetData>
    <row r="1" spans="2:21" ht="9" customHeight="1"/>
    <row r="2" spans="2:21" ht="15" customHeight="1">
      <c r="B2" s="35"/>
      <c r="C2" s="136"/>
      <c r="D2" s="136"/>
      <c r="E2" s="136"/>
      <c r="F2" s="138" t="s">
        <v>0</v>
      </c>
      <c r="G2" s="138"/>
      <c r="H2" s="138"/>
      <c r="I2" s="138"/>
      <c r="J2" s="138"/>
      <c r="K2" s="138"/>
      <c r="L2" s="138"/>
      <c r="M2" s="138"/>
      <c r="N2" s="138"/>
      <c r="O2" s="138"/>
      <c r="P2" s="137" t="s">
        <v>1</v>
      </c>
      <c r="Q2" s="137"/>
      <c r="R2" s="137"/>
      <c r="S2" s="49"/>
      <c r="T2" s="31" t="s">
        <v>26</v>
      </c>
      <c r="U2" s="61"/>
    </row>
    <row r="3" spans="2:21" ht="12.75" customHeight="1">
      <c r="B3" s="36"/>
      <c r="C3" s="136"/>
      <c r="D3" s="136"/>
      <c r="E3" s="136"/>
      <c r="F3" s="138"/>
      <c r="G3" s="138"/>
      <c r="H3" s="138"/>
      <c r="I3" s="138"/>
      <c r="J3" s="138"/>
      <c r="K3" s="138"/>
      <c r="L3" s="138"/>
      <c r="M3" s="138"/>
      <c r="N3" s="138"/>
      <c r="O3" s="138"/>
      <c r="P3" s="137"/>
      <c r="Q3" s="137"/>
      <c r="R3" s="137"/>
      <c r="S3" s="49"/>
      <c r="T3" s="32" t="s">
        <v>27</v>
      </c>
      <c r="U3" s="61"/>
    </row>
    <row r="4" spans="2:21" ht="12.75" customHeight="1">
      <c r="B4" s="36"/>
      <c r="C4" s="136"/>
      <c r="D4" s="136"/>
      <c r="E4" s="136"/>
      <c r="F4" s="138"/>
      <c r="G4" s="138"/>
      <c r="H4" s="138"/>
      <c r="I4" s="138"/>
      <c r="J4" s="138"/>
      <c r="K4" s="138"/>
      <c r="L4" s="138"/>
      <c r="M4" s="138"/>
      <c r="N4" s="138"/>
      <c r="O4" s="138"/>
      <c r="P4" s="137"/>
      <c r="Q4" s="137"/>
      <c r="R4" s="137"/>
      <c r="S4" s="49"/>
      <c r="T4" s="32" t="s">
        <v>28</v>
      </c>
      <c r="U4" s="61"/>
    </row>
    <row r="5" spans="2:21" ht="12.75" customHeight="1">
      <c r="B5" s="36"/>
      <c r="C5" s="136"/>
      <c r="D5" s="136"/>
      <c r="E5" s="136"/>
      <c r="F5" s="138"/>
      <c r="G5" s="138"/>
      <c r="H5" s="138"/>
      <c r="I5" s="138"/>
      <c r="J5" s="138"/>
      <c r="K5" s="138"/>
      <c r="L5" s="138"/>
      <c r="M5" s="138"/>
      <c r="N5" s="138"/>
      <c r="O5" s="138"/>
      <c r="P5" s="137"/>
      <c r="Q5" s="137"/>
      <c r="R5" s="137"/>
      <c r="S5" s="49"/>
      <c r="T5" s="32" t="s">
        <v>29</v>
      </c>
      <c r="U5" s="61"/>
    </row>
    <row r="6" spans="2:21" ht="12.75" customHeight="1">
      <c r="B6" s="37"/>
      <c r="C6" s="136"/>
      <c r="D6" s="136"/>
      <c r="E6" s="136"/>
      <c r="F6" s="138"/>
      <c r="G6" s="138"/>
      <c r="H6" s="138"/>
      <c r="I6" s="138"/>
      <c r="J6" s="138"/>
      <c r="K6" s="138"/>
      <c r="L6" s="138"/>
      <c r="M6" s="138"/>
      <c r="N6" s="138"/>
      <c r="O6" s="138"/>
      <c r="P6" s="137"/>
      <c r="Q6" s="137"/>
      <c r="R6" s="137"/>
      <c r="S6" s="49"/>
      <c r="T6" s="33" t="s">
        <v>30</v>
      </c>
      <c r="U6" s="61"/>
    </row>
    <row r="7" spans="2:21" ht="15">
      <c r="B7" s="3"/>
      <c r="C7" s="4"/>
      <c r="D7" s="4"/>
      <c r="E7" s="4"/>
      <c r="F7" s="4"/>
      <c r="G7" s="4"/>
      <c r="H7" s="4"/>
      <c r="I7" s="34"/>
      <c r="J7" s="34"/>
      <c r="K7" s="34"/>
      <c r="L7" s="34"/>
      <c r="M7" s="34"/>
      <c r="N7" s="4"/>
      <c r="O7" s="19"/>
      <c r="P7" s="19"/>
      <c r="Q7" s="19"/>
      <c r="R7" s="19"/>
      <c r="S7" s="19"/>
      <c r="T7" s="2"/>
      <c r="U7" s="61"/>
    </row>
    <row r="8" spans="2:21" ht="15">
      <c r="B8" s="3"/>
      <c r="C8" s="4"/>
      <c r="D8" s="4"/>
      <c r="E8" s="4"/>
      <c r="F8" s="4"/>
      <c r="G8" s="4"/>
      <c r="H8" s="4"/>
      <c r="I8" s="34"/>
      <c r="J8" s="34"/>
      <c r="K8" s="34"/>
      <c r="L8" s="34"/>
      <c r="M8" s="34"/>
      <c r="N8" s="4"/>
      <c r="O8" s="19"/>
      <c r="P8" s="19"/>
      <c r="Q8" s="19"/>
      <c r="R8" s="19"/>
      <c r="S8" s="19"/>
      <c r="T8" s="5"/>
      <c r="U8" s="61"/>
    </row>
    <row r="9" spans="2:21" ht="15">
      <c r="B9" s="3"/>
      <c r="C9" s="4"/>
      <c r="D9" s="4"/>
      <c r="E9" s="4"/>
      <c r="F9" s="4"/>
      <c r="G9" s="4"/>
      <c r="H9" s="4"/>
      <c r="I9" s="6" t="s">
        <v>2</v>
      </c>
      <c r="J9" s="4"/>
      <c r="K9" s="159" t="s">
        <v>55</v>
      </c>
      <c r="L9" s="159"/>
      <c r="M9" s="159"/>
      <c r="N9" s="159"/>
      <c r="O9" s="4"/>
      <c r="P9" s="19"/>
      <c r="Q9" s="19"/>
      <c r="R9" s="19"/>
      <c r="S9" s="19"/>
      <c r="T9" s="5"/>
      <c r="U9" s="61"/>
    </row>
    <row r="10" spans="2:21" ht="15">
      <c r="B10" s="3"/>
      <c r="C10" s="4"/>
      <c r="D10" s="4"/>
      <c r="E10" s="4"/>
      <c r="F10" s="4"/>
      <c r="G10" s="4"/>
      <c r="H10" s="4"/>
      <c r="I10" s="6" t="s">
        <v>3</v>
      </c>
      <c r="J10" s="4"/>
      <c r="K10" s="159">
        <v>1707022444</v>
      </c>
      <c r="L10" s="159"/>
      <c r="M10" s="159"/>
      <c r="N10" s="159"/>
      <c r="O10" s="4"/>
      <c r="P10" s="4"/>
      <c r="Q10" s="4"/>
      <c r="R10" s="4"/>
      <c r="S10" s="4"/>
      <c r="T10" s="5"/>
      <c r="U10" s="61"/>
    </row>
    <row r="11" spans="2:21" ht="15">
      <c r="B11" s="3"/>
      <c r="C11" s="4"/>
      <c r="D11" s="4"/>
      <c r="E11" s="4"/>
      <c r="F11" s="4"/>
      <c r="G11" s="4"/>
      <c r="H11" s="4"/>
      <c r="I11" s="6" t="s">
        <v>4</v>
      </c>
      <c r="J11" s="4"/>
      <c r="K11" s="160">
        <v>44771</v>
      </c>
      <c r="L11" s="159"/>
      <c r="M11" s="159"/>
      <c r="N11" s="159"/>
      <c r="O11" s="4"/>
      <c r="P11" s="4"/>
      <c r="Q11" s="4"/>
      <c r="R11" s="4"/>
      <c r="S11" s="4"/>
      <c r="T11" s="5"/>
      <c r="U11" s="61"/>
    </row>
    <row r="12" spans="2:21" ht="15">
      <c r="B12" s="3"/>
      <c r="C12" s="4"/>
      <c r="D12" s="4"/>
      <c r="E12" s="4"/>
      <c r="F12" s="4"/>
      <c r="G12" s="4"/>
      <c r="H12" s="4"/>
      <c r="I12" s="6" t="s">
        <v>21</v>
      </c>
      <c r="J12" s="4"/>
      <c r="K12" s="146" t="s">
        <v>18</v>
      </c>
      <c r="L12" s="146"/>
      <c r="M12" s="146"/>
      <c r="N12" s="146"/>
      <c r="O12" s="4"/>
      <c r="P12" s="4"/>
      <c r="Q12" s="4"/>
      <c r="R12" s="4"/>
      <c r="S12" s="4"/>
      <c r="T12" s="5"/>
      <c r="U12" s="61"/>
    </row>
    <row r="13" spans="2:21" ht="15">
      <c r="B13" s="3"/>
      <c r="C13" s="4"/>
      <c r="D13" s="4"/>
      <c r="E13" s="4"/>
      <c r="F13" s="4"/>
      <c r="G13" s="4"/>
      <c r="H13" s="4"/>
      <c r="I13" s="6" t="s">
        <v>13</v>
      </c>
      <c r="J13" s="4"/>
      <c r="K13" s="146" t="s">
        <v>19</v>
      </c>
      <c r="L13" s="146"/>
      <c r="M13" s="146"/>
      <c r="N13" s="146"/>
      <c r="O13" s="4"/>
      <c r="P13" s="4"/>
      <c r="Q13" s="4"/>
      <c r="R13" s="4"/>
      <c r="S13" s="4"/>
      <c r="T13" s="5"/>
      <c r="U13" s="61"/>
    </row>
    <row r="14" spans="2:21">
      <c r="B14" s="3"/>
      <c r="C14" s="4"/>
      <c r="D14" s="4"/>
      <c r="E14" s="4"/>
      <c r="F14" s="4"/>
      <c r="G14" s="4"/>
      <c r="H14" s="4"/>
      <c r="I14" s="30"/>
      <c r="J14" s="4"/>
      <c r="K14" s="20"/>
      <c r="L14" s="34"/>
      <c r="M14" s="34"/>
      <c r="N14" s="34"/>
      <c r="O14" s="4"/>
      <c r="P14" s="4"/>
      <c r="Q14" s="4"/>
      <c r="R14" s="4"/>
      <c r="S14" s="4"/>
      <c r="T14" s="5"/>
      <c r="U14" s="61"/>
    </row>
    <row r="15" spans="2:21" ht="5.25" customHeight="1">
      <c r="B15" s="3"/>
      <c r="C15" s="9"/>
      <c r="D15" s="9"/>
      <c r="E15" s="9"/>
      <c r="F15" s="9"/>
      <c r="G15" s="9"/>
      <c r="H15" s="9"/>
      <c r="I15" s="9"/>
      <c r="J15" s="7"/>
      <c r="K15" s="7"/>
      <c r="L15" s="4"/>
      <c r="M15" s="4"/>
      <c r="N15" s="4"/>
      <c r="O15" s="4"/>
      <c r="P15" s="4"/>
      <c r="Q15" s="4"/>
      <c r="R15" s="4"/>
      <c r="S15" s="4"/>
      <c r="T15" s="5"/>
      <c r="U15" s="61"/>
    </row>
    <row r="16" spans="2:21" ht="15" customHeight="1">
      <c r="B16" s="3"/>
      <c r="C16" s="155" t="s">
        <v>14</v>
      </c>
      <c r="D16" s="156"/>
      <c r="E16" s="156"/>
      <c r="F16" s="156"/>
      <c r="G16" s="156"/>
      <c r="H16" s="156"/>
      <c r="I16" s="156"/>
      <c r="J16" s="156"/>
      <c r="K16" s="156"/>
      <c r="L16" s="156"/>
      <c r="M16" s="156"/>
      <c r="N16" s="156"/>
      <c r="O16" s="157"/>
      <c r="P16" s="4"/>
      <c r="Q16" s="4"/>
      <c r="R16" s="4"/>
      <c r="S16" s="4"/>
      <c r="T16" s="5"/>
      <c r="U16" s="61"/>
    </row>
    <row r="17" spans="2:21" ht="5.25" customHeight="1">
      <c r="B17" s="3"/>
      <c r="C17" s="7"/>
      <c r="D17" s="7"/>
      <c r="E17" s="7"/>
      <c r="F17" s="7"/>
      <c r="G17" s="7"/>
      <c r="H17" s="7"/>
      <c r="I17" s="7"/>
      <c r="J17" s="7"/>
      <c r="K17" s="7"/>
      <c r="L17" s="7"/>
      <c r="M17" s="7"/>
      <c r="N17" s="7"/>
      <c r="O17" s="7"/>
      <c r="P17" s="4"/>
      <c r="Q17" s="4"/>
      <c r="R17" s="4"/>
      <c r="S17" s="4"/>
      <c r="T17" s="5"/>
      <c r="U17" s="61"/>
    </row>
    <row r="18" spans="2:21" ht="17.25" customHeight="1">
      <c r="B18" s="3"/>
      <c r="C18" s="150" t="s">
        <v>56</v>
      </c>
      <c r="D18" s="150"/>
      <c r="E18" s="150"/>
      <c r="F18" s="150"/>
      <c r="G18" s="150"/>
      <c r="H18" s="150"/>
      <c r="I18" s="150"/>
      <c r="J18" s="150"/>
      <c r="K18" s="150"/>
      <c r="L18" s="150"/>
      <c r="M18" s="150"/>
      <c r="N18" s="150"/>
      <c r="O18" s="150"/>
      <c r="P18" s="4"/>
      <c r="Q18" s="4"/>
      <c r="R18" s="4"/>
      <c r="S18" s="4"/>
      <c r="T18" s="5"/>
      <c r="U18" s="61"/>
    </row>
    <row r="19" spans="2:21" ht="4.5" customHeight="1">
      <c r="B19" s="3"/>
      <c r="C19" s="9"/>
      <c r="D19" s="9"/>
      <c r="E19" s="9"/>
      <c r="F19" s="9"/>
      <c r="G19" s="9"/>
      <c r="H19" s="9"/>
      <c r="I19" s="9"/>
      <c r="J19" s="9"/>
      <c r="K19" s="9"/>
      <c r="L19" s="10"/>
      <c r="M19" s="10"/>
      <c r="N19" s="11"/>
      <c r="O19" s="7"/>
      <c r="P19" s="4"/>
      <c r="Q19" s="4"/>
      <c r="R19" s="4"/>
      <c r="S19" s="4"/>
      <c r="T19" s="5"/>
      <c r="U19" s="61"/>
    </row>
    <row r="20" spans="2:21" ht="15.75" customHeight="1">
      <c r="B20" s="3"/>
      <c r="C20" s="151" t="s">
        <v>11</v>
      </c>
      <c r="D20" s="152"/>
      <c r="E20" s="152"/>
      <c r="F20" s="152"/>
      <c r="G20" s="152"/>
      <c r="H20" s="152"/>
      <c r="I20" s="152"/>
      <c r="J20" s="152"/>
      <c r="K20" s="152"/>
      <c r="L20" s="152"/>
      <c r="M20" s="152"/>
      <c r="N20" s="152"/>
      <c r="O20" s="153"/>
      <c r="P20" s="4"/>
      <c r="Q20" s="4"/>
      <c r="R20" s="4"/>
      <c r="S20" s="4"/>
      <c r="T20" s="5"/>
      <c r="U20" s="61"/>
    </row>
    <row r="21" spans="2:21" ht="9" customHeight="1">
      <c r="B21" s="3"/>
      <c r="C21" s="8"/>
      <c r="D21" s="8"/>
      <c r="E21" s="8"/>
      <c r="F21" s="8"/>
      <c r="G21" s="8"/>
      <c r="H21" s="8"/>
      <c r="I21" s="8"/>
      <c r="J21" s="8"/>
      <c r="K21" s="8"/>
      <c r="L21" s="8"/>
      <c r="M21" s="8"/>
      <c r="N21" s="8"/>
      <c r="O21" s="8"/>
      <c r="P21" s="8"/>
      <c r="Q21" s="8"/>
      <c r="R21" s="8"/>
      <c r="S21" s="8"/>
      <c r="T21" s="5"/>
      <c r="U21" s="61"/>
    </row>
    <row r="22" spans="2:21" ht="51.4" customHeight="1">
      <c r="B22" s="3"/>
      <c r="C22" s="161" t="s">
        <v>57</v>
      </c>
      <c r="D22" s="161"/>
      <c r="E22" s="161"/>
      <c r="F22" s="161"/>
      <c r="G22" s="161"/>
      <c r="H22" s="161"/>
      <c r="I22" s="161"/>
      <c r="J22" s="161"/>
      <c r="K22" s="161"/>
      <c r="L22" s="161"/>
      <c r="M22" s="161"/>
      <c r="N22" s="161"/>
      <c r="O22" s="161"/>
      <c r="P22" s="4"/>
      <c r="Q22" s="4"/>
      <c r="R22" s="4"/>
      <c r="S22" s="4"/>
      <c r="T22" s="5"/>
      <c r="U22" s="61"/>
    </row>
    <row r="23" spans="2:21" ht="29.25" customHeight="1">
      <c r="B23" s="3"/>
      <c r="C23" s="154" t="s">
        <v>58</v>
      </c>
      <c r="D23" s="154"/>
      <c r="E23" s="154"/>
      <c r="F23" s="154"/>
      <c r="G23" s="154"/>
      <c r="H23" s="154"/>
      <c r="I23" s="154"/>
      <c r="J23" s="154"/>
      <c r="K23" s="154"/>
      <c r="L23" s="154"/>
      <c r="M23" s="154"/>
      <c r="N23" s="154"/>
      <c r="O23" s="154"/>
      <c r="P23" s="4"/>
      <c r="Q23" s="4"/>
      <c r="R23" s="4"/>
      <c r="S23" s="4"/>
      <c r="T23" s="5"/>
      <c r="U23" s="61"/>
    </row>
    <row r="24" spans="2:21" ht="15.75" customHeight="1">
      <c r="B24" s="3"/>
      <c r="C24" s="151" t="s">
        <v>17</v>
      </c>
      <c r="D24" s="152"/>
      <c r="E24" s="152"/>
      <c r="F24" s="152"/>
      <c r="G24" s="152"/>
      <c r="H24" s="152"/>
      <c r="I24" s="152"/>
      <c r="J24" s="152"/>
      <c r="K24" s="152"/>
      <c r="L24" s="152"/>
      <c r="M24" s="152"/>
      <c r="N24" s="152"/>
      <c r="O24" s="153"/>
      <c r="P24" s="24"/>
      <c r="Q24" s="24"/>
      <c r="R24" s="24"/>
      <c r="S24" s="24"/>
      <c r="T24" s="5"/>
      <c r="U24" s="61"/>
    </row>
    <row r="25" spans="2:21" ht="5.25" customHeight="1">
      <c r="B25" s="3"/>
      <c r="C25" s="9"/>
      <c r="D25" s="9"/>
      <c r="E25" s="9"/>
      <c r="F25" s="9"/>
      <c r="G25" s="9"/>
      <c r="H25" s="9"/>
      <c r="I25" s="9"/>
      <c r="J25" s="7"/>
      <c r="K25" s="7"/>
      <c r="L25" s="7"/>
      <c r="M25" s="7"/>
      <c r="N25" s="7"/>
      <c r="O25" s="7"/>
      <c r="P25" s="7"/>
      <c r="Q25" s="7"/>
      <c r="R25" s="7"/>
      <c r="S25" s="7"/>
      <c r="T25" s="5"/>
      <c r="U25" s="61"/>
    </row>
    <row r="26" spans="2:21" ht="34.5" customHeight="1">
      <c r="B26" s="3"/>
      <c r="C26" s="154" t="s">
        <v>59</v>
      </c>
      <c r="D26" s="154"/>
      <c r="E26" s="154"/>
      <c r="F26" s="154"/>
      <c r="G26" s="154"/>
      <c r="H26" s="154"/>
      <c r="I26" s="154"/>
      <c r="J26" s="154"/>
      <c r="K26" s="154"/>
      <c r="L26" s="154"/>
      <c r="M26" s="154"/>
      <c r="N26" s="154"/>
      <c r="O26" s="154"/>
      <c r="P26" s="7"/>
      <c r="Q26" s="7"/>
      <c r="R26" s="7"/>
      <c r="S26" s="7"/>
      <c r="T26" s="5"/>
      <c r="U26" s="61"/>
    </row>
    <row r="27" spans="2:21" ht="3.75" customHeight="1">
      <c r="B27" s="3"/>
      <c r="C27" s="4"/>
      <c r="D27" s="4"/>
      <c r="E27" s="18"/>
      <c r="F27" s="18"/>
      <c r="G27" s="18"/>
      <c r="H27" s="18"/>
      <c r="I27" s="18"/>
      <c r="J27" s="18"/>
      <c r="K27" s="18"/>
      <c r="L27" s="18"/>
      <c r="M27" s="18"/>
      <c r="N27" s="18"/>
      <c r="O27" s="7"/>
      <c r="P27" s="7"/>
      <c r="Q27" s="7"/>
      <c r="R27" s="7"/>
      <c r="S27" s="7"/>
      <c r="T27" s="5"/>
      <c r="U27" s="61"/>
    </row>
    <row r="28" spans="2:21" ht="3.75" customHeight="1">
      <c r="B28" s="3"/>
      <c r="C28" s="9"/>
      <c r="D28" s="9"/>
      <c r="E28" s="9"/>
      <c r="F28" s="9"/>
      <c r="G28" s="9"/>
      <c r="H28" s="9"/>
      <c r="I28" s="9"/>
      <c r="J28" s="9"/>
      <c r="K28" s="9"/>
      <c r="L28" s="9"/>
      <c r="M28" s="9"/>
      <c r="N28" s="9"/>
      <c r="O28" s="7"/>
      <c r="P28" s="7"/>
      <c r="Q28" s="7"/>
      <c r="R28" s="7"/>
      <c r="S28" s="7"/>
      <c r="T28" s="5"/>
      <c r="U28" s="61"/>
    </row>
    <row r="29" spans="2:21" ht="5.25" customHeight="1">
      <c r="B29" s="3"/>
      <c r="C29" s="12"/>
      <c r="D29" s="12"/>
      <c r="E29" s="12"/>
      <c r="F29" s="12"/>
      <c r="G29" s="12"/>
      <c r="H29" s="12"/>
      <c r="I29" s="12"/>
      <c r="J29" s="12"/>
      <c r="K29" s="12"/>
      <c r="L29" s="12"/>
      <c r="M29" s="12"/>
      <c r="N29" s="4"/>
      <c r="O29" s="4"/>
      <c r="P29" s="4"/>
      <c r="Q29" s="4"/>
      <c r="R29" s="4"/>
      <c r="S29" s="4"/>
      <c r="T29" s="5"/>
      <c r="U29" s="61"/>
    </row>
    <row r="30" spans="2:21" ht="15.75" customHeight="1">
      <c r="B30" s="3"/>
      <c r="C30" s="155" t="s">
        <v>12</v>
      </c>
      <c r="D30" s="156"/>
      <c r="E30" s="156"/>
      <c r="F30" s="156"/>
      <c r="G30" s="156"/>
      <c r="H30" s="156"/>
      <c r="I30" s="156"/>
      <c r="J30" s="156"/>
      <c r="K30" s="156"/>
      <c r="L30" s="156"/>
      <c r="M30" s="156"/>
      <c r="N30" s="156"/>
      <c r="O30" s="157"/>
      <c r="P30" s="6"/>
      <c r="Q30" s="6"/>
      <c r="R30" s="6"/>
      <c r="S30" s="6"/>
      <c r="T30" s="5"/>
      <c r="U30" s="61"/>
    </row>
    <row r="31" spans="2:21" ht="6" customHeight="1">
      <c r="B31" s="3"/>
      <c r="C31" s="4"/>
      <c r="D31" s="4"/>
      <c r="E31" s="13"/>
      <c r="F31" s="13"/>
      <c r="G31" s="13"/>
      <c r="H31" s="13"/>
      <c r="I31" s="13"/>
      <c r="J31" s="13"/>
      <c r="K31" s="13"/>
      <c r="L31" s="13"/>
      <c r="M31" s="13"/>
      <c r="N31" s="13"/>
      <c r="O31" s="13"/>
      <c r="P31" s="13"/>
      <c r="Q31" s="13"/>
      <c r="R31" s="4"/>
      <c r="S31" s="4"/>
      <c r="T31" s="5"/>
      <c r="U31" s="61"/>
    </row>
    <row r="32" spans="2:21" ht="33" customHeight="1">
      <c r="B32" s="3"/>
      <c r="C32" s="147" t="s">
        <v>24</v>
      </c>
      <c r="D32" s="148" t="s">
        <v>31</v>
      </c>
      <c r="E32" s="158" t="s">
        <v>32</v>
      </c>
      <c r="F32" s="147" t="s">
        <v>33</v>
      </c>
      <c r="G32" s="147" t="s">
        <v>34</v>
      </c>
      <c r="H32" s="147" t="s">
        <v>35</v>
      </c>
      <c r="I32" s="158" t="s">
        <v>36</v>
      </c>
      <c r="J32" s="147" t="s">
        <v>37</v>
      </c>
      <c r="K32" s="147"/>
      <c r="L32" s="147" t="s">
        <v>38</v>
      </c>
      <c r="M32" s="147" t="s">
        <v>39</v>
      </c>
      <c r="N32" s="147" t="s">
        <v>40</v>
      </c>
      <c r="O32" s="147" t="s">
        <v>41</v>
      </c>
      <c r="P32" s="178" t="s">
        <v>42</v>
      </c>
      <c r="Q32" s="167" t="s">
        <v>22</v>
      </c>
      <c r="R32" s="168"/>
      <c r="S32" s="46"/>
      <c r="T32" s="5"/>
      <c r="U32" s="61"/>
    </row>
    <row r="33" spans="2:21" ht="33" customHeight="1">
      <c r="B33" s="3"/>
      <c r="C33" s="147"/>
      <c r="D33" s="149"/>
      <c r="E33" s="158"/>
      <c r="F33" s="147"/>
      <c r="G33" s="147"/>
      <c r="H33" s="147"/>
      <c r="I33" s="158"/>
      <c r="J33" s="48" t="s">
        <v>5</v>
      </c>
      <c r="K33" s="48" t="s">
        <v>6</v>
      </c>
      <c r="L33" s="147"/>
      <c r="M33" s="147"/>
      <c r="N33" s="147"/>
      <c r="O33" s="147"/>
      <c r="P33" s="149"/>
      <c r="Q33" s="50" t="s">
        <v>16</v>
      </c>
      <c r="R33" s="51" t="s">
        <v>15</v>
      </c>
      <c r="S33" s="25" t="s">
        <v>45</v>
      </c>
      <c r="T33" s="25" t="s">
        <v>46</v>
      </c>
      <c r="U33" s="61"/>
    </row>
    <row r="34" spans="2:21" s="113" customFormat="1" ht="176.45" customHeight="1">
      <c r="B34" s="108"/>
      <c r="C34" s="179">
        <v>1</v>
      </c>
      <c r="D34" s="162" t="s">
        <v>61</v>
      </c>
      <c r="E34" s="90" t="s">
        <v>62</v>
      </c>
      <c r="F34" s="90" t="s">
        <v>60</v>
      </c>
      <c r="G34" s="114" t="s">
        <v>102</v>
      </c>
      <c r="H34" s="90" t="s">
        <v>29</v>
      </c>
      <c r="I34" s="92" t="s">
        <v>70</v>
      </c>
      <c r="J34" s="90">
        <v>4</v>
      </c>
      <c r="K34" s="90" t="s">
        <v>63</v>
      </c>
      <c r="L34" s="109">
        <v>44805</v>
      </c>
      <c r="M34" s="109">
        <v>45168</v>
      </c>
      <c r="N34" s="90" t="s">
        <v>91</v>
      </c>
      <c r="O34" s="89" t="s">
        <v>71</v>
      </c>
      <c r="P34" s="90"/>
      <c r="Q34" s="90"/>
      <c r="R34" s="90"/>
      <c r="S34" s="110">
        <f>IF(H34="Baja",1,IF(H34="Media - baja",2,IF(H34="Media",3,IF(H34="Media - alta",4,5))))</f>
        <v>4</v>
      </c>
      <c r="T34" s="111">
        <f>R34*S34</f>
        <v>0</v>
      </c>
      <c r="U34" s="112"/>
    </row>
    <row r="35" spans="2:21" s="113" customFormat="1" ht="176.45" customHeight="1">
      <c r="B35" s="108"/>
      <c r="C35" s="180"/>
      <c r="D35" s="182"/>
      <c r="E35" s="162" t="s">
        <v>72</v>
      </c>
      <c r="F35" s="90" t="s">
        <v>60</v>
      </c>
      <c r="G35" s="114" t="s">
        <v>73</v>
      </c>
      <c r="H35" s="90" t="s">
        <v>28</v>
      </c>
      <c r="I35" s="92" t="s">
        <v>70</v>
      </c>
      <c r="J35" s="90">
        <v>1</v>
      </c>
      <c r="K35" s="90" t="s">
        <v>64</v>
      </c>
      <c r="L35" s="109">
        <v>44805</v>
      </c>
      <c r="M35" s="109">
        <v>44926</v>
      </c>
      <c r="N35" s="107" t="s">
        <v>87</v>
      </c>
      <c r="O35" s="89" t="s">
        <v>97</v>
      </c>
      <c r="P35" s="90"/>
      <c r="Q35" s="90"/>
      <c r="R35" s="90"/>
      <c r="S35" s="110"/>
      <c r="T35" s="111"/>
      <c r="U35" s="112"/>
    </row>
    <row r="36" spans="2:21" s="113" customFormat="1" ht="174" customHeight="1">
      <c r="B36" s="108"/>
      <c r="C36" s="180"/>
      <c r="D36" s="182"/>
      <c r="E36" s="163"/>
      <c r="F36" s="90" t="s">
        <v>60</v>
      </c>
      <c r="G36" s="90" t="s">
        <v>99</v>
      </c>
      <c r="H36" s="90" t="s">
        <v>28</v>
      </c>
      <c r="I36" s="92" t="s">
        <v>70</v>
      </c>
      <c r="J36" s="90">
        <v>1</v>
      </c>
      <c r="K36" s="90" t="s">
        <v>64</v>
      </c>
      <c r="L36" s="109">
        <v>44805</v>
      </c>
      <c r="M36" s="109">
        <v>44926</v>
      </c>
      <c r="N36" s="107" t="s">
        <v>98</v>
      </c>
      <c r="O36" s="89" t="s">
        <v>103</v>
      </c>
      <c r="P36" s="90"/>
      <c r="Q36" s="90"/>
      <c r="R36" s="90"/>
      <c r="S36" s="110"/>
      <c r="T36" s="111"/>
      <c r="U36" s="112"/>
    </row>
    <row r="37" spans="2:21" s="86" customFormat="1" ht="117" customHeight="1">
      <c r="B37" s="82"/>
      <c r="C37" s="181"/>
      <c r="D37" s="183"/>
      <c r="E37" s="103" t="s">
        <v>88</v>
      </c>
      <c r="F37" s="104" t="s">
        <v>75</v>
      </c>
      <c r="G37" s="103" t="s">
        <v>105</v>
      </c>
      <c r="H37" s="103" t="s">
        <v>29</v>
      </c>
      <c r="I37" s="212" t="s">
        <v>106</v>
      </c>
      <c r="J37" s="123">
        <v>1</v>
      </c>
      <c r="K37" s="105" t="s">
        <v>86</v>
      </c>
      <c r="L37" s="106">
        <v>44835</v>
      </c>
      <c r="M37" s="106">
        <v>45199</v>
      </c>
      <c r="N37" s="107" t="s">
        <v>90</v>
      </c>
      <c r="O37" s="107" t="s">
        <v>89</v>
      </c>
      <c r="P37" s="87"/>
      <c r="Q37" s="87"/>
      <c r="R37" s="87"/>
      <c r="S37" s="83"/>
      <c r="T37" s="84"/>
      <c r="U37" s="85"/>
    </row>
    <row r="38" spans="2:21" s="113" customFormat="1" ht="118.9" customHeight="1">
      <c r="B38" s="108"/>
      <c r="C38" s="179">
        <v>2</v>
      </c>
      <c r="D38" s="162" t="s">
        <v>65</v>
      </c>
      <c r="E38" s="90" t="s">
        <v>82</v>
      </c>
      <c r="F38" s="90" t="s">
        <v>60</v>
      </c>
      <c r="G38" s="90" t="s">
        <v>83</v>
      </c>
      <c r="H38" s="90" t="s">
        <v>29</v>
      </c>
      <c r="I38" s="92" t="s">
        <v>70</v>
      </c>
      <c r="J38" s="90">
        <v>3</v>
      </c>
      <c r="K38" s="90" t="s">
        <v>66</v>
      </c>
      <c r="L38" s="109">
        <v>44805</v>
      </c>
      <c r="M38" s="109">
        <v>44895</v>
      </c>
      <c r="N38" s="90" t="s">
        <v>91</v>
      </c>
      <c r="O38" s="89" t="s">
        <v>84</v>
      </c>
      <c r="P38" s="90"/>
      <c r="Q38" s="90"/>
      <c r="R38" s="90"/>
      <c r="S38" s="110">
        <f t="shared" ref="S38:S60" si="0">IF(H38="Baja",1,IF(H38="Media - baja",2,IF(H38="Media",3,IF(H38="Media - alta",4,5))))</f>
        <v>4</v>
      </c>
      <c r="T38" s="111">
        <f t="shared" ref="T38:T60" si="1">R38*S38</f>
        <v>0</v>
      </c>
      <c r="U38" s="112"/>
    </row>
    <row r="39" spans="2:21" s="113" customFormat="1" ht="159.6" customHeight="1">
      <c r="B39" s="108"/>
      <c r="C39" s="180"/>
      <c r="D39" s="182"/>
      <c r="E39" s="90" t="s">
        <v>72</v>
      </c>
      <c r="F39" s="90" t="s">
        <v>60</v>
      </c>
      <c r="G39" s="90" t="s">
        <v>67</v>
      </c>
      <c r="H39" s="90" t="s">
        <v>68</v>
      </c>
      <c r="I39" s="95" t="s">
        <v>92</v>
      </c>
      <c r="J39" s="90">
        <v>1</v>
      </c>
      <c r="K39" s="90" t="s">
        <v>64</v>
      </c>
      <c r="L39" s="109">
        <v>44805</v>
      </c>
      <c r="M39" s="109">
        <v>44926</v>
      </c>
      <c r="N39" s="90" t="s">
        <v>91</v>
      </c>
      <c r="O39" s="89" t="s">
        <v>84</v>
      </c>
      <c r="P39" s="90"/>
      <c r="Q39" s="90"/>
      <c r="R39" s="90"/>
      <c r="S39" s="110"/>
      <c r="T39" s="111"/>
      <c r="U39" s="112"/>
    </row>
    <row r="40" spans="2:21" s="86" customFormat="1" ht="118.9" customHeight="1">
      <c r="B40" s="82"/>
      <c r="C40" s="180"/>
      <c r="D40" s="182"/>
      <c r="E40" s="93" t="s">
        <v>74</v>
      </c>
      <c r="F40" s="93" t="s">
        <v>75</v>
      </c>
      <c r="G40" s="93" t="s">
        <v>76</v>
      </c>
      <c r="H40" s="94" t="s">
        <v>29</v>
      </c>
      <c r="I40" s="95" t="s">
        <v>77</v>
      </c>
      <c r="J40" s="96">
        <v>1</v>
      </c>
      <c r="K40" s="95" t="s">
        <v>78</v>
      </c>
      <c r="L40" s="97">
        <v>44835</v>
      </c>
      <c r="M40" s="98">
        <v>44956</v>
      </c>
      <c r="N40" s="89" t="s">
        <v>94</v>
      </c>
      <c r="O40" s="89" t="s">
        <v>93</v>
      </c>
      <c r="P40" s="87"/>
      <c r="Q40" s="87"/>
      <c r="R40" s="87"/>
      <c r="S40" s="83"/>
      <c r="T40" s="84"/>
      <c r="U40" s="85"/>
    </row>
    <row r="41" spans="2:21" s="86" customFormat="1" ht="177.6" customHeight="1">
      <c r="B41" s="82"/>
      <c r="C41" s="181"/>
      <c r="D41" s="183"/>
      <c r="E41" s="99" t="s">
        <v>79</v>
      </c>
      <c r="F41" s="93" t="s">
        <v>75</v>
      </c>
      <c r="G41" s="99" t="s">
        <v>100</v>
      </c>
      <c r="H41" s="99" t="s">
        <v>29</v>
      </c>
      <c r="I41" s="95" t="s">
        <v>80</v>
      </c>
      <c r="J41" s="100">
        <v>4</v>
      </c>
      <c r="K41" s="100" t="s">
        <v>81</v>
      </c>
      <c r="L41" s="101">
        <v>44835</v>
      </c>
      <c r="M41" s="102">
        <v>44956</v>
      </c>
      <c r="N41" s="89" t="s">
        <v>94</v>
      </c>
      <c r="O41" s="89" t="s">
        <v>93</v>
      </c>
      <c r="P41" s="87"/>
      <c r="Q41" s="87"/>
      <c r="R41" s="87"/>
      <c r="S41" s="83"/>
      <c r="T41" s="84"/>
      <c r="U41" s="85"/>
    </row>
    <row r="42" spans="2:21" s="122" customFormat="1" ht="100.15" customHeight="1">
      <c r="B42" s="119"/>
      <c r="C42" s="115">
        <v>3</v>
      </c>
      <c r="D42" s="90" t="s">
        <v>104</v>
      </c>
      <c r="E42" s="90" t="s">
        <v>85</v>
      </c>
      <c r="F42" s="90" t="s">
        <v>60</v>
      </c>
      <c r="G42" s="114" t="s">
        <v>101</v>
      </c>
      <c r="H42" s="90" t="s">
        <v>29</v>
      </c>
      <c r="I42" s="90" t="s">
        <v>95</v>
      </c>
      <c r="J42" s="90">
        <v>1</v>
      </c>
      <c r="K42" s="90" t="s">
        <v>69</v>
      </c>
      <c r="L42" s="109">
        <v>44805</v>
      </c>
      <c r="M42" s="109">
        <v>44926</v>
      </c>
      <c r="N42" s="90" t="s">
        <v>87</v>
      </c>
      <c r="O42" s="120" t="s">
        <v>96</v>
      </c>
      <c r="P42" s="90"/>
      <c r="Q42" s="90"/>
      <c r="R42" s="116"/>
      <c r="S42" s="117">
        <f t="shared" si="0"/>
        <v>4</v>
      </c>
      <c r="T42" s="118">
        <f t="shared" si="1"/>
        <v>0</v>
      </c>
      <c r="U42" s="121"/>
    </row>
    <row r="43" spans="2:21" s="14" customFormat="1" ht="29.65" customHeight="1">
      <c r="B43" s="15"/>
      <c r="C43" s="55">
        <v>4</v>
      </c>
      <c r="D43" s="88"/>
      <c r="E43" s="87"/>
      <c r="F43" s="90"/>
      <c r="G43" s="87"/>
      <c r="H43" s="87"/>
      <c r="I43" s="87"/>
      <c r="J43" s="87"/>
      <c r="K43" s="87"/>
      <c r="L43" s="87"/>
      <c r="M43" s="87"/>
      <c r="N43" s="87"/>
      <c r="O43" s="87"/>
      <c r="P43" s="87"/>
      <c r="Q43" s="87"/>
      <c r="R43" s="60"/>
      <c r="S43" s="22">
        <f t="shared" si="0"/>
        <v>5</v>
      </c>
      <c r="T43" s="45">
        <f t="shared" si="1"/>
        <v>0</v>
      </c>
      <c r="U43" s="62"/>
    </row>
    <row r="44" spans="2:21" s="14" customFormat="1" ht="29.65" customHeight="1">
      <c r="B44" s="15"/>
      <c r="C44" s="55">
        <v>5</v>
      </c>
      <c r="D44" s="88"/>
      <c r="E44" s="87"/>
      <c r="F44" s="90"/>
      <c r="G44" s="87"/>
      <c r="H44" s="57"/>
      <c r="I44" s="57"/>
      <c r="J44" s="60"/>
      <c r="K44" s="58"/>
      <c r="L44" s="59"/>
      <c r="M44" s="59"/>
      <c r="N44" s="58"/>
      <c r="O44" s="58"/>
      <c r="P44" s="58"/>
      <c r="Q44" s="58"/>
      <c r="R44" s="60"/>
      <c r="S44" s="22">
        <f t="shared" si="0"/>
        <v>5</v>
      </c>
      <c r="T44" s="45">
        <f t="shared" si="1"/>
        <v>0</v>
      </c>
      <c r="U44" s="62"/>
    </row>
    <row r="45" spans="2:21" s="14" customFormat="1" ht="29.65" customHeight="1">
      <c r="B45" s="15"/>
      <c r="C45" s="55">
        <v>6</v>
      </c>
      <c r="D45" s="56"/>
      <c r="E45" s="57"/>
      <c r="F45" s="91"/>
      <c r="G45" s="57"/>
      <c r="H45" s="57"/>
      <c r="I45" s="57"/>
      <c r="J45" s="60"/>
      <c r="K45" s="58"/>
      <c r="L45" s="59"/>
      <c r="M45" s="59"/>
      <c r="N45" s="58"/>
      <c r="O45" s="58"/>
      <c r="P45" s="58"/>
      <c r="Q45" s="58"/>
      <c r="R45" s="60"/>
      <c r="S45" s="22">
        <f t="shared" si="0"/>
        <v>5</v>
      </c>
      <c r="T45" s="45">
        <f t="shared" si="1"/>
        <v>0</v>
      </c>
      <c r="U45" s="62"/>
    </row>
    <row r="46" spans="2:21" s="14" customFormat="1" ht="29.65" customHeight="1">
      <c r="B46" s="15"/>
      <c r="C46" s="55">
        <v>7</v>
      </c>
      <c r="D46" s="56"/>
      <c r="E46" s="57"/>
      <c r="F46" s="91"/>
      <c r="G46" s="57"/>
      <c r="H46" s="57"/>
      <c r="I46" s="57"/>
      <c r="J46" s="60"/>
      <c r="K46" s="58"/>
      <c r="L46" s="59"/>
      <c r="M46" s="59"/>
      <c r="N46" s="58"/>
      <c r="O46" s="58"/>
      <c r="P46" s="58"/>
      <c r="Q46" s="58"/>
      <c r="R46" s="60"/>
      <c r="S46" s="22">
        <f t="shared" si="0"/>
        <v>5</v>
      </c>
      <c r="T46" s="45">
        <f t="shared" si="1"/>
        <v>0</v>
      </c>
      <c r="U46" s="62"/>
    </row>
    <row r="47" spans="2:21" s="14" customFormat="1" ht="29.65" customHeight="1">
      <c r="B47" s="15"/>
      <c r="C47" s="55">
        <v>8</v>
      </c>
      <c r="D47" s="56"/>
      <c r="E47" s="57"/>
      <c r="F47" s="91"/>
      <c r="G47" s="57"/>
      <c r="H47" s="57"/>
      <c r="I47" s="57"/>
      <c r="J47" s="60"/>
      <c r="K47" s="58"/>
      <c r="L47" s="59"/>
      <c r="M47" s="59"/>
      <c r="N47" s="58"/>
      <c r="O47" s="58"/>
      <c r="P47" s="58"/>
      <c r="Q47" s="58"/>
      <c r="R47" s="60"/>
      <c r="S47" s="22">
        <f t="shared" si="0"/>
        <v>5</v>
      </c>
      <c r="T47" s="45">
        <f t="shared" si="1"/>
        <v>0</v>
      </c>
      <c r="U47" s="62"/>
    </row>
    <row r="48" spans="2:21" s="14" customFormat="1" ht="29.65" customHeight="1">
      <c r="B48" s="15"/>
      <c r="C48" s="55">
        <v>9</v>
      </c>
      <c r="D48" s="56"/>
      <c r="E48" s="57"/>
      <c r="F48" s="57"/>
      <c r="G48" s="57"/>
      <c r="H48" s="57"/>
      <c r="I48" s="57"/>
      <c r="J48" s="60"/>
      <c r="K48" s="58"/>
      <c r="L48" s="59"/>
      <c r="M48" s="59"/>
      <c r="N48" s="58"/>
      <c r="O48" s="58"/>
      <c r="P48" s="58"/>
      <c r="Q48" s="58"/>
      <c r="R48" s="60"/>
      <c r="S48" s="22">
        <f t="shared" si="0"/>
        <v>5</v>
      </c>
      <c r="T48" s="45">
        <f t="shared" si="1"/>
        <v>0</v>
      </c>
      <c r="U48" s="62"/>
    </row>
    <row r="49" spans="1:21" s="14" customFormat="1" ht="29.65" customHeight="1">
      <c r="B49" s="15"/>
      <c r="C49" s="55">
        <v>10</v>
      </c>
      <c r="D49" s="56"/>
      <c r="E49" s="57"/>
      <c r="F49" s="57"/>
      <c r="G49" s="57"/>
      <c r="H49" s="57"/>
      <c r="I49" s="57"/>
      <c r="J49" s="60"/>
      <c r="K49" s="58"/>
      <c r="L49" s="59"/>
      <c r="M49" s="59"/>
      <c r="N49" s="58"/>
      <c r="O49" s="58"/>
      <c r="P49" s="58"/>
      <c r="Q49" s="58"/>
      <c r="R49" s="60"/>
      <c r="S49" s="22">
        <f t="shared" si="0"/>
        <v>5</v>
      </c>
      <c r="T49" s="45">
        <f t="shared" si="1"/>
        <v>0</v>
      </c>
      <c r="U49" s="62"/>
    </row>
    <row r="50" spans="1:21" s="14" customFormat="1" ht="29.65" customHeight="1">
      <c r="B50" s="15"/>
      <c r="C50" s="55">
        <v>11</v>
      </c>
      <c r="D50" s="56"/>
      <c r="E50" s="57"/>
      <c r="F50" s="57"/>
      <c r="G50" s="57"/>
      <c r="H50" s="57"/>
      <c r="I50" s="57"/>
      <c r="J50" s="60"/>
      <c r="K50" s="58"/>
      <c r="L50" s="59"/>
      <c r="M50" s="59"/>
      <c r="N50" s="58"/>
      <c r="O50" s="58"/>
      <c r="P50" s="58"/>
      <c r="Q50" s="58"/>
      <c r="R50" s="60"/>
      <c r="S50" s="22">
        <f t="shared" si="0"/>
        <v>5</v>
      </c>
      <c r="T50" s="45">
        <f t="shared" si="1"/>
        <v>0</v>
      </c>
      <c r="U50" s="62"/>
    </row>
    <row r="51" spans="1:21" s="14" customFormat="1" ht="29.65" customHeight="1">
      <c r="B51" s="15"/>
      <c r="C51" s="55">
        <v>12</v>
      </c>
      <c r="D51" s="56"/>
      <c r="E51" s="57"/>
      <c r="F51" s="57"/>
      <c r="G51" s="57"/>
      <c r="H51" s="57"/>
      <c r="I51" s="57"/>
      <c r="J51" s="60"/>
      <c r="K51" s="58"/>
      <c r="L51" s="59"/>
      <c r="M51" s="59"/>
      <c r="N51" s="58"/>
      <c r="O51" s="58"/>
      <c r="P51" s="58"/>
      <c r="Q51" s="58"/>
      <c r="R51" s="60"/>
      <c r="S51" s="22">
        <f t="shared" si="0"/>
        <v>5</v>
      </c>
      <c r="T51" s="45">
        <f t="shared" si="1"/>
        <v>0</v>
      </c>
      <c r="U51" s="62"/>
    </row>
    <row r="52" spans="1:21" s="14" customFormat="1" ht="29.65" customHeight="1">
      <c r="B52" s="15"/>
      <c r="C52" s="55">
        <v>13</v>
      </c>
      <c r="D52" s="56"/>
      <c r="E52" s="57"/>
      <c r="F52" s="57"/>
      <c r="G52" s="57"/>
      <c r="H52" s="57"/>
      <c r="I52" s="57"/>
      <c r="J52" s="60"/>
      <c r="K52" s="58"/>
      <c r="L52" s="59"/>
      <c r="M52" s="59"/>
      <c r="N52" s="58"/>
      <c r="O52" s="58"/>
      <c r="P52" s="58"/>
      <c r="Q52" s="58"/>
      <c r="R52" s="60"/>
      <c r="S52" s="22">
        <f t="shared" si="0"/>
        <v>5</v>
      </c>
      <c r="T52" s="45">
        <f t="shared" si="1"/>
        <v>0</v>
      </c>
      <c r="U52" s="62"/>
    </row>
    <row r="53" spans="1:21" s="14" customFormat="1" ht="29.65" customHeight="1">
      <c r="B53" s="15"/>
      <c r="C53" s="55">
        <v>14</v>
      </c>
      <c r="D53" s="56"/>
      <c r="E53" s="57"/>
      <c r="F53" s="57"/>
      <c r="G53" s="57"/>
      <c r="H53" s="57"/>
      <c r="I53" s="57"/>
      <c r="J53" s="60"/>
      <c r="K53" s="58"/>
      <c r="L53" s="59"/>
      <c r="M53" s="59"/>
      <c r="N53" s="58"/>
      <c r="O53" s="58"/>
      <c r="P53" s="58"/>
      <c r="Q53" s="58"/>
      <c r="R53" s="60"/>
      <c r="S53" s="22"/>
      <c r="T53" s="45"/>
      <c r="U53" s="62"/>
    </row>
    <row r="54" spans="1:21" s="14" customFormat="1" ht="29.65" customHeight="1">
      <c r="B54" s="15"/>
      <c r="C54" s="55">
        <v>15</v>
      </c>
      <c r="D54" s="56"/>
      <c r="E54" s="57"/>
      <c r="F54" s="57"/>
      <c r="G54" s="57"/>
      <c r="H54" s="57"/>
      <c r="I54" s="57"/>
      <c r="J54" s="60"/>
      <c r="K54" s="58"/>
      <c r="L54" s="59"/>
      <c r="M54" s="59"/>
      <c r="N54" s="58"/>
      <c r="O54" s="58"/>
      <c r="P54" s="58"/>
      <c r="Q54" s="58"/>
      <c r="R54" s="60"/>
      <c r="S54" s="22"/>
      <c r="T54" s="45"/>
      <c r="U54" s="62"/>
    </row>
    <row r="55" spans="1:21" s="14" customFormat="1" ht="29.65" customHeight="1">
      <c r="B55" s="15"/>
      <c r="C55" s="55">
        <v>16</v>
      </c>
      <c r="D55" s="56"/>
      <c r="E55" s="57"/>
      <c r="F55" s="57"/>
      <c r="G55" s="57"/>
      <c r="H55" s="57"/>
      <c r="I55" s="57"/>
      <c r="J55" s="60"/>
      <c r="K55" s="58"/>
      <c r="L55" s="59"/>
      <c r="M55" s="59"/>
      <c r="N55" s="58"/>
      <c r="O55" s="58"/>
      <c r="P55" s="58"/>
      <c r="Q55" s="58"/>
      <c r="R55" s="60"/>
      <c r="S55" s="22"/>
      <c r="T55" s="45"/>
      <c r="U55" s="62"/>
    </row>
    <row r="56" spans="1:21" s="14" customFormat="1" ht="31.5" customHeight="1">
      <c r="B56" s="15"/>
      <c r="C56" s="55">
        <v>17</v>
      </c>
      <c r="D56" s="56"/>
      <c r="E56" s="57"/>
      <c r="F56" s="57"/>
      <c r="G56" s="57"/>
      <c r="H56" s="57"/>
      <c r="I56" s="57"/>
      <c r="J56" s="60"/>
      <c r="K56" s="58"/>
      <c r="L56" s="59"/>
      <c r="M56" s="59"/>
      <c r="N56" s="58"/>
      <c r="O56" s="58"/>
      <c r="P56" s="58"/>
      <c r="Q56" s="58"/>
      <c r="R56" s="60"/>
      <c r="S56" s="22"/>
      <c r="T56" s="45"/>
      <c r="U56" s="62"/>
    </row>
    <row r="57" spans="1:21" s="14" customFormat="1" ht="31.5" customHeight="1">
      <c r="B57" s="15"/>
      <c r="C57" s="55">
        <v>18</v>
      </c>
      <c r="D57" s="56"/>
      <c r="E57" s="57"/>
      <c r="F57" s="57"/>
      <c r="G57" s="57"/>
      <c r="H57" s="57"/>
      <c r="I57" s="57"/>
      <c r="J57" s="60"/>
      <c r="K57" s="58"/>
      <c r="L57" s="59"/>
      <c r="M57" s="59"/>
      <c r="N57" s="58"/>
      <c r="O57" s="58"/>
      <c r="P57" s="58"/>
      <c r="Q57" s="58"/>
      <c r="R57" s="60"/>
      <c r="S57" s="22"/>
      <c r="T57" s="45"/>
      <c r="U57" s="62"/>
    </row>
    <row r="58" spans="1:21" s="14" customFormat="1" ht="31.5" customHeight="1">
      <c r="B58" s="15"/>
      <c r="C58" s="55">
        <v>19</v>
      </c>
      <c r="D58" s="56"/>
      <c r="E58" s="57"/>
      <c r="F58" s="57"/>
      <c r="G58" s="57"/>
      <c r="H58" s="57"/>
      <c r="I58" s="57"/>
      <c r="J58" s="60"/>
      <c r="K58" s="58"/>
      <c r="L58" s="59"/>
      <c r="M58" s="59"/>
      <c r="N58" s="58"/>
      <c r="O58" s="58"/>
      <c r="P58" s="58"/>
      <c r="Q58" s="58"/>
      <c r="R58" s="60"/>
      <c r="S58" s="22"/>
      <c r="T58" s="45"/>
      <c r="U58" s="62"/>
    </row>
    <row r="59" spans="1:21" s="14" customFormat="1" ht="31.5" customHeight="1">
      <c r="B59" s="15"/>
      <c r="C59" s="55">
        <v>20</v>
      </c>
      <c r="D59" s="56"/>
      <c r="E59" s="57"/>
      <c r="F59" s="57"/>
      <c r="G59" s="57"/>
      <c r="H59" s="57"/>
      <c r="I59" s="57"/>
      <c r="J59" s="60"/>
      <c r="K59" s="58"/>
      <c r="L59" s="59"/>
      <c r="M59" s="59"/>
      <c r="N59" s="58"/>
      <c r="O59" s="58"/>
      <c r="P59" s="58"/>
      <c r="Q59" s="58"/>
      <c r="R59" s="60"/>
      <c r="S59" s="22">
        <f t="shared" si="0"/>
        <v>5</v>
      </c>
      <c r="T59" s="45">
        <f t="shared" si="1"/>
        <v>0</v>
      </c>
      <c r="U59" s="62"/>
    </row>
    <row r="60" spans="1:21" s="14" customFormat="1" ht="31.5" customHeight="1">
      <c r="B60" s="15"/>
      <c r="C60" s="55" t="s">
        <v>23</v>
      </c>
      <c r="D60" s="56"/>
      <c r="E60" s="57"/>
      <c r="F60" s="57"/>
      <c r="G60" s="57"/>
      <c r="H60" s="57"/>
      <c r="I60" s="57"/>
      <c r="J60" s="60"/>
      <c r="K60" s="58"/>
      <c r="L60" s="59"/>
      <c r="M60" s="59"/>
      <c r="N60" s="58"/>
      <c r="O60" s="58"/>
      <c r="P60" s="58"/>
      <c r="Q60" s="58"/>
      <c r="R60" s="60"/>
      <c r="S60" s="22">
        <f t="shared" si="0"/>
        <v>5</v>
      </c>
      <c r="T60" s="45">
        <f t="shared" si="1"/>
        <v>0</v>
      </c>
      <c r="U60" s="62"/>
    </row>
    <row r="61" spans="1:21" s="14" customFormat="1" ht="31.5" customHeight="1">
      <c r="B61" s="15"/>
      <c r="C61" s="39"/>
      <c r="D61" s="39"/>
      <c r="E61" s="38"/>
      <c r="F61" s="38"/>
      <c r="G61" s="38"/>
      <c r="H61" s="40"/>
      <c r="I61" s="38"/>
      <c r="J61" s="41"/>
      <c r="K61" s="38"/>
      <c r="L61" s="42"/>
      <c r="M61" s="42"/>
      <c r="N61" s="38"/>
      <c r="O61" s="38"/>
      <c r="P61" s="38"/>
      <c r="Q61" s="38"/>
      <c r="R61" s="43"/>
      <c r="S61" s="43"/>
      <c r="T61" s="43"/>
      <c r="U61" s="62"/>
    </row>
    <row r="62" spans="1:21" ht="21.75" customHeight="1">
      <c r="B62" s="64"/>
      <c r="C62" s="65"/>
      <c r="D62" s="65"/>
      <c r="E62" s="65"/>
      <c r="F62" s="65"/>
      <c r="G62" s="65"/>
      <c r="H62" s="65"/>
      <c r="I62" s="65"/>
      <c r="J62" s="65"/>
      <c r="K62" s="65"/>
      <c r="L62" s="65"/>
      <c r="M62" s="65"/>
      <c r="N62" s="65"/>
      <c r="O62" s="65"/>
      <c r="P62" s="65"/>
      <c r="Q62" s="65"/>
      <c r="R62" s="65"/>
      <c r="S62" s="65"/>
      <c r="T62" s="66"/>
      <c r="U62" s="61"/>
    </row>
    <row r="63" spans="1:21" ht="21.75" customHeight="1">
      <c r="A63" s="16"/>
      <c r="B63" s="175" t="s">
        <v>7</v>
      </c>
      <c r="C63" s="176"/>
      <c r="D63" s="176"/>
      <c r="E63" s="176"/>
      <c r="F63" s="176"/>
      <c r="G63" s="176"/>
      <c r="H63" s="176"/>
      <c r="I63" s="176"/>
      <c r="J63" s="176"/>
      <c r="K63" s="176"/>
      <c r="L63" s="176"/>
      <c r="M63" s="176"/>
      <c r="N63" s="176"/>
      <c r="O63" s="176"/>
      <c r="P63" s="176"/>
      <c r="Q63" s="176"/>
      <c r="R63" s="176"/>
      <c r="S63" s="176"/>
      <c r="T63" s="176"/>
      <c r="U63" s="177"/>
    </row>
    <row r="64" spans="1:21" ht="21.75" customHeight="1">
      <c r="A64" s="17"/>
      <c r="B64" s="172" t="s">
        <v>8</v>
      </c>
      <c r="C64" s="173"/>
      <c r="D64" s="173"/>
      <c r="E64" s="173"/>
      <c r="F64" s="173"/>
      <c r="G64" s="173"/>
      <c r="H64" s="173"/>
      <c r="I64" s="173"/>
      <c r="J64" s="173"/>
      <c r="K64" s="173"/>
      <c r="L64" s="173"/>
      <c r="M64" s="173"/>
      <c r="N64" s="173"/>
      <c r="O64" s="173"/>
      <c r="P64" s="173"/>
      <c r="Q64" s="173"/>
      <c r="R64" s="173"/>
      <c r="S64" s="173"/>
      <c r="T64" s="173"/>
      <c r="U64" s="174"/>
    </row>
    <row r="65" spans="2:21" ht="21.75" customHeight="1">
      <c r="B65" s="139" t="s">
        <v>9</v>
      </c>
      <c r="C65" s="140"/>
      <c r="D65" s="141"/>
      <c r="E65" s="142" t="s">
        <v>25</v>
      </c>
      <c r="F65" s="142"/>
      <c r="G65" s="142"/>
      <c r="H65" s="142" t="s">
        <v>43</v>
      </c>
      <c r="I65" s="142"/>
      <c r="J65" s="143">
        <v>3</v>
      </c>
      <c r="K65" s="144"/>
      <c r="L65" s="144"/>
      <c r="M65" s="145" t="s">
        <v>10</v>
      </c>
      <c r="N65" s="145"/>
      <c r="O65" s="145"/>
      <c r="P65" s="169">
        <v>43343</v>
      </c>
      <c r="Q65" s="170"/>
      <c r="R65" s="170"/>
      <c r="S65" s="170"/>
      <c r="T65" s="170"/>
      <c r="U65" s="171"/>
    </row>
    <row r="66" spans="2:21" ht="80.25" customHeight="1">
      <c r="B66" s="164"/>
      <c r="C66" s="165"/>
      <c r="D66" s="165"/>
      <c r="E66" s="165"/>
      <c r="F66" s="165"/>
      <c r="G66" s="165"/>
      <c r="H66" s="165"/>
      <c r="I66" s="165"/>
      <c r="J66" s="166"/>
      <c r="K66" s="166"/>
      <c r="L66" s="166"/>
      <c r="M66" s="165"/>
      <c r="N66" s="165"/>
      <c r="O66" s="165"/>
      <c r="P66" s="166"/>
      <c r="Q66" s="166"/>
      <c r="R66" s="166"/>
      <c r="S66" s="166"/>
      <c r="T66" s="166"/>
      <c r="U66" s="63"/>
    </row>
    <row r="101" spans="21:21" ht="15.75" customHeight="1">
      <c r="U101" s="18"/>
    </row>
    <row r="102" spans="21:21">
      <c r="U102" s="18"/>
    </row>
    <row r="103" spans="21:21" ht="15.75" customHeight="1">
      <c r="U103" s="18"/>
    </row>
    <row r="104" spans="21:21">
      <c r="U104" s="9"/>
    </row>
    <row r="105" spans="21:21" ht="15.75" customHeight="1">
      <c r="U105" s="18"/>
    </row>
  </sheetData>
  <mergeCells count="44">
    <mergeCell ref="E35:E36"/>
    <mergeCell ref="B66:T66"/>
    <mergeCell ref="C32:C33"/>
    <mergeCell ref="E32:E33"/>
    <mergeCell ref="F32:F33"/>
    <mergeCell ref="Q32:R32"/>
    <mergeCell ref="P65:U65"/>
    <mergeCell ref="B64:U64"/>
    <mergeCell ref="B63:U63"/>
    <mergeCell ref="P32:P33"/>
    <mergeCell ref="C34:C37"/>
    <mergeCell ref="D34:D37"/>
    <mergeCell ref="C38:C41"/>
    <mergeCell ref="D38:D41"/>
    <mergeCell ref="K9:N9"/>
    <mergeCell ref="K10:N10"/>
    <mergeCell ref="K11:N11"/>
    <mergeCell ref="C16:O16"/>
    <mergeCell ref="C24:O24"/>
    <mergeCell ref="C22:O22"/>
    <mergeCell ref="C23:O23"/>
    <mergeCell ref="C30:O30"/>
    <mergeCell ref="I32:I33"/>
    <mergeCell ref="J32:K32"/>
    <mergeCell ref="L32:L33"/>
    <mergeCell ref="M32:M33"/>
    <mergeCell ref="O32:O33"/>
    <mergeCell ref="N32:N33"/>
    <mergeCell ref="C2:E6"/>
    <mergeCell ref="P2:R6"/>
    <mergeCell ref="F2:O6"/>
    <mergeCell ref="B65:D65"/>
    <mergeCell ref="E65:G65"/>
    <mergeCell ref="H65:I65"/>
    <mergeCell ref="J65:L65"/>
    <mergeCell ref="M65:O65"/>
    <mergeCell ref="K12:N12"/>
    <mergeCell ref="K13:N13"/>
    <mergeCell ref="H32:H33"/>
    <mergeCell ref="D32:D33"/>
    <mergeCell ref="G32:G33"/>
    <mergeCell ref="C18:O18"/>
    <mergeCell ref="C20:O20"/>
    <mergeCell ref="C26:O26"/>
  </mergeCells>
  <phoneticPr fontId="34" type="noConversion"/>
  <dataValidations count="1">
    <dataValidation type="list" allowBlank="1" showInputMessage="1" showErrorMessage="1" sqref="H34:H61">
      <formula1>$T$2:$T$6</formula1>
    </dataValidation>
  </dataValidations>
  <printOptions horizontalCentered="1" verticalCentered="1"/>
  <pageMargins left="0.23622047244094491" right="0.23622047244094491" top="0.74803149606299213" bottom="0.74803149606299213" header="0.31496062992125984" footer="0.31496062992125984"/>
  <pageSetup paperSize="119" scale="3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D11" sqref="D11"/>
    </sheetView>
  </sheetViews>
  <sheetFormatPr baseColWidth="10" defaultColWidth="11.42578125" defaultRowHeight="14.25"/>
  <cols>
    <col min="1" max="1" width="1.5703125" style="1" customWidth="1"/>
    <col min="2" max="2" width="1.28515625" style="1" customWidth="1"/>
    <col min="3" max="3" width="4.5703125" style="1" customWidth="1"/>
    <col min="4" max="4" width="32.7109375" style="1" customWidth="1"/>
    <col min="5" max="5" width="30.7109375" style="1" customWidth="1"/>
    <col min="6" max="6" width="21.5703125" style="1" customWidth="1"/>
    <col min="7" max="7" width="18.7109375" style="1" customWidth="1"/>
    <col min="8" max="8" width="15.7109375" style="1" customWidth="1"/>
    <col min="9" max="9" width="24.28515625" style="1" customWidth="1"/>
    <col min="10" max="10" width="15.7109375" style="1" customWidth="1"/>
    <col min="11" max="11" width="26.5703125" style="1" hidden="1" customWidth="1"/>
    <col min="12" max="12" width="24" style="1" hidden="1" customWidth="1"/>
    <col min="13" max="13" width="23.28515625" style="1" customWidth="1"/>
    <col min="14" max="14" width="18.28515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7109375" style="1" customWidth="1"/>
    <col min="21" max="16384" width="11.42578125" style="1"/>
  </cols>
  <sheetData>
    <row r="1" spans="2:19" ht="9" customHeight="1"/>
    <row r="2" spans="2:19" ht="15" customHeight="1">
      <c r="B2" s="76"/>
      <c r="C2" s="185"/>
      <c r="D2" s="186"/>
      <c r="E2" s="191" t="s">
        <v>0</v>
      </c>
      <c r="F2" s="192"/>
      <c r="G2" s="192"/>
      <c r="H2" s="192"/>
      <c r="I2" s="192"/>
      <c r="J2" s="192"/>
      <c r="K2" s="192"/>
      <c r="L2" s="192"/>
      <c r="M2" s="192"/>
      <c r="N2" s="193"/>
      <c r="O2" s="137" t="s">
        <v>1</v>
      </c>
      <c r="P2" s="137"/>
      <c r="Q2" s="137"/>
      <c r="R2" s="44"/>
      <c r="S2" s="31" t="s">
        <v>26</v>
      </c>
    </row>
    <row r="3" spans="2:19" ht="12.75" customHeight="1">
      <c r="B3" s="77"/>
      <c r="C3" s="187"/>
      <c r="D3" s="188"/>
      <c r="E3" s="194"/>
      <c r="F3" s="195"/>
      <c r="G3" s="195"/>
      <c r="H3" s="195"/>
      <c r="I3" s="195"/>
      <c r="J3" s="195"/>
      <c r="K3" s="195"/>
      <c r="L3" s="195"/>
      <c r="M3" s="195"/>
      <c r="N3" s="196"/>
      <c r="O3" s="137"/>
      <c r="P3" s="137"/>
      <c r="Q3" s="137"/>
      <c r="R3" s="44"/>
      <c r="S3" s="32" t="s">
        <v>27</v>
      </c>
    </row>
    <row r="4" spans="2:19" ht="12.75" customHeight="1">
      <c r="B4" s="77"/>
      <c r="C4" s="187"/>
      <c r="D4" s="188"/>
      <c r="E4" s="194"/>
      <c r="F4" s="195"/>
      <c r="G4" s="195"/>
      <c r="H4" s="195"/>
      <c r="I4" s="195"/>
      <c r="J4" s="195"/>
      <c r="K4" s="195"/>
      <c r="L4" s="195"/>
      <c r="M4" s="195"/>
      <c r="N4" s="196"/>
      <c r="O4" s="137"/>
      <c r="P4" s="137"/>
      <c r="Q4" s="137"/>
      <c r="R4" s="44"/>
      <c r="S4" s="32" t="s">
        <v>28</v>
      </c>
    </row>
    <row r="5" spans="2:19" ht="12.75" customHeight="1">
      <c r="B5" s="77"/>
      <c r="C5" s="187"/>
      <c r="D5" s="188"/>
      <c r="E5" s="194"/>
      <c r="F5" s="195"/>
      <c r="G5" s="195"/>
      <c r="H5" s="195"/>
      <c r="I5" s="195"/>
      <c r="J5" s="195"/>
      <c r="K5" s="195"/>
      <c r="L5" s="195"/>
      <c r="M5" s="195"/>
      <c r="N5" s="196"/>
      <c r="O5" s="137"/>
      <c r="P5" s="137"/>
      <c r="Q5" s="137"/>
      <c r="R5" s="44"/>
      <c r="S5" s="32" t="s">
        <v>29</v>
      </c>
    </row>
    <row r="6" spans="2:19" ht="12.75" customHeight="1">
      <c r="B6" s="78"/>
      <c r="C6" s="189"/>
      <c r="D6" s="190"/>
      <c r="E6" s="197"/>
      <c r="F6" s="198"/>
      <c r="G6" s="198"/>
      <c r="H6" s="198"/>
      <c r="I6" s="198"/>
      <c r="J6" s="198"/>
      <c r="K6" s="198"/>
      <c r="L6" s="198"/>
      <c r="M6" s="198"/>
      <c r="N6" s="199"/>
      <c r="O6" s="137"/>
      <c r="P6" s="137"/>
      <c r="Q6" s="137"/>
      <c r="R6" s="44"/>
      <c r="S6" s="33" t="s">
        <v>30</v>
      </c>
    </row>
    <row r="7" spans="2:19" ht="15">
      <c r="B7" s="79"/>
      <c r="C7" s="4"/>
      <c r="D7" s="4"/>
      <c r="E7" s="4"/>
      <c r="F7" s="4"/>
      <c r="G7" s="4"/>
      <c r="H7" s="4"/>
      <c r="I7" s="4"/>
      <c r="J7" s="4"/>
      <c r="K7" s="34"/>
      <c r="L7" s="34"/>
      <c r="M7" s="34"/>
      <c r="N7" s="34"/>
      <c r="O7" s="34"/>
      <c r="P7" s="4"/>
      <c r="Q7" s="71"/>
      <c r="R7" s="19"/>
      <c r="S7" s="2"/>
    </row>
    <row r="8" spans="2:19" ht="6" customHeight="1">
      <c r="B8" s="79"/>
      <c r="C8" s="4"/>
      <c r="D8" s="4"/>
      <c r="E8" s="13"/>
      <c r="F8" s="13"/>
      <c r="G8" s="13"/>
      <c r="H8" s="13"/>
      <c r="I8" s="13"/>
      <c r="J8" s="13"/>
      <c r="K8" s="13"/>
      <c r="L8" s="13"/>
      <c r="M8" s="13"/>
      <c r="N8" s="13"/>
      <c r="O8" s="13"/>
      <c r="P8" s="13"/>
      <c r="Q8" s="72"/>
      <c r="R8" s="4"/>
      <c r="S8" s="5"/>
    </row>
    <row r="9" spans="2:19" ht="33" customHeight="1">
      <c r="B9" s="79"/>
      <c r="C9" s="147" t="s">
        <v>24</v>
      </c>
      <c r="D9" s="158" t="s">
        <v>32</v>
      </c>
      <c r="E9" s="147" t="s">
        <v>34</v>
      </c>
      <c r="F9" s="147" t="s">
        <v>35</v>
      </c>
      <c r="G9" s="167" t="s">
        <v>52</v>
      </c>
      <c r="H9" s="168"/>
      <c r="I9" s="200" t="s">
        <v>53</v>
      </c>
      <c r="J9" s="200"/>
      <c r="K9" s="46"/>
      <c r="L9" s="5"/>
      <c r="M9" s="4"/>
      <c r="N9" s="184" t="s">
        <v>54</v>
      </c>
      <c r="O9" s="184"/>
      <c r="P9" s="4"/>
      <c r="Q9" s="61"/>
    </row>
    <row r="10" spans="2:19" ht="42" customHeight="1">
      <c r="B10" s="79"/>
      <c r="C10" s="147"/>
      <c r="D10" s="158"/>
      <c r="E10" s="147"/>
      <c r="F10" s="147"/>
      <c r="G10" s="50" t="s">
        <v>16</v>
      </c>
      <c r="H10" s="51" t="s">
        <v>48</v>
      </c>
      <c r="I10" s="25" t="s">
        <v>50</v>
      </c>
      <c r="J10" s="25" t="s">
        <v>49</v>
      </c>
      <c r="K10" s="25" t="s">
        <v>45</v>
      </c>
      <c r="L10" s="25" t="s">
        <v>46</v>
      </c>
      <c r="M10" s="4"/>
      <c r="N10" s="52" t="s">
        <v>44</v>
      </c>
      <c r="O10" s="53" t="s">
        <v>47</v>
      </c>
      <c r="P10" s="73"/>
      <c r="Q10" s="61"/>
    </row>
    <row r="11" spans="2:19" s="14" customFormat="1" ht="33" customHeight="1">
      <c r="B11" s="80"/>
      <c r="C11" s="21">
        <v>1</v>
      </c>
      <c r="D11" s="47" t="str">
        <f>'RG1'!E34</f>
        <v>Verificar el debido cumplimiento de las condiciones y términos establecidos en el procedimiento PR-COT-0465.</v>
      </c>
      <c r="E11" s="47" t="str">
        <f>'RG1'!G34</f>
        <v>Revisar trimestralmente 3 expedientes de Fiscalización Intensiva, identificando las etapas, formatos, términos y demás atinentes a las actividades realizadas en desarrollo del mismo, con el fin de detectar falencias en su aplicación y promover su modificación en caso de ser necesario. Así mismo la verificación de la carta de presentación, del informe persuasivo y relación de pruebas y los autos inclusorios y/o exclusorios cuando la situación lo amerite.</v>
      </c>
      <c r="F11" s="54" t="str">
        <f>'RG1'!H34</f>
        <v>Media - alta</v>
      </c>
      <c r="G11" s="22">
        <f>'RG1'!Q34</f>
        <v>0</v>
      </c>
      <c r="H11" s="23">
        <f>'RG1'!R34</f>
        <v>0</v>
      </c>
      <c r="I11" s="22"/>
      <c r="J11" s="23"/>
      <c r="K11" s="22">
        <f t="shared" ref="K11:K23" si="0">IF(F11="Baja",1,IF(F11="Media - baja",2,IF(F11="Media",3,IF(F11="Media - alta",4,5))))</f>
        <v>4</v>
      </c>
      <c r="L11" s="45">
        <f t="shared" ref="L11:L23" si="1">J11*K11</f>
        <v>0</v>
      </c>
      <c r="M11" s="73"/>
      <c r="N11" s="22" t="str">
        <f>IFERROR(INDEX($D$11:$D$31,MATCH(0,INDEX(COUNTIF($N$10:N10,$D$11:$D$31),),)),"")</f>
        <v>Verificar el debido cumplimiento de las condiciones y términos establecidos en el procedimiento PR-COT-0465.</v>
      </c>
      <c r="O11" s="67">
        <f t="shared" ref="O11:O25" si="2">SUMIFS($L$11:$L$31,$D$11:$D$31,N11)/SUMIFS($K$11:$K$31,$D$11:$D$31,N11)</f>
        <v>0</v>
      </c>
      <c r="P11" s="73"/>
      <c r="Q11" s="62"/>
    </row>
    <row r="12" spans="2:19" s="14" customFormat="1" ht="31.5" customHeight="1">
      <c r="B12" s="80"/>
      <c r="C12" s="21">
        <v>2</v>
      </c>
      <c r="D12" s="47" t="str">
        <f>'RG1'!E38</f>
        <v>Verificar que los expedientes recibidos en Secretaría cuenten con el formato 2221 debidamente diligenciado</v>
      </c>
      <c r="E12" s="47" t="str">
        <f>'RG1'!G38</f>
        <v>Verificar la inclusión y adecuado diligenciamiento del formato 2221 por  parte de Secretaria, a tres expedientes mensualmente, seleccionado uno por cada Coordinación de Fiscalización Intensiva (Devoluciones, Servicios y Operaciones Financieras, y Otros Sectores de la Economía).</v>
      </c>
      <c r="F12" s="54" t="str">
        <f>'RG1'!H38</f>
        <v>Media - alta</v>
      </c>
      <c r="G12" s="22">
        <f>'RG1'!Q38</f>
        <v>0</v>
      </c>
      <c r="H12" s="23">
        <f>'RG1'!R38</f>
        <v>0</v>
      </c>
      <c r="I12" s="22"/>
      <c r="J12" s="23"/>
      <c r="K12" s="22">
        <f t="shared" si="0"/>
        <v>4</v>
      </c>
      <c r="L12" s="45">
        <f t="shared" si="1"/>
        <v>0</v>
      </c>
      <c r="M12" s="73"/>
      <c r="N12" s="22" t="str">
        <f>IFERROR(INDEX($D$11:$D$31,MATCH(0,INDEX(COUNTIF($N$10:N11,$D$11:$D$31),),)),"")</f>
        <v>Verificar que los expedientes recibidos en Secretaría cuenten con el formato 2221 debidamente diligenciado</v>
      </c>
      <c r="O12" s="67">
        <f t="shared" si="2"/>
        <v>0</v>
      </c>
      <c r="P12" s="73"/>
      <c r="Q12" s="62"/>
    </row>
    <row r="13" spans="2:19" s="14" customFormat="1" ht="31.5" customHeight="1">
      <c r="B13" s="80"/>
      <c r="C13" s="21">
        <v>3</v>
      </c>
      <c r="D13" s="47" t="str">
        <f>'RG1'!E42</f>
        <v>Expedir y socializar lineamientos</v>
      </c>
      <c r="E13" s="47" t="str">
        <f>'RG1'!G42</f>
        <v>Emitir y socializar lineamientos respecto a la inclusión de prueba de la verificación del reporte de operaciones con terceros sancionados como proveedores ficticios.</v>
      </c>
      <c r="F13" s="54" t="str">
        <f>'RG1'!H42</f>
        <v>Media - alta</v>
      </c>
      <c r="G13" s="22">
        <f>'RG1'!Q42</f>
        <v>0</v>
      </c>
      <c r="H13" s="23">
        <f>'RG1'!R42</f>
        <v>0</v>
      </c>
      <c r="I13" s="22"/>
      <c r="J13" s="23"/>
      <c r="K13" s="22">
        <f t="shared" si="0"/>
        <v>4</v>
      </c>
      <c r="L13" s="45">
        <f t="shared" si="1"/>
        <v>0</v>
      </c>
      <c r="M13" s="73"/>
      <c r="N13" s="22" t="str">
        <f>IFERROR(INDEX($D$11:$D$31,MATCH(0,INDEX(COUNTIF($N$10:N12,$D$11:$D$31),),)),"")</f>
        <v>Expedir y socializar lineamientos</v>
      </c>
      <c r="O13" s="67">
        <f t="shared" si="2"/>
        <v>0</v>
      </c>
      <c r="P13" s="73"/>
      <c r="Q13" s="62"/>
    </row>
    <row r="14" spans="2:19" s="14" customFormat="1" ht="31.5" customHeight="1">
      <c r="B14" s="80"/>
      <c r="C14" s="21">
        <v>4</v>
      </c>
      <c r="D14" s="47">
        <f>'RG1'!E43</f>
        <v>0</v>
      </c>
      <c r="E14" s="47">
        <f>'RG1'!G43</f>
        <v>0</v>
      </c>
      <c r="F14" s="54">
        <f>'RG1'!H43</f>
        <v>0</v>
      </c>
      <c r="G14" s="22">
        <f>'RG1'!Q43</f>
        <v>0</v>
      </c>
      <c r="H14" s="23">
        <f>'RG1'!R43</f>
        <v>0</v>
      </c>
      <c r="I14" s="22"/>
      <c r="J14" s="23"/>
      <c r="K14" s="22">
        <f t="shared" si="0"/>
        <v>5</v>
      </c>
      <c r="L14" s="45">
        <f t="shared" si="1"/>
        <v>0</v>
      </c>
      <c r="M14" s="73"/>
      <c r="N14" s="22">
        <f>IFERROR(INDEX($D$11:$D$31,MATCH(0,INDEX(COUNTIF($N$10:N13,$D$11:$D$31),),)),"")</f>
        <v>0</v>
      </c>
      <c r="O14" s="67">
        <f t="shared" si="2"/>
        <v>0</v>
      </c>
      <c r="P14" s="73"/>
      <c r="Q14" s="62"/>
    </row>
    <row r="15" spans="2:19" s="14" customFormat="1" ht="31.5" customHeight="1">
      <c r="B15" s="80"/>
      <c r="C15" s="21">
        <v>5</v>
      </c>
      <c r="D15" s="47">
        <f>'RG1'!E44</f>
        <v>0</v>
      </c>
      <c r="E15" s="47">
        <f>'RG1'!G44</f>
        <v>0</v>
      </c>
      <c r="F15" s="54">
        <f>'RG1'!H44</f>
        <v>0</v>
      </c>
      <c r="G15" s="22">
        <f>'RG1'!Q44</f>
        <v>0</v>
      </c>
      <c r="H15" s="23">
        <f>'RG1'!R44</f>
        <v>0</v>
      </c>
      <c r="I15" s="22"/>
      <c r="J15" s="23"/>
      <c r="K15" s="22">
        <f t="shared" si="0"/>
        <v>5</v>
      </c>
      <c r="L15" s="45">
        <f t="shared" si="1"/>
        <v>0</v>
      </c>
      <c r="M15" s="73"/>
      <c r="N15" s="22" t="str">
        <f>IFERROR(INDEX($D$11:$D$31,MATCH(0,INDEX(COUNTIF($N$10:N14,$D$11:$D$31),),)),"")</f>
        <v/>
      </c>
      <c r="O15" s="67" t="e">
        <f t="shared" si="2"/>
        <v>#DIV/0!</v>
      </c>
      <c r="P15" s="73"/>
      <c r="Q15" s="62"/>
    </row>
    <row r="16" spans="2:19" s="14" customFormat="1" ht="31.5" customHeight="1">
      <c r="B16" s="80"/>
      <c r="C16" s="21">
        <v>6</v>
      </c>
      <c r="D16" s="47">
        <f>'RG1'!E45</f>
        <v>0</v>
      </c>
      <c r="E16" s="47">
        <f>'RG1'!G45</f>
        <v>0</v>
      </c>
      <c r="F16" s="54">
        <f>'RG1'!H45</f>
        <v>0</v>
      </c>
      <c r="G16" s="22">
        <f>'RG1'!Q45</f>
        <v>0</v>
      </c>
      <c r="H16" s="23">
        <f>'RG1'!R45</f>
        <v>0</v>
      </c>
      <c r="I16" s="22"/>
      <c r="J16" s="23"/>
      <c r="K16" s="22">
        <f t="shared" si="0"/>
        <v>5</v>
      </c>
      <c r="L16" s="45">
        <f t="shared" si="1"/>
        <v>0</v>
      </c>
      <c r="M16" s="73"/>
      <c r="N16" s="22" t="str">
        <f>IFERROR(INDEX($D$11:$D$31,MATCH(0,INDEX(COUNTIF($N$10:N15,$D$11:$D$31),),)),"")</f>
        <v/>
      </c>
      <c r="O16" s="67" t="e">
        <f t="shared" si="2"/>
        <v>#DIV/0!</v>
      </c>
      <c r="P16" s="38"/>
      <c r="Q16" s="62"/>
    </row>
    <row r="17" spans="2:18" s="14" customFormat="1" ht="31.5" customHeight="1">
      <c r="B17" s="80"/>
      <c r="C17" s="21">
        <v>7</v>
      </c>
      <c r="D17" s="47">
        <f>'RG1'!E46</f>
        <v>0</v>
      </c>
      <c r="E17" s="47">
        <f>'RG1'!G46</f>
        <v>0</v>
      </c>
      <c r="F17" s="54">
        <f>'RG1'!H46</f>
        <v>0</v>
      </c>
      <c r="G17" s="22">
        <f>'RG1'!Q46</f>
        <v>0</v>
      </c>
      <c r="H17" s="23">
        <f>'RG1'!R46</f>
        <v>0</v>
      </c>
      <c r="I17" s="22"/>
      <c r="J17" s="23"/>
      <c r="K17" s="22">
        <f t="shared" si="0"/>
        <v>5</v>
      </c>
      <c r="L17" s="45">
        <f t="shared" si="1"/>
        <v>0</v>
      </c>
      <c r="M17" s="73"/>
      <c r="N17" s="22" t="str">
        <f>IFERROR(INDEX($D$11:$D$31,MATCH(0,INDEX(COUNTIF($N$10:N16,$D$11:$D$31),),)),"")</f>
        <v/>
      </c>
      <c r="O17" s="67" t="e">
        <f t="shared" si="2"/>
        <v>#DIV/0!</v>
      </c>
      <c r="P17" s="38"/>
      <c r="Q17" s="62"/>
    </row>
    <row r="18" spans="2:18" s="14" customFormat="1" ht="31.5" customHeight="1">
      <c r="B18" s="80"/>
      <c r="C18" s="21">
        <v>8</v>
      </c>
      <c r="D18" s="47">
        <f>'RG1'!E47</f>
        <v>0</v>
      </c>
      <c r="E18" s="47">
        <f>'RG1'!G47</f>
        <v>0</v>
      </c>
      <c r="F18" s="54">
        <f>'RG1'!H47</f>
        <v>0</v>
      </c>
      <c r="G18" s="22">
        <f>'RG1'!Q47</f>
        <v>0</v>
      </c>
      <c r="H18" s="23">
        <f>'RG1'!R47</f>
        <v>0</v>
      </c>
      <c r="I18" s="22"/>
      <c r="J18" s="23"/>
      <c r="K18" s="22">
        <f t="shared" si="0"/>
        <v>5</v>
      </c>
      <c r="L18" s="45">
        <f t="shared" si="1"/>
        <v>0</v>
      </c>
      <c r="M18" s="73"/>
      <c r="N18" s="22" t="str">
        <f>IFERROR(INDEX($D$11:$D$31,MATCH(0,INDEX(COUNTIF($N$10:N17,$D$11:$D$31),),)),"")</f>
        <v/>
      </c>
      <c r="O18" s="67" t="e">
        <f t="shared" si="2"/>
        <v>#DIV/0!</v>
      </c>
      <c r="P18" s="38"/>
      <c r="Q18" s="62"/>
    </row>
    <row r="19" spans="2:18" s="14" customFormat="1" ht="31.5" customHeight="1">
      <c r="B19" s="80"/>
      <c r="C19" s="21">
        <v>9</v>
      </c>
      <c r="D19" s="47">
        <f>'RG1'!E48</f>
        <v>0</v>
      </c>
      <c r="E19" s="47">
        <f>'RG1'!G48</f>
        <v>0</v>
      </c>
      <c r="F19" s="54">
        <f>'RG1'!H48</f>
        <v>0</v>
      </c>
      <c r="G19" s="22">
        <f>'RG1'!Q48</f>
        <v>0</v>
      </c>
      <c r="H19" s="23">
        <f>'RG1'!R48</f>
        <v>0</v>
      </c>
      <c r="I19" s="22"/>
      <c r="J19" s="23"/>
      <c r="K19" s="22">
        <f t="shared" si="0"/>
        <v>5</v>
      </c>
      <c r="L19" s="45">
        <f t="shared" si="1"/>
        <v>0</v>
      </c>
      <c r="M19" s="73"/>
      <c r="N19" s="22" t="str">
        <f>IFERROR(INDEX($D$11:$D$31,MATCH(0,INDEX(COUNTIF($N$10:N18,$D$11:$D$31),),)),"")</f>
        <v/>
      </c>
      <c r="O19" s="67" t="e">
        <f t="shared" si="2"/>
        <v>#DIV/0!</v>
      </c>
      <c r="P19" s="38"/>
      <c r="Q19" s="62"/>
    </row>
    <row r="20" spans="2:18" s="14" customFormat="1" ht="31.5" customHeight="1">
      <c r="B20" s="80"/>
      <c r="C20" s="21">
        <v>10</v>
      </c>
      <c r="D20" s="47">
        <f>'RG1'!E49</f>
        <v>0</v>
      </c>
      <c r="E20" s="47">
        <f>'RG1'!G49</f>
        <v>0</v>
      </c>
      <c r="F20" s="54">
        <f>'RG1'!H49</f>
        <v>0</v>
      </c>
      <c r="G20" s="22">
        <f>'RG1'!Q49</f>
        <v>0</v>
      </c>
      <c r="H20" s="23">
        <f>'RG1'!R49</f>
        <v>0</v>
      </c>
      <c r="I20" s="22"/>
      <c r="J20" s="23"/>
      <c r="K20" s="22">
        <f t="shared" si="0"/>
        <v>5</v>
      </c>
      <c r="L20" s="45">
        <f t="shared" si="1"/>
        <v>0</v>
      </c>
      <c r="M20" s="73"/>
      <c r="N20" s="22" t="str">
        <f>IFERROR(INDEX($D$11:$D$31,MATCH(0,INDEX(COUNTIF($N$10:N19,$D$11:$D$31),),)),"")</f>
        <v/>
      </c>
      <c r="O20" s="67" t="e">
        <f t="shared" si="2"/>
        <v>#DIV/0!</v>
      </c>
      <c r="P20" s="38"/>
      <c r="Q20" s="62"/>
    </row>
    <row r="21" spans="2:18" s="14" customFormat="1" ht="31.5" customHeight="1">
      <c r="B21" s="80"/>
      <c r="C21" s="21">
        <v>11</v>
      </c>
      <c r="D21" s="47">
        <f>'RG1'!E50</f>
        <v>0</v>
      </c>
      <c r="E21" s="47">
        <f>'RG1'!G50</f>
        <v>0</v>
      </c>
      <c r="F21" s="54">
        <f>'RG1'!H50</f>
        <v>0</v>
      </c>
      <c r="G21" s="22">
        <f>'RG1'!Q50</f>
        <v>0</v>
      </c>
      <c r="H21" s="23">
        <f>'RG1'!R50</f>
        <v>0</v>
      </c>
      <c r="I21" s="22"/>
      <c r="J21" s="23"/>
      <c r="K21" s="22">
        <f t="shared" si="0"/>
        <v>5</v>
      </c>
      <c r="L21" s="45">
        <f t="shared" si="1"/>
        <v>0</v>
      </c>
      <c r="M21" s="73"/>
      <c r="N21" s="22" t="str">
        <f>IFERROR(INDEX($D$11:$D$31,MATCH(0,INDEX(COUNTIF($N$10:N20,$D$11:$D$31),),)),"")</f>
        <v/>
      </c>
      <c r="O21" s="67" t="e">
        <f t="shared" si="2"/>
        <v>#DIV/0!</v>
      </c>
      <c r="P21" s="38"/>
      <c r="Q21" s="62"/>
    </row>
    <row r="22" spans="2:18" s="14" customFormat="1" ht="31.5" customHeight="1">
      <c r="B22" s="80"/>
      <c r="C22" s="21">
        <v>12</v>
      </c>
      <c r="D22" s="47">
        <f>'RG1'!E51</f>
        <v>0</v>
      </c>
      <c r="E22" s="47">
        <f>'RG1'!G51</f>
        <v>0</v>
      </c>
      <c r="F22" s="54">
        <f>'RG1'!H51</f>
        <v>0</v>
      </c>
      <c r="G22" s="22">
        <f>'RG1'!Q51</f>
        <v>0</v>
      </c>
      <c r="H22" s="23">
        <f>'RG1'!R51</f>
        <v>0</v>
      </c>
      <c r="I22" s="22"/>
      <c r="J22" s="23"/>
      <c r="K22" s="22">
        <f t="shared" si="0"/>
        <v>5</v>
      </c>
      <c r="L22" s="45">
        <f t="shared" si="1"/>
        <v>0</v>
      </c>
      <c r="M22" s="73"/>
      <c r="N22" s="22" t="str">
        <f>IFERROR(INDEX($D$11:$D$31,MATCH(0,INDEX(COUNTIF($N$10:N21,$D$11:$D$31),),)),"")</f>
        <v/>
      </c>
      <c r="O22" s="67" t="e">
        <f t="shared" si="2"/>
        <v>#DIV/0!</v>
      </c>
      <c r="P22" s="38"/>
      <c r="Q22" s="62"/>
    </row>
    <row r="23" spans="2:18" s="14" customFormat="1" ht="31.5" customHeight="1">
      <c r="B23" s="80"/>
      <c r="C23" s="21">
        <v>13</v>
      </c>
      <c r="D23" s="47">
        <f>'RG1'!E52</f>
        <v>0</v>
      </c>
      <c r="E23" s="47">
        <f>'RG1'!G52</f>
        <v>0</v>
      </c>
      <c r="F23" s="54">
        <f>'RG1'!H52</f>
        <v>0</v>
      </c>
      <c r="G23" s="22">
        <f>'RG1'!Q52</f>
        <v>0</v>
      </c>
      <c r="H23" s="23">
        <f>'RG1'!R52</f>
        <v>0</v>
      </c>
      <c r="I23" s="22"/>
      <c r="J23" s="23"/>
      <c r="K23" s="22">
        <f t="shared" si="0"/>
        <v>5</v>
      </c>
      <c r="L23" s="45">
        <f t="shared" si="1"/>
        <v>0</v>
      </c>
      <c r="M23" s="73"/>
      <c r="N23" s="22" t="str">
        <f>IFERROR(INDEX($D$11:$D$31,MATCH(0,INDEX(COUNTIF($N$10:N22,$D$11:$D$31),),)),"")</f>
        <v/>
      </c>
      <c r="O23" s="67" t="e">
        <f t="shared" si="2"/>
        <v>#DIV/0!</v>
      </c>
      <c r="P23" s="38"/>
      <c r="Q23" s="62"/>
    </row>
    <row r="24" spans="2:18" s="14" customFormat="1" ht="31.5" customHeight="1">
      <c r="B24" s="80"/>
      <c r="C24" s="21">
        <v>14</v>
      </c>
      <c r="D24" s="47">
        <f>'RG1'!E53</f>
        <v>0</v>
      </c>
      <c r="E24" s="47">
        <f>'RG1'!G53</f>
        <v>0</v>
      </c>
      <c r="F24" s="54">
        <f>'RG1'!H53</f>
        <v>0</v>
      </c>
      <c r="G24" s="22">
        <f>'RG1'!Q53</f>
        <v>0</v>
      </c>
      <c r="H24" s="23">
        <f>'RG1'!R53</f>
        <v>0</v>
      </c>
      <c r="I24" s="23"/>
      <c r="J24" s="23"/>
      <c r="K24" s="22">
        <f t="shared" ref="K24:K30" si="3">IF(F24="Baja",1,IF(F24="Media - baja",2,IF(F24="Media",3,IF(F24="Media - alta",4,5))))</f>
        <v>5</v>
      </c>
      <c r="L24" s="45">
        <f t="shared" ref="L24:L30" si="4">J24*K24</f>
        <v>0</v>
      </c>
      <c r="M24" s="73"/>
      <c r="N24" s="22" t="str">
        <f>IFERROR(INDEX($D$11:$D$31,MATCH(0,INDEX(COUNTIF($N$10:N23,$D$11:$D$31),),)),"")</f>
        <v/>
      </c>
      <c r="O24" s="67" t="e">
        <f t="shared" si="2"/>
        <v>#DIV/0!</v>
      </c>
      <c r="P24" s="38"/>
      <c r="Q24" s="62"/>
    </row>
    <row r="25" spans="2:18" s="14" customFormat="1" ht="31.5" customHeight="1">
      <c r="B25" s="80"/>
      <c r="C25" s="21">
        <v>15</v>
      </c>
      <c r="D25" s="47">
        <f>'RG1'!E54</f>
        <v>0</v>
      </c>
      <c r="E25" s="47">
        <f>'RG1'!G54</f>
        <v>0</v>
      </c>
      <c r="F25" s="54">
        <f>'RG1'!H54</f>
        <v>0</v>
      </c>
      <c r="G25" s="22">
        <f>'RG1'!Q54</f>
        <v>0</v>
      </c>
      <c r="H25" s="23">
        <f>'RG1'!R54</f>
        <v>0</v>
      </c>
      <c r="I25" s="23"/>
      <c r="J25" s="23"/>
      <c r="K25" s="22">
        <f t="shared" si="3"/>
        <v>5</v>
      </c>
      <c r="L25" s="45">
        <f t="shared" si="4"/>
        <v>0</v>
      </c>
      <c r="M25" s="73"/>
      <c r="N25" s="22" t="str">
        <f>IFERROR(INDEX($D$11:$D$31,MATCH(0,INDEX(COUNTIF($N$10:N24,$D$11:$D$31),),)),"")</f>
        <v/>
      </c>
      <c r="O25" s="67" t="e">
        <f t="shared" si="2"/>
        <v>#DIV/0!</v>
      </c>
      <c r="P25" s="38"/>
      <c r="Q25" s="62"/>
    </row>
    <row r="26" spans="2:18" s="14" customFormat="1" ht="31.5" customHeight="1">
      <c r="B26" s="80"/>
      <c r="C26" s="21">
        <v>16</v>
      </c>
      <c r="D26" s="47">
        <f>'RG1'!E55</f>
        <v>0</v>
      </c>
      <c r="E26" s="47">
        <f>'RG1'!G55</f>
        <v>0</v>
      </c>
      <c r="F26" s="54">
        <f>'RG1'!H55</f>
        <v>0</v>
      </c>
      <c r="G26" s="22">
        <f>'RG1'!Q55</f>
        <v>0</v>
      </c>
      <c r="H26" s="23">
        <f>'RG1'!R55</f>
        <v>0</v>
      </c>
      <c r="I26" s="23"/>
      <c r="J26" s="23"/>
      <c r="K26" s="22">
        <f t="shared" si="3"/>
        <v>5</v>
      </c>
      <c r="L26" s="45">
        <f t="shared" si="4"/>
        <v>0</v>
      </c>
      <c r="M26" s="73"/>
      <c r="N26" s="73"/>
      <c r="O26" s="73"/>
      <c r="P26" s="38"/>
      <c r="Q26" s="62"/>
    </row>
    <row r="27" spans="2:18" s="14" customFormat="1" ht="31.5" customHeight="1">
      <c r="B27" s="80"/>
      <c r="C27" s="21">
        <v>17</v>
      </c>
      <c r="D27" s="47">
        <f>'RG1'!E56</f>
        <v>0</v>
      </c>
      <c r="E27" s="47">
        <f>'RG1'!G56</f>
        <v>0</v>
      </c>
      <c r="F27" s="54">
        <f>'RG1'!H56</f>
        <v>0</v>
      </c>
      <c r="G27" s="22">
        <f>'RG1'!Q56</f>
        <v>0</v>
      </c>
      <c r="H27" s="23">
        <f>'RG1'!R56</f>
        <v>0</v>
      </c>
      <c r="I27" s="23"/>
      <c r="J27" s="23"/>
      <c r="K27" s="22">
        <f t="shared" si="3"/>
        <v>5</v>
      </c>
      <c r="L27" s="45">
        <f t="shared" si="4"/>
        <v>0</v>
      </c>
      <c r="M27" s="73"/>
      <c r="N27" s="73"/>
      <c r="O27" s="73"/>
      <c r="P27" s="38"/>
      <c r="Q27" s="62"/>
    </row>
    <row r="28" spans="2:18" s="14" customFormat="1" ht="31.5" customHeight="1">
      <c r="B28" s="80"/>
      <c r="C28" s="21">
        <v>18</v>
      </c>
      <c r="D28" s="47">
        <f>'RG1'!E57</f>
        <v>0</v>
      </c>
      <c r="E28" s="47">
        <f>'RG1'!G57</f>
        <v>0</v>
      </c>
      <c r="F28" s="54">
        <f>'RG1'!H57</f>
        <v>0</v>
      </c>
      <c r="G28" s="22">
        <f>'RG1'!Q57</f>
        <v>0</v>
      </c>
      <c r="H28" s="23">
        <f>'RG1'!R57</f>
        <v>0</v>
      </c>
      <c r="I28" s="23"/>
      <c r="J28" s="23"/>
      <c r="K28" s="22">
        <f t="shared" si="3"/>
        <v>5</v>
      </c>
      <c r="L28" s="45">
        <f t="shared" si="4"/>
        <v>0</v>
      </c>
      <c r="M28" s="73"/>
      <c r="N28" s="73"/>
      <c r="O28" s="73"/>
      <c r="P28" s="38"/>
      <c r="Q28" s="62"/>
    </row>
    <row r="29" spans="2:18" s="14" customFormat="1" ht="31.5" customHeight="1">
      <c r="B29" s="80"/>
      <c r="C29" s="21">
        <v>19</v>
      </c>
      <c r="D29" s="47">
        <f>'RG1'!E58</f>
        <v>0</v>
      </c>
      <c r="E29" s="47">
        <f>'RG1'!G58</f>
        <v>0</v>
      </c>
      <c r="F29" s="54">
        <f>'RG1'!H58</f>
        <v>0</v>
      </c>
      <c r="G29" s="22">
        <f>'RG1'!Q58</f>
        <v>0</v>
      </c>
      <c r="H29" s="23">
        <f>'RG1'!R58</f>
        <v>0</v>
      </c>
      <c r="I29" s="23"/>
      <c r="J29" s="23"/>
      <c r="K29" s="22">
        <f t="shared" si="3"/>
        <v>5</v>
      </c>
      <c r="L29" s="45">
        <f t="shared" si="4"/>
        <v>0</v>
      </c>
      <c r="M29" s="73"/>
      <c r="N29" s="73"/>
      <c r="O29" s="73"/>
      <c r="P29" s="38"/>
      <c r="Q29" s="62"/>
    </row>
    <row r="30" spans="2:18" s="14" customFormat="1" ht="31.5" customHeight="1">
      <c r="B30" s="80"/>
      <c r="C30" s="21">
        <v>20</v>
      </c>
      <c r="D30" s="47">
        <f>'RG1'!E59</f>
        <v>0</v>
      </c>
      <c r="E30" s="47">
        <f>'RG1'!G59</f>
        <v>0</v>
      </c>
      <c r="F30" s="54">
        <f>'RG1'!H59</f>
        <v>0</v>
      </c>
      <c r="G30" s="22">
        <f>'RG1'!Q59</f>
        <v>0</v>
      </c>
      <c r="H30" s="23">
        <f>'RG1'!R59</f>
        <v>0</v>
      </c>
      <c r="I30" s="23"/>
      <c r="J30" s="23"/>
      <c r="K30" s="22">
        <f t="shared" si="3"/>
        <v>5</v>
      </c>
      <c r="L30" s="45">
        <f t="shared" si="4"/>
        <v>0</v>
      </c>
      <c r="M30" s="73"/>
      <c r="N30" s="73"/>
      <c r="O30" s="73"/>
      <c r="P30" s="38"/>
      <c r="Q30" s="62"/>
    </row>
    <row r="31" spans="2:18" s="14" customFormat="1" ht="31.5" customHeight="1">
      <c r="B31" s="80"/>
      <c r="C31" s="21" t="s">
        <v>23</v>
      </c>
      <c r="D31" s="47">
        <f>'RG1'!E60</f>
        <v>0</v>
      </c>
      <c r="E31" s="47">
        <f>'RG1'!G60</f>
        <v>0</v>
      </c>
      <c r="F31" s="54">
        <f>'RG1'!H60</f>
        <v>0</v>
      </c>
      <c r="G31" s="22">
        <f>'RG1'!Q60</f>
        <v>0</v>
      </c>
      <c r="H31" s="23">
        <f>'RG1'!R60</f>
        <v>0</v>
      </c>
      <c r="I31" s="23"/>
      <c r="J31" s="23"/>
      <c r="K31" s="22">
        <f>IF(F31="Baja",1,IF(F31="Media - baja",2,IF(F31="Media",3,IF(F31="Media - alta",4,5))))</f>
        <v>5</v>
      </c>
      <c r="L31" s="45">
        <f>J31*K31</f>
        <v>0</v>
      </c>
      <c r="M31" s="73"/>
      <c r="N31" s="73"/>
      <c r="O31" s="73"/>
      <c r="P31" s="38"/>
      <c r="Q31" s="62"/>
    </row>
    <row r="32" spans="2:18" s="14" customFormat="1" ht="31.5" customHeight="1">
      <c r="B32" s="80"/>
      <c r="C32" s="39"/>
      <c r="D32" s="39"/>
      <c r="E32" s="38"/>
      <c r="F32" s="38"/>
      <c r="G32" s="38"/>
      <c r="H32" s="40"/>
      <c r="I32" s="38"/>
      <c r="J32" s="41"/>
      <c r="K32" s="38"/>
      <c r="L32" s="42"/>
      <c r="M32" s="42"/>
      <c r="N32" s="38"/>
      <c r="O32" s="38"/>
      <c r="P32" s="38"/>
      <c r="Q32" s="74"/>
      <c r="R32" s="62"/>
    </row>
    <row r="33" spans="1:18" ht="21.75" customHeight="1">
      <c r="B33" s="81"/>
      <c r="C33" s="65"/>
      <c r="D33" s="65"/>
      <c r="E33" s="65"/>
      <c r="F33" s="65"/>
      <c r="G33" s="65"/>
      <c r="H33" s="65"/>
      <c r="I33" s="65"/>
      <c r="J33" s="65"/>
      <c r="K33" s="65"/>
      <c r="L33" s="65"/>
      <c r="M33" s="65"/>
      <c r="N33" s="65"/>
      <c r="O33" s="65"/>
      <c r="P33" s="65"/>
      <c r="Q33" s="75"/>
      <c r="R33" s="61"/>
    </row>
    <row r="34" spans="1:18" ht="21.75" customHeight="1">
      <c r="A34" s="16"/>
      <c r="B34" s="207" t="s">
        <v>7</v>
      </c>
      <c r="C34" s="208"/>
      <c r="D34" s="208"/>
      <c r="E34" s="208"/>
      <c r="F34" s="208"/>
      <c r="G34" s="208"/>
      <c r="H34" s="208"/>
      <c r="I34" s="208"/>
      <c r="J34" s="208"/>
      <c r="K34" s="208"/>
      <c r="L34" s="208"/>
      <c r="M34" s="208"/>
      <c r="N34" s="208"/>
      <c r="O34" s="208"/>
      <c r="P34" s="208"/>
      <c r="Q34" s="209"/>
      <c r="R34" s="68"/>
    </row>
    <row r="35" spans="1:18" ht="21.75" customHeight="1">
      <c r="A35" s="17"/>
      <c r="B35" s="139" t="s">
        <v>8</v>
      </c>
      <c r="C35" s="140"/>
      <c r="D35" s="140"/>
      <c r="E35" s="140"/>
      <c r="F35" s="140"/>
      <c r="G35" s="140"/>
      <c r="H35" s="140"/>
      <c r="I35" s="140"/>
      <c r="J35" s="140"/>
      <c r="K35" s="140"/>
      <c r="L35" s="140"/>
      <c r="M35" s="140"/>
      <c r="N35" s="140"/>
      <c r="O35" s="140"/>
      <c r="P35" s="140"/>
      <c r="Q35" s="141"/>
      <c r="R35" s="70"/>
    </row>
    <row r="36" spans="1:18" ht="21.75" customHeight="1">
      <c r="B36" s="139" t="s">
        <v>9</v>
      </c>
      <c r="C36" s="140"/>
      <c r="D36" s="141"/>
      <c r="E36" s="139" t="s">
        <v>25</v>
      </c>
      <c r="F36" s="141"/>
      <c r="G36" s="139" t="s">
        <v>43</v>
      </c>
      <c r="H36" s="141"/>
      <c r="I36" s="139">
        <v>3</v>
      </c>
      <c r="J36" s="140"/>
      <c r="K36" s="140"/>
      <c r="L36" s="140"/>
      <c r="M36" s="141"/>
      <c r="N36" s="201" t="s">
        <v>10</v>
      </c>
      <c r="O36" s="202"/>
      <c r="P36" s="210">
        <v>43343</v>
      </c>
      <c r="Q36" s="211"/>
      <c r="R36" s="69"/>
    </row>
    <row r="37" spans="1:18" ht="80.25" customHeight="1">
      <c r="B37" s="203"/>
      <c r="C37" s="204"/>
      <c r="D37" s="204"/>
      <c r="E37" s="204"/>
      <c r="F37" s="204"/>
      <c r="G37" s="204"/>
      <c r="H37" s="204"/>
      <c r="I37" s="204"/>
      <c r="J37" s="204"/>
      <c r="K37" s="204"/>
      <c r="L37" s="204"/>
      <c r="M37" s="204"/>
      <c r="N37" s="204"/>
      <c r="O37" s="204"/>
      <c r="P37" s="205"/>
      <c r="Q37" s="206"/>
      <c r="R37" s="63"/>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D2EAC71A-C5CD-4B04-8688-EDC8A0926F6F}">
  <ds:schemaRefs>
    <ds:schemaRef ds:uri="http://schemas.microsoft.com/sharepoint/v3/contenttype/forms"/>
  </ds:schemaRefs>
</ds:datastoreItem>
</file>

<file path=customXml/itemProps2.xml><?xml version="1.0" encoding="utf-8"?>
<ds:datastoreItem xmlns:ds="http://schemas.openxmlformats.org/officeDocument/2006/customXml" ds:itemID="{ACE61657-98E0-4A7E-8FF2-0A98CB5F9563}"/>
</file>

<file path=customXml/itemProps3.xml><?xml version="1.0" encoding="utf-8"?>
<ds:datastoreItem xmlns:ds="http://schemas.openxmlformats.org/officeDocument/2006/customXml" ds:itemID="{74DD5710-DABF-4198-8207-BE6A6DED4AFE}">
  <ds:schemaRefs>
    <ds:schemaRef ds:uri="http://purl.org/dc/terms/"/>
    <ds:schemaRef ds:uri="80b85395-ac31-4b56-902b-e2dc4f5a5618"/>
    <ds:schemaRef ds:uri="10a93019-545d-46cd-a9ca-17d53d6615df"/>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Instrucciones</vt:lpstr>
      <vt:lpstr>RG1</vt:lpstr>
      <vt:lpstr>Monitoreo y Seguimiento RG1</vt:lpstr>
      <vt:lpstr>'Monitoreo y Seguimiento RG1'!Área_de_impresión</vt:lpstr>
      <vt:lpstr>'RG1'!Área_de_impresión</vt:lpstr>
      <vt:lpstr>'Monitoreo y Seguimiento RG1'!Títulos_a_imprimir</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Plan-de-Prevencion-Inspeccion-1707022444</dc:title>
  <dc:creator>Ana Libia Garzon Bohorquez</dc:creator>
  <cp:lastModifiedBy>DIAN</cp:lastModifiedBy>
  <cp:lastPrinted>2022-08-09T21:51:43Z</cp:lastPrinted>
  <dcterms:created xsi:type="dcterms:W3CDTF">2015-06-22T21:28:44Z</dcterms:created>
  <dcterms:modified xsi:type="dcterms:W3CDTF">2022-09-05T21:07:13Z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