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D:\Perfil MMEJIAB\Documentos\"/>
    </mc:Choice>
  </mc:AlternateContent>
  <xr:revisionPtr revIDLastSave="0" documentId="8_{4B869A9B-9F31-4077-B5AC-F7AB4A58DE9D}" xr6:coauthVersionLast="46" xr6:coauthVersionMax="46" xr10:uidLastSave="{00000000-0000-0000-0000-000000000000}"/>
  <bookViews>
    <workbookView xWindow="-108" yWindow="-108" windowWidth="23256" windowHeight="12576" activeTab="1" xr2:uid="{44660984-4EEF-4CCD-BD87-5E28FF75C445}"/>
  </bookViews>
  <sheets>
    <sheet name="Instrucciones" sheetId="14" r:id="rId1"/>
    <sheet name="RG1" sheetId="10" r:id="rId2"/>
    <sheet name="Monitoreo y Seguimiento RG1" sheetId="18" r:id="rId3"/>
    <sheet name="RG2" sheetId="19" r:id="rId4"/>
    <sheet name="Monitoreo y Seguimiento RG2" sheetId="20" r:id="rId5"/>
    <sheet name="RG3" sheetId="21" r:id="rId6"/>
    <sheet name="Monitoreo y Seguimiento RG3" sheetId="22" r:id="rId7"/>
  </sheets>
  <definedNames>
    <definedName name="_xlnm.Print_Area" localSheetId="2">'Monitoreo y Seguimiento RG1'!$A$1:$S$31</definedName>
    <definedName name="_xlnm.Print_Area" localSheetId="4">'Monitoreo y Seguimiento RG2'!$A$1:$S$31</definedName>
    <definedName name="_xlnm.Print_Area" localSheetId="6">'Monitoreo y Seguimiento RG3'!$A$1:$S$31</definedName>
    <definedName name="_xlnm.Print_Area" localSheetId="1">'RG1'!$A$1:$T$69</definedName>
    <definedName name="_xlnm.Print_Area" localSheetId="3">'RG2'!$A$1:$T$61</definedName>
    <definedName name="_xlnm.Print_Area" localSheetId="5">'RG3'!$A$1:$T$61</definedName>
    <definedName name="_xlnm.Print_Titles" localSheetId="2">'Monitoreo y Seguimiento RG1'!$9:$10</definedName>
    <definedName name="_xlnm.Print_Titles" localSheetId="4">'Monitoreo y Seguimiento RG2'!$9:$10</definedName>
    <definedName name="_xlnm.Print_Titles" localSheetId="6">'Monitoreo y Seguimiento RG3'!$9:$10</definedName>
    <definedName name="_xlnm.Print_Titles" localSheetId="1">'RG1'!$33:$34</definedName>
    <definedName name="_xlnm.Print_Titles" localSheetId="3">'RG2'!$32:$33</definedName>
    <definedName name="_xlnm.Print_Titles" localSheetId="5">'RG3'!$32:$33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1" i="22" l="1"/>
  <c r="G31" i="22"/>
  <c r="F31" i="22"/>
  <c r="K31" i="22" s="1"/>
  <c r="L31" i="22" s="1"/>
  <c r="E31" i="22"/>
  <c r="D31" i="22"/>
  <c r="H30" i="22"/>
  <c r="G30" i="22"/>
  <c r="F30" i="22"/>
  <c r="K30" i="22" s="1"/>
  <c r="L30" i="22" s="1"/>
  <c r="E30" i="22"/>
  <c r="D30" i="22"/>
  <c r="H29" i="22"/>
  <c r="G29" i="22"/>
  <c r="F29" i="22"/>
  <c r="K29" i="22" s="1"/>
  <c r="L29" i="22" s="1"/>
  <c r="E29" i="22"/>
  <c r="D29" i="22"/>
  <c r="H28" i="22"/>
  <c r="G28" i="22"/>
  <c r="F28" i="22"/>
  <c r="K28" i="22" s="1"/>
  <c r="L28" i="22" s="1"/>
  <c r="E28" i="22"/>
  <c r="D28" i="22"/>
  <c r="H27" i="22"/>
  <c r="G27" i="22"/>
  <c r="F27" i="22"/>
  <c r="K27" i="22" s="1"/>
  <c r="L27" i="22" s="1"/>
  <c r="E27" i="22"/>
  <c r="D27" i="22"/>
  <c r="H26" i="22"/>
  <c r="G26" i="22"/>
  <c r="F26" i="22"/>
  <c r="K26" i="22" s="1"/>
  <c r="L26" i="22" s="1"/>
  <c r="E26" i="22"/>
  <c r="D26" i="22"/>
  <c r="H25" i="22"/>
  <c r="G25" i="22"/>
  <c r="F25" i="22"/>
  <c r="K25" i="22" s="1"/>
  <c r="L25" i="22" s="1"/>
  <c r="E25" i="22"/>
  <c r="D25" i="22"/>
  <c r="H24" i="22"/>
  <c r="G24" i="22"/>
  <c r="F24" i="22"/>
  <c r="K24" i="22" s="1"/>
  <c r="L24" i="22" s="1"/>
  <c r="E24" i="22"/>
  <c r="D24" i="22"/>
  <c r="H23" i="22"/>
  <c r="G23" i="22"/>
  <c r="F23" i="22"/>
  <c r="K23" i="22" s="1"/>
  <c r="L23" i="22" s="1"/>
  <c r="E23" i="22"/>
  <c r="D23" i="22"/>
  <c r="H22" i="22"/>
  <c r="G22" i="22"/>
  <c r="F22" i="22"/>
  <c r="K22" i="22" s="1"/>
  <c r="L22" i="22" s="1"/>
  <c r="E22" i="22"/>
  <c r="D22" i="22"/>
  <c r="H21" i="22"/>
  <c r="G21" i="22"/>
  <c r="F21" i="22"/>
  <c r="K21" i="22" s="1"/>
  <c r="L21" i="22" s="1"/>
  <c r="E21" i="22"/>
  <c r="D21" i="22"/>
  <c r="H20" i="22"/>
  <c r="G20" i="22"/>
  <c r="F20" i="22"/>
  <c r="K20" i="22" s="1"/>
  <c r="L20" i="22" s="1"/>
  <c r="E20" i="22"/>
  <c r="D20" i="22"/>
  <c r="H19" i="22"/>
  <c r="G19" i="22"/>
  <c r="F19" i="22"/>
  <c r="K19" i="22" s="1"/>
  <c r="L19" i="22" s="1"/>
  <c r="E19" i="22"/>
  <c r="D19" i="22"/>
  <c r="H18" i="22"/>
  <c r="G18" i="22"/>
  <c r="F18" i="22"/>
  <c r="K18" i="22" s="1"/>
  <c r="L18" i="22" s="1"/>
  <c r="E18" i="22"/>
  <c r="D18" i="22"/>
  <c r="H17" i="22"/>
  <c r="G17" i="22"/>
  <c r="F17" i="22"/>
  <c r="K17" i="22" s="1"/>
  <c r="L17" i="22" s="1"/>
  <c r="E17" i="22"/>
  <c r="D17" i="22"/>
  <c r="H16" i="22"/>
  <c r="G16" i="22"/>
  <c r="F16" i="22"/>
  <c r="K16" i="22" s="1"/>
  <c r="L16" i="22" s="1"/>
  <c r="E16" i="22"/>
  <c r="D16" i="22"/>
  <c r="H15" i="22"/>
  <c r="G15" i="22"/>
  <c r="F15" i="22"/>
  <c r="K15" i="22" s="1"/>
  <c r="L15" i="22" s="1"/>
  <c r="E15" i="22"/>
  <c r="D15" i="22"/>
  <c r="H14" i="22"/>
  <c r="G14" i="22"/>
  <c r="F14" i="22"/>
  <c r="K14" i="22" s="1"/>
  <c r="L14" i="22" s="1"/>
  <c r="E14" i="22"/>
  <c r="D14" i="22"/>
  <c r="H13" i="22"/>
  <c r="G13" i="22"/>
  <c r="F13" i="22"/>
  <c r="K13" i="22" s="1"/>
  <c r="L13" i="22" s="1"/>
  <c r="E13" i="22"/>
  <c r="D13" i="22"/>
  <c r="H12" i="22"/>
  <c r="G12" i="22"/>
  <c r="F12" i="22"/>
  <c r="K12" i="22" s="1"/>
  <c r="L12" i="22" s="1"/>
  <c r="E12" i="22"/>
  <c r="D12" i="22"/>
  <c r="H11" i="22"/>
  <c r="G11" i="22"/>
  <c r="F11" i="22"/>
  <c r="K11" i="22" s="1"/>
  <c r="L11" i="22" s="1"/>
  <c r="E11" i="22"/>
  <c r="D11" i="22"/>
  <c r="S54" i="21"/>
  <c r="T54" i="21" s="1"/>
  <c r="S53" i="21"/>
  <c r="T53" i="21" s="1"/>
  <c r="S46" i="21"/>
  <c r="T46" i="21" s="1"/>
  <c r="S45" i="21"/>
  <c r="T45" i="21" s="1"/>
  <c r="S44" i="21"/>
  <c r="T44" i="21" s="1"/>
  <c r="S43" i="21"/>
  <c r="T43" i="21" s="1"/>
  <c r="S42" i="21"/>
  <c r="T42" i="21" s="1"/>
  <c r="S41" i="21"/>
  <c r="T41" i="21" s="1"/>
  <c r="S40" i="21"/>
  <c r="T40" i="21" s="1"/>
  <c r="S39" i="21"/>
  <c r="T39" i="21" s="1"/>
  <c r="S38" i="21"/>
  <c r="T38" i="21" s="1"/>
  <c r="S37" i="21"/>
  <c r="T37" i="21" s="1"/>
  <c r="S36" i="21"/>
  <c r="T36" i="21" s="1"/>
  <c r="S35" i="21"/>
  <c r="T35" i="21" s="1"/>
  <c r="S34" i="21"/>
  <c r="T34" i="21" s="1"/>
  <c r="H31" i="20"/>
  <c r="G31" i="20"/>
  <c r="F31" i="20"/>
  <c r="K31" i="20" s="1"/>
  <c r="L31" i="20" s="1"/>
  <c r="E31" i="20"/>
  <c r="D31" i="20"/>
  <c r="H30" i="20"/>
  <c r="G30" i="20"/>
  <c r="F30" i="20"/>
  <c r="K30" i="20" s="1"/>
  <c r="L30" i="20" s="1"/>
  <c r="E30" i="20"/>
  <c r="D30" i="20"/>
  <c r="H29" i="20"/>
  <c r="G29" i="20"/>
  <c r="F29" i="20"/>
  <c r="K29" i="20" s="1"/>
  <c r="L29" i="20" s="1"/>
  <c r="E29" i="20"/>
  <c r="D29" i="20"/>
  <c r="H28" i="20"/>
  <c r="G28" i="20"/>
  <c r="F28" i="20"/>
  <c r="K28" i="20" s="1"/>
  <c r="L28" i="20" s="1"/>
  <c r="E28" i="20"/>
  <c r="D28" i="20"/>
  <c r="H27" i="20"/>
  <c r="G27" i="20"/>
  <c r="F27" i="20"/>
  <c r="K27" i="20" s="1"/>
  <c r="L27" i="20" s="1"/>
  <c r="E27" i="20"/>
  <c r="D27" i="20"/>
  <c r="H26" i="20"/>
  <c r="G26" i="20"/>
  <c r="F26" i="20"/>
  <c r="K26" i="20" s="1"/>
  <c r="L26" i="20" s="1"/>
  <c r="E26" i="20"/>
  <c r="D26" i="20"/>
  <c r="H25" i="20"/>
  <c r="G25" i="20"/>
  <c r="F25" i="20"/>
  <c r="K25" i="20" s="1"/>
  <c r="L25" i="20" s="1"/>
  <c r="E25" i="20"/>
  <c r="D25" i="20"/>
  <c r="H24" i="20"/>
  <c r="G24" i="20"/>
  <c r="F24" i="20"/>
  <c r="K24" i="20" s="1"/>
  <c r="L24" i="20" s="1"/>
  <c r="E24" i="20"/>
  <c r="D24" i="20"/>
  <c r="H23" i="20"/>
  <c r="G23" i="20"/>
  <c r="F23" i="20"/>
  <c r="K23" i="20" s="1"/>
  <c r="L23" i="20" s="1"/>
  <c r="E23" i="20"/>
  <c r="D23" i="20"/>
  <c r="H22" i="20"/>
  <c r="G22" i="20"/>
  <c r="F22" i="20"/>
  <c r="K22" i="20" s="1"/>
  <c r="L22" i="20" s="1"/>
  <c r="E22" i="20"/>
  <c r="D22" i="20"/>
  <c r="H21" i="20"/>
  <c r="G21" i="20"/>
  <c r="F21" i="20"/>
  <c r="K21" i="20" s="1"/>
  <c r="L21" i="20" s="1"/>
  <c r="E21" i="20"/>
  <c r="D21" i="20"/>
  <c r="H20" i="20"/>
  <c r="G20" i="20"/>
  <c r="F20" i="20"/>
  <c r="K20" i="20" s="1"/>
  <c r="L20" i="20" s="1"/>
  <c r="E20" i="20"/>
  <c r="D20" i="20"/>
  <c r="H19" i="20"/>
  <c r="G19" i="20"/>
  <c r="F19" i="20"/>
  <c r="K19" i="20" s="1"/>
  <c r="L19" i="20" s="1"/>
  <c r="E19" i="20"/>
  <c r="D19" i="20"/>
  <c r="H18" i="20"/>
  <c r="G18" i="20"/>
  <c r="F18" i="20"/>
  <c r="K18" i="20" s="1"/>
  <c r="L18" i="20" s="1"/>
  <c r="E18" i="20"/>
  <c r="D18" i="20"/>
  <c r="H17" i="20"/>
  <c r="G17" i="20"/>
  <c r="F17" i="20"/>
  <c r="K17" i="20" s="1"/>
  <c r="L17" i="20" s="1"/>
  <c r="E17" i="20"/>
  <c r="D17" i="20"/>
  <c r="H16" i="20"/>
  <c r="G16" i="20"/>
  <c r="F16" i="20"/>
  <c r="K16" i="20" s="1"/>
  <c r="L16" i="20" s="1"/>
  <c r="E16" i="20"/>
  <c r="D16" i="20"/>
  <c r="H15" i="20"/>
  <c r="G15" i="20"/>
  <c r="F15" i="20"/>
  <c r="K15" i="20" s="1"/>
  <c r="L15" i="20" s="1"/>
  <c r="E15" i="20"/>
  <c r="D15" i="20"/>
  <c r="H14" i="20"/>
  <c r="G14" i="20"/>
  <c r="F14" i="20"/>
  <c r="K14" i="20" s="1"/>
  <c r="L14" i="20" s="1"/>
  <c r="E14" i="20"/>
  <c r="D14" i="20"/>
  <c r="H13" i="20"/>
  <c r="G13" i="20"/>
  <c r="F13" i="20"/>
  <c r="K13" i="20" s="1"/>
  <c r="L13" i="20" s="1"/>
  <c r="E13" i="20"/>
  <c r="D13" i="20"/>
  <c r="H12" i="20"/>
  <c r="G12" i="20"/>
  <c r="F12" i="20"/>
  <c r="K12" i="20" s="1"/>
  <c r="L12" i="20" s="1"/>
  <c r="E12" i="20"/>
  <c r="D12" i="20"/>
  <c r="N11" i="20"/>
  <c r="O11" i="20" s="1"/>
  <c r="H11" i="20"/>
  <c r="G11" i="20"/>
  <c r="F11" i="20"/>
  <c r="K11" i="20" s="1"/>
  <c r="L11" i="20" s="1"/>
  <c r="E11" i="20"/>
  <c r="D11" i="20"/>
  <c r="S54" i="19"/>
  <c r="T54" i="19" s="1"/>
  <c r="S53" i="19"/>
  <c r="T53" i="19" s="1"/>
  <c r="T46" i="19"/>
  <c r="S46" i="19"/>
  <c r="S45" i="19"/>
  <c r="T45" i="19" s="1"/>
  <c r="S44" i="19"/>
  <c r="T44" i="19" s="1"/>
  <c r="S43" i="19"/>
  <c r="T43" i="19" s="1"/>
  <c r="S42" i="19"/>
  <c r="T42" i="19" s="1"/>
  <c r="S41" i="19"/>
  <c r="T41" i="19" s="1"/>
  <c r="S40" i="19"/>
  <c r="T40" i="19" s="1"/>
  <c r="S39" i="19"/>
  <c r="T39" i="19" s="1"/>
  <c r="S38" i="19"/>
  <c r="T38" i="19" s="1"/>
  <c r="S37" i="19"/>
  <c r="T37" i="19" s="1"/>
  <c r="S36" i="19"/>
  <c r="T36" i="19" s="1"/>
  <c r="S35" i="19"/>
  <c r="T35" i="19" s="1"/>
  <c r="S34" i="19"/>
  <c r="T34" i="19" s="1"/>
  <c r="G11" i="18"/>
  <c r="N11" i="22" l="1"/>
  <c r="O11" i="22" s="1"/>
  <c r="N12" i="20"/>
  <c r="O12" i="20" s="1"/>
  <c r="D31" i="18"/>
  <c r="E31" i="18"/>
  <c r="F31" i="18"/>
  <c r="K31" i="18" s="1"/>
  <c r="L31" i="18" s="1"/>
  <c r="G31" i="18"/>
  <c r="H31" i="18"/>
  <c r="H12" i="18"/>
  <c r="H13" i="18"/>
  <c r="H14" i="18"/>
  <c r="H15" i="18"/>
  <c r="H16" i="18"/>
  <c r="H17" i="18"/>
  <c r="H18" i="18"/>
  <c r="H19" i="18"/>
  <c r="H20" i="18"/>
  <c r="H21" i="18"/>
  <c r="H22" i="18"/>
  <c r="H23" i="18"/>
  <c r="H24" i="18"/>
  <c r="H25" i="18"/>
  <c r="H26" i="18"/>
  <c r="H27" i="18"/>
  <c r="H28" i="18"/>
  <c r="H29" i="18"/>
  <c r="H30" i="18"/>
  <c r="H11" i="18"/>
  <c r="G12" i="18"/>
  <c r="G13" i="18"/>
  <c r="G14" i="18"/>
  <c r="G15" i="18"/>
  <c r="G16" i="18"/>
  <c r="G17" i="18"/>
  <c r="G18" i="18"/>
  <c r="G19" i="18"/>
  <c r="G20" i="18"/>
  <c r="G21" i="18"/>
  <c r="G22" i="18"/>
  <c r="G23" i="18"/>
  <c r="G24" i="18"/>
  <c r="G25" i="18"/>
  <c r="G26" i="18"/>
  <c r="G27" i="18"/>
  <c r="G28" i="18"/>
  <c r="G29" i="18"/>
  <c r="G30" i="18"/>
  <c r="F12" i="18"/>
  <c r="K12" i="18" s="1"/>
  <c r="L12" i="18" s="1"/>
  <c r="F13" i="18"/>
  <c r="K13" i="18" s="1"/>
  <c r="L13" i="18" s="1"/>
  <c r="F14" i="18"/>
  <c r="K14" i="18" s="1"/>
  <c r="L14" i="18" s="1"/>
  <c r="F15" i="18"/>
  <c r="K15" i="18" s="1"/>
  <c r="L15" i="18" s="1"/>
  <c r="F16" i="18"/>
  <c r="K16" i="18" s="1"/>
  <c r="L16" i="18" s="1"/>
  <c r="F17" i="18"/>
  <c r="K17" i="18" s="1"/>
  <c r="L17" i="18" s="1"/>
  <c r="F18" i="18"/>
  <c r="K18" i="18" s="1"/>
  <c r="L18" i="18" s="1"/>
  <c r="F19" i="18"/>
  <c r="K19" i="18" s="1"/>
  <c r="L19" i="18" s="1"/>
  <c r="F20" i="18"/>
  <c r="K20" i="18" s="1"/>
  <c r="L20" i="18" s="1"/>
  <c r="F21" i="18"/>
  <c r="K21" i="18" s="1"/>
  <c r="L21" i="18" s="1"/>
  <c r="F22" i="18"/>
  <c r="K22" i="18" s="1"/>
  <c r="L22" i="18" s="1"/>
  <c r="F23" i="18"/>
  <c r="K23" i="18" s="1"/>
  <c r="L23" i="18" s="1"/>
  <c r="F24" i="18"/>
  <c r="K24" i="18" s="1"/>
  <c r="L24" i="18" s="1"/>
  <c r="F25" i="18"/>
  <c r="K25" i="18" s="1"/>
  <c r="L25" i="18" s="1"/>
  <c r="F26" i="18"/>
  <c r="K26" i="18" s="1"/>
  <c r="L26" i="18" s="1"/>
  <c r="F27" i="18"/>
  <c r="K27" i="18" s="1"/>
  <c r="L27" i="18" s="1"/>
  <c r="F28" i="18"/>
  <c r="K28" i="18" s="1"/>
  <c r="L28" i="18" s="1"/>
  <c r="F29" i="18"/>
  <c r="K29" i="18" s="1"/>
  <c r="L29" i="18" s="1"/>
  <c r="F30" i="18"/>
  <c r="K30" i="18" s="1"/>
  <c r="L30" i="18" s="1"/>
  <c r="F11" i="18"/>
  <c r="K11" i="18" s="1"/>
  <c r="L11" i="18" s="1"/>
  <c r="E12" i="18"/>
  <c r="E13" i="18"/>
  <c r="E14" i="18"/>
  <c r="E15" i="18"/>
  <c r="E16" i="18"/>
  <c r="E17" i="18"/>
  <c r="E18" i="18"/>
  <c r="E19" i="18"/>
  <c r="E20" i="18"/>
  <c r="E21" i="18"/>
  <c r="E22" i="18"/>
  <c r="E23" i="18"/>
  <c r="E24" i="18"/>
  <c r="E25" i="18"/>
  <c r="E26" i="18"/>
  <c r="E27" i="18"/>
  <c r="E28" i="18"/>
  <c r="E29" i="18"/>
  <c r="E30" i="18"/>
  <c r="E11" i="18"/>
  <c r="D12" i="18"/>
  <c r="D13" i="18"/>
  <c r="D14" i="18"/>
  <c r="D15" i="18"/>
  <c r="D16" i="18"/>
  <c r="D17" i="18"/>
  <c r="D18" i="18"/>
  <c r="D19" i="18"/>
  <c r="D20" i="18"/>
  <c r="D21" i="18"/>
  <c r="D22" i="18"/>
  <c r="D23" i="18"/>
  <c r="D24" i="18"/>
  <c r="D25" i="18"/>
  <c r="D26" i="18"/>
  <c r="D27" i="18"/>
  <c r="D28" i="18"/>
  <c r="D29" i="18"/>
  <c r="D30" i="18"/>
  <c r="D11" i="18"/>
  <c r="N11" i="18" l="1"/>
  <c r="O11" i="18" s="1"/>
  <c r="N12" i="22"/>
  <c r="O12" i="22" s="1"/>
  <c r="N13" i="20"/>
  <c r="O13" i="20" s="1"/>
  <c r="S43" i="10"/>
  <c r="T43" i="10" s="1"/>
  <c r="S45" i="10"/>
  <c r="T45" i="10" s="1"/>
  <c r="S48" i="10"/>
  <c r="T48" i="10" s="1"/>
  <c r="S49" i="10"/>
  <c r="T49" i="10" s="1"/>
  <c r="S50" i="10"/>
  <c r="T50" i="10" s="1"/>
  <c r="S51" i="10"/>
  <c r="T51" i="10" s="1"/>
  <c r="S52" i="10"/>
  <c r="T52" i="10" s="1"/>
  <c r="S53" i="10"/>
  <c r="T53" i="10" s="1"/>
  <c r="S54" i="10"/>
  <c r="T54" i="10" s="1"/>
  <c r="S61" i="10"/>
  <c r="T61" i="10" s="1"/>
  <c r="S62" i="10"/>
  <c r="T62" i="10" s="1"/>
  <c r="S37" i="10"/>
  <c r="T37" i="10" s="1"/>
  <c r="S38" i="10"/>
  <c r="T38" i="10" s="1"/>
  <c r="S42" i="10"/>
  <c r="T42" i="10" s="1"/>
  <c r="S35" i="10"/>
  <c r="T35" i="10" s="1"/>
  <c r="N12" i="18" l="1"/>
  <c r="O12" i="18" s="1"/>
  <c r="N13" i="22"/>
  <c r="O13" i="22" s="1"/>
  <c r="N14" i="20"/>
  <c r="O14" i="20" s="1"/>
  <c r="N13" i="18" l="1"/>
  <c r="O13" i="18" s="1"/>
  <c r="N14" i="22"/>
  <c r="O14" i="22" s="1"/>
  <c r="N15" i="20"/>
  <c r="O15" i="20" s="1"/>
  <c r="N14" i="18" l="1"/>
  <c r="O14" i="18" s="1"/>
  <c r="N15" i="22"/>
  <c r="O15" i="22" s="1"/>
  <c r="N16" i="20"/>
  <c r="O16" i="20" s="1"/>
  <c r="N15" i="18" l="1"/>
  <c r="O15" i="18" s="1"/>
  <c r="N16" i="22"/>
  <c r="O16" i="22" s="1"/>
  <c r="N17" i="20"/>
  <c r="N16" i="18" l="1"/>
  <c r="O16" i="18" s="1"/>
  <c r="N17" i="22"/>
  <c r="N18" i="22" s="1"/>
  <c r="N18" i="20"/>
  <c r="O18" i="20" s="1"/>
  <c r="O17" i="20"/>
  <c r="N17" i="18" l="1"/>
  <c r="N18" i="18" s="1"/>
  <c r="O18" i="18" s="1"/>
  <c r="O17" i="22"/>
  <c r="N19" i="20"/>
  <c r="O19" i="20" s="1"/>
  <c r="O18" i="22"/>
  <c r="N19" i="22"/>
  <c r="O17" i="18" l="1"/>
  <c r="N19" i="18"/>
  <c r="N20" i="18" s="1"/>
  <c r="N20" i="20"/>
  <c r="O20" i="20" s="1"/>
  <c r="O19" i="22"/>
  <c r="N20" i="22"/>
  <c r="O19" i="18" l="1"/>
  <c r="N21" i="20"/>
  <c r="O21" i="20" s="1"/>
  <c r="O20" i="22"/>
  <c r="N21" i="22"/>
  <c r="O20" i="18"/>
  <c r="N21" i="18"/>
  <c r="N22" i="20" l="1"/>
  <c r="O22" i="20" s="1"/>
  <c r="O21" i="22"/>
  <c r="N22" i="22"/>
  <c r="O21" i="18"/>
  <c r="N22" i="18"/>
  <c r="N23" i="20" l="1"/>
  <c r="O23" i="20" s="1"/>
  <c r="O22" i="22"/>
  <c r="N23" i="22"/>
  <c r="O22" i="18"/>
  <c r="N23" i="18"/>
  <c r="N24" i="20" l="1"/>
  <c r="O24" i="20" s="1"/>
  <c r="O23" i="22"/>
  <c r="N24" i="22"/>
  <c r="O23" i="18"/>
  <c r="N24" i="18"/>
  <c r="N25" i="20" l="1"/>
  <c r="O25" i="20" s="1"/>
  <c r="O24" i="22"/>
  <c r="N25" i="22"/>
  <c r="O25" i="22" s="1"/>
  <c r="O24" i="18"/>
  <c r="N25" i="18"/>
  <c r="O25"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Hector Andres Moreno Vasquez</author>
    <author>Maritza Lizeth Cardenas Cardozo</author>
    <author>German Insuasty Mora</author>
  </authors>
  <commentList>
    <comment ref="D33" authorId="0" shapeId="0" xr:uid="{00000000-0006-0000-0100-00000100000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3" authorId="1" shapeId="0" xr:uid="{00000000-0006-0000-0100-000002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3" authorId="1" shapeId="0" xr:uid="{00000000-0006-0000-0100-00000300000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3" authorId="0" shapeId="0" xr:uid="{00000000-0006-0000-0100-00000400000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3" authorId="0" shapeId="0" xr:uid="{00000000-0006-0000-0100-00000500000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3" authorId="1" shapeId="0" xr:uid="{00000000-0006-0000-0100-00000600000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3" authorId="1" shapeId="0" xr:uid="{00000000-0006-0000-0100-00000700000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3" authorId="1" shapeId="0" xr:uid="{00000000-0006-0000-0100-00000800000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3" authorId="1" shapeId="0" xr:uid="{00000000-0006-0000-0100-00000900000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3" authorId="1" shapeId="0" xr:uid="{00000000-0006-0000-0100-00000A00000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3" authorId="2" shapeId="0" xr:uid="{00000000-0006-0000-0100-00000B00000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3" authorId="1" shapeId="0" xr:uid="{00000000-0006-0000-0100-00000C00000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3" authorId="1" shapeId="0" xr:uid="{00000000-0006-0000-0100-00000D00000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4" authorId="0" shapeId="0" xr:uid="{00000000-0006-0000-0100-00000E00000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4" authorId="0" shapeId="0" xr:uid="{00000000-0006-0000-0100-00000F000000}">
      <text>
        <r>
          <rPr>
            <b/>
            <sz val="9"/>
            <color indexed="81"/>
            <rFont val="Tahoma"/>
            <family val="2"/>
          </rPr>
          <t xml:space="preserve">Agencia ITRC: </t>
        </r>
        <r>
          <rPr>
            <sz val="9"/>
            <color indexed="81"/>
            <rFont val="Tahoma"/>
            <family val="2"/>
          </rPr>
          <t xml:space="preserve">Elemento tangible que demuestra la realización de la tarea. 
</t>
        </r>
      </text>
    </comment>
    <comment ref="Q34" authorId="1" shapeId="0" xr:uid="{00000000-0006-0000-0100-00001000000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4" authorId="1" shapeId="0" xr:uid="{00000000-0006-0000-0100-00001100000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4" authorId="1" shapeId="0" xr:uid="{E1B779AC-25B2-4B72-893D-413AFB824738}">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Maritza Lizeth Cardenas Cardozo</author>
    <author>Hector Andres Moreno Vasquez</author>
  </authors>
  <commentList>
    <comment ref="D9" authorId="0" shapeId="0" xr:uid="{55A3EFCC-7560-4E14-A70C-BAD0FBCD75DE}">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xr:uid="{10DFD45B-D08F-4C70-AAAA-6A74C20908CB}">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xr:uid="{EDFC61DE-1DCD-4BFD-BFB4-920A36346AA7}">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xr:uid="{2EE99962-1382-40EB-9544-436429D6FE55}">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xr:uid="{EC905B5E-60D5-409F-B1F0-F7390287CD4C}">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xr:uid="{281B3D95-F956-4288-9A52-2B97E77E0872}">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xr:uid="{84671B46-5E0A-4473-93AA-91D49095AA64}">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xr:uid="{799438D3-FACA-489D-9F58-A0206DDF9645}">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Hector Andres Moreno Vasquez</author>
    <author>Maritza Lizeth Cardenas Cardozo</author>
    <author>German Insuasty Mora</author>
  </authors>
  <commentList>
    <comment ref="D32" authorId="0" shapeId="0" xr:uid="{EA6E26C2-868C-483D-827D-A268F8C1BE22}">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xr:uid="{8EA6E9D2-290E-4734-B06B-8C11DF6A0D1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xr:uid="{DBC2C00A-D3FE-4FB3-8D45-F793BB6CAF76}">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xr:uid="{640D3503-E521-4FE5-82E3-53323780B529}">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xr:uid="{618F7B4D-A3EC-4A9E-9697-E445D17ACCCF}">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xr:uid="{55172FC2-7139-4DD9-B6B1-802324CAC8D8}">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xr:uid="{DB814E82-565D-46E9-8EC4-05A00E6D6A42}">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xr:uid="{98DCD789-6570-43EC-AB74-996BFF376B3B}">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xr:uid="{70161058-36C5-44DF-B158-B9FBA564D543}">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xr:uid="{AF804946-875B-47DA-AF5F-F1C2B44D9414}">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xr:uid="{F7996CD9-15ED-4CDB-A011-DCA965195B7E}">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xr:uid="{A4E16DA8-D308-4085-8DCC-7D1A0B96A395}">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xr:uid="{34657321-FE7A-416B-9952-4A1EFCF1AFCB}">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xr:uid="{6DF021EB-0BC0-44CA-91A5-E2090AB1EF89}">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xr:uid="{18527EAF-2A66-42CC-B728-655362C58888}">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xr:uid="{3D0E9899-6535-42F7-9435-B158F3DB70AB}">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xr:uid="{34EE460B-63D6-4E19-BAEE-09A10204E60F}">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xr:uid="{A1F524A0-C204-4257-B247-64250C4FC15F}">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Maritza Lizeth Cardenas Cardozo</author>
    <author>Hector Andres Moreno Vasquez</author>
  </authors>
  <commentList>
    <comment ref="D9" authorId="0" shapeId="0" xr:uid="{A1124783-C0F3-41B5-B91C-4E62F7294E8F}">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xr:uid="{68376A02-4596-4029-AC55-8E7EF9B76419}">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xr:uid="{AFA9428F-659D-4862-B530-AF26CBA47A88}">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xr:uid="{949C449E-347A-40E7-8315-CC528B00FB58}">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xr:uid="{9D07BA9B-7EF4-49F6-B541-978647C31EBE}">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xr:uid="{834E2D61-8F27-458B-9611-43D290D2B7A7}">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xr:uid="{013AED75-E632-4C77-BBF7-739AD645830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xr:uid="{C06712A3-4D91-4FC9-99A0-775EAEB19F12}">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Hector Andres Moreno Vasquez</author>
    <author>Maritza Lizeth Cardenas Cardozo</author>
    <author>German Insuasty Mora</author>
  </authors>
  <commentList>
    <comment ref="D32" authorId="0" shapeId="0" xr:uid="{40F65D33-65CD-4EC6-8C66-48013E295844}">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xr:uid="{DBA1A2CF-11F4-4209-923F-B6571449BDD3}">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xr:uid="{714EAA8D-F203-42DB-AEF5-F8E804849142}">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xr:uid="{CF2A01A9-E6DF-4680-897A-D1B0D80338F1}">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xr:uid="{4DA518DD-85E5-4E72-B11A-FFD27355D91C}">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xr:uid="{A64219F0-A2A8-4F8C-8123-13F3D600803D}">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xr:uid="{B1A0C807-71FA-46A1-BAF0-915D8974F799}">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xr:uid="{AFB2153A-AA51-4495-A07C-D45EAF9C3FF8}">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xr:uid="{62E7B8CE-74C4-4302-80EC-16F0DA888FA2}">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xr:uid="{9D25E845-EF91-4D48-9D69-4AA1D29FC7C1}">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xr:uid="{7ABF758B-3946-4C9A-BAD5-0B8C3AB9DF85}">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xr:uid="{0FD2F735-E536-488E-AB30-199649F1E4A1}">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xr:uid="{98C6EB77-8869-48F3-99C5-F7ADB17A39FA}">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xr:uid="{643068D7-81EC-47A1-9415-2E8AD937C8AB}">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xr:uid="{EA25178B-1800-4B53-8B2F-C5FCDFE2BED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xr:uid="{23AED850-EBF7-4DE1-B099-08FC9F0E163B}">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xr:uid="{D1BC70B8-ED6C-4195-8E66-896C57F49D25}">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xr:uid="{28011DD8-CEAC-4B9E-B746-CDE73747AC1A}">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Maritza Lizeth Cardenas Cardozo</author>
    <author>Hector Andres Moreno Vasquez</author>
  </authors>
  <commentList>
    <comment ref="D9" authorId="0" shapeId="0" xr:uid="{F628E029-4F78-4148-8273-FAB5EEE969AB}">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xr:uid="{1A9D334E-EA4E-4136-9BCE-058F45608A0C}">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xr:uid="{1B033DAF-373E-4E38-BEF2-E3BAFEB8706D}">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xr:uid="{6EB5D640-781A-4A8C-A7C3-AE2856796483}">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xr:uid="{ABA79059-5DFB-4B1A-A152-349636595C2F}">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xr:uid="{DA06992D-69B6-496C-9BC2-36CD540A589A}">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xr:uid="{4B47A76E-0230-4674-A44C-E9B659C5CD3F}">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xr:uid="{0838AC35-5E23-4FAC-AD83-1565B7CEFF08}">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<sst xmlns="http://schemas.openxmlformats.org/spreadsheetml/2006/main" count="409" uniqueCount="148">
  <si>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</si>
  <si>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</si>
  <si>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</si>
  <si>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</si>
  <si>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</si>
  <si>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</si>
  <si>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</si>
  <si>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</si>
  <si>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</si>
  <si>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</si>
  <si>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</si>
  <si>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</si>
  <si>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</si>
  <si>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</si>
  <si>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</si>
  <si>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Este numero es el asignado a la inspección</t>
  </si>
  <si>
    <t>Indicar la fecha de elaboración del PPFC</t>
  </si>
  <si>
    <r>
      <t>3. Identificación de los Rie</t>
    </r>
    <r>
      <rPr>
        <b/>
        <sz val="11"/>
        <color theme="4" tint="-0.499984740745262"/>
        <rFont val="Myriad Pro"/>
        <family val="2"/>
      </rPr>
      <t>sgos de Fraude y Corrupción</t>
    </r>
    <r>
      <rPr>
        <b/>
        <sz val="11"/>
        <color rgb="FF1E417D"/>
        <rFont val="Myriad Pro"/>
        <family val="2"/>
      </rPr>
      <t xml:space="preserve"> que se mitigan</t>
    </r>
  </si>
  <si>
    <t>Identificar la Entidad que esta formulando el PPFC</t>
  </si>
  <si>
    <t xml:space="preserve">% Avance </t>
  </si>
  <si>
    <t xml:space="preserve">Descripción  - evidencias </t>
  </si>
  <si>
    <r>
      <t>3. Identificación de los Rie</t>
    </r>
    <r>
      <rPr>
        <b/>
        <sz val="11"/>
        <color theme="4" tint="-0.499984740745262"/>
        <rFont val="Myriad Pro"/>
        <family val="2"/>
      </rPr>
      <t>sgos de Fraude y Corrupción</t>
    </r>
    <r>
      <rPr>
        <b/>
        <sz val="11"/>
        <color rgb="FF1E417D"/>
        <rFont val="Myriad Pro"/>
        <family val="2"/>
      </rPr>
      <t xml:space="preserve"> que se mitigan</t>
    </r>
  </si>
  <si>
    <t>Indicar la fecha en que la ITRC formalizó el  PPFC</t>
  </si>
  <si>
    <t>Señalar la fecha de corte del seguimiento (trimestre o periodo)</t>
  </si>
  <si>
    <t>Lineamientos para diligenciar el Plan de Prevención de Fraude  y Corrupción - PPFC</t>
  </si>
  <si>
    <r>
      <t xml:space="preserve">ID del hallazgo I. </t>
    </r>
    <r>
      <rPr>
        <sz val="11"/>
        <color theme="0" tint="-0.34998626667073579"/>
        <rFont val="Myriad Pro"/>
        <family val="2"/>
      </rPr>
      <t>(Esta identificación y descripción se encuentra en el informe final)</t>
    </r>
  </si>
  <si>
    <r>
      <t xml:space="preserve">ID del Riesgo de Gestión  :  RG 1. </t>
    </r>
    <r>
      <rPr>
        <sz val="11"/>
        <color theme="0" tint="-0.34998626667073579"/>
        <rFont val="Myriad Pro"/>
        <family val="2"/>
      </rPr>
      <t>(Esta identificación y descripción se encuentra en el informe final</t>
    </r>
    <r>
      <rPr>
        <sz val="11"/>
        <color rgb="FF1E417D"/>
        <rFont val="Myriad Pro"/>
        <family val="2"/>
      </rPr>
      <t>)</t>
    </r>
  </si>
  <si>
    <r>
      <t xml:space="preserve">ID del Riesgo de Corrupción :  RFC 1.  </t>
    </r>
    <r>
      <rPr>
        <sz val="11"/>
        <color theme="0" tint="-0.34998626667073579"/>
        <rFont val="Myriad Pro"/>
        <family val="2"/>
      </rPr>
      <t>(Esta identificación y descripción se encuentra en el informe final, los riesgos de fraude y corrupción tiene relación directa con un riesgo de gestión, por tanto se incluirán solamente los que tengan esta relación en el informe final)</t>
    </r>
  </si>
  <si>
    <r>
      <t xml:space="preserve">ID del Riesgo de Corrupción :  RFC 2. </t>
    </r>
    <r>
      <rPr>
        <sz val="11"/>
        <color theme="0" tint="-0.34998626667073579"/>
        <rFont val="Myriad Pro"/>
        <family val="2"/>
      </rPr>
      <t xml:space="preserve"> (Esta identificación y descripción se encuentra en el informe final, los riesgos de fraude y corrupción tiene relación directa con un riesgo de gestión, por tanto se incluirán solamente los que tengan esta relación en el informe final)</t>
    </r>
  </si>
  <si>
    <t>Fecha de formalización</t>
  </si>
  <si>
    <t>5.  Avance PPFC</t>
  </si>
  <si>
    <t>…</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</si>
  <si>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</si>
  <si>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</si>
  <si>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</si>
  <si>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</si>
  <si>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</si>
  <si>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</si>
  <si>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</si>
  <si>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</si>
  <si>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</si>
  <si>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</si>
  <si>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</si>
  <si>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</si>
  <si>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</si>
  <si>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</si>
  <si>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</si>
  <si>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</si>
  <si>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</si>
  <si>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</si>
  <si>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</si>
  <si>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Versión:</t>
  </si>
  <si>
    <t>Acción</t>
  </si>
  <si>
    <t>Importancia</t>
  </si>
  <si>
    <t>Ponderación</t>
  </si>
  <si>
    <t>% Avance ponderado por importancia</t>
  </si>
  <si>
    <t xml:space="preserve">% Avance Entidades </t>
  </si>
  <si>
    <t>% Avance Agencia ITRC</t>
  </si>
  <si>
    <t>Descripción  - evidencias - observaciones Agencia ITRC</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</si>
  <si>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</si>
  <si>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5.  Avance PPFC Entidad</t>
  </si>
  <si>
    <t>6.  Avance PPFC ITRC</t>
  </si>
  <si>
    <t>Acción No.1</t>
  </si>
  <si>
    <t>Tarea No.1</t>
  </si>
  <si>
    <t>Tarea No.2</t>
  </si>
  <si>
    <t>Tarea No.3</t>
  </si>
  <si>
    <t>Consolidado de Avance por Acción</t>
  </si>
  <si>
    <t>DIAN</t>
  </si>
  <si>
    <t>(Recomendación estratégica): Incorporar en la actividad 24 “Proyectar acto administrativo” del procedimiento “PR-RE-0124 Devolución y/o Compensación por Saldos a favor de renta y ventas mediante el SIE Devoluciones” un término para que se exija al funcionario sustanciador la generación del acto administrativo “Auto Inadmisorio”.</t>
  </si>
  <si>
    <t>(Recomendación estratégica): Definir, documentar e implementar un control o alerta que permita identificar la inactividad frente al proceso de devolución en cuanto a los actos administrativos de Inadmisión con la finalidad de evitar demoras injustificadas en el proceso.</t>
  </si>
  <si>
    <t>(Recomendación estratégica): Implementar las adecuaciones o ajustes de software en la obligación financiera que permitan garantizar la integridad de la información y su confiabilidad para tener certeza sobre la realidad tributaria del contribuyente.</t>
  </si>
  <si>
    <t>(Recomendación estratégica): Ajustar en el SIE Devoluciones y/o herramienta tecnológica pertinente, los parámetros de validación del RUT - casilla 63 forma asociativa - de los contribuyentes con solicitudes de devolución que involucre la confirmación en dos momentos: a) RUT presentación de la declaración objeto de solicitud y b) RUT radicación de la solicitud de devolución.</t>
  </si>
  <si>
    <t>(Recomendación gerencial): Identificar los contribuyentes con solicitudes de devolución y RUT actualizado (casilla 63 forma asociativa) que presenten inadmisorios improcedentes generados por la validación actual (marca 10143) y realizar la verificación pertinente para el reconocimiento y/o compensación de saldos a favor según procedimiento.</t>
  </si>
  <si>
    <t>(Recomendación operativa): Realizar verificaciones permanentes sobre la procedencia de las causales de inadmisión expedidas mediante el proceso automático.</t>
  </si>
  <si>
    <t>(Recomendación operativa): Realizar verificaciones permanentes sobre la eficacia y efectividad de las controles o marcas automáticas de inadmisión, ya que estas causales de inadmisión se procesan a traves de reglas de negocio automáticas del Servicio informático de Devoluciones sin intervención de un funcionario sustanciador.</t>
  </si>
  <si>
    <t>(Recomendación operativa): Verificar con frecuencia definida la notificación efectiva de los actos administrativos proferidos a través del SIE de devoluciones para garantizar el debido proceso, trazabilidad y oportunidad de la gestión.</t>
  </si>
  <si>
    <r>
      <t>I</t>
    </r>
    <r>
      <rPr>
        <sz val="11"/>
        <color theme="8" tint="-0.499984740745262"/>
        <rFont val="Myriad Pro"/>
        <family val="2"/>
      </rPr>
      <t>D del Riesgo de Gestión  :  RG 1. "Inadmisión de devoluciones sin el cumplimiento de los requisitos del Artículo 857 del Estatuto Tributario Nacional que puede generar la decisión de inadmitir solicitudes de devolución basada en hechos falsos o información adulterada.”</t>
    </r>
  </si>
  <si>
    <t xml:space="preserve">ID del hallazgo I. Se evidencio que al contribuyente KUDOS C&amp;V C S.A.S. con NIT. Número 830.000.486 se le dio respuesta con inadmisión a la solicitud de devolución No.108004617985 radicada el 16 de marzo de 2020 180 días después de haber radicado la solicitud. </t>
  </si>
  <si>
    <t>ID del hallazgo II. Se identificaron ocho (8) contribuyentes con solicitudes de devolución por valor de $310.729.000 a los cuales la DIAN les profirió autos inadmisorios automáticos improcedentes al endilgarles causales de inadmisión no aplicables a su realidad tributaría.</t>
  </si>
  <si>
    <t>ID del hallazgo III. La DIAN profirió 69 autos inadmisorios improcedentes en solicitudes de devolución por valor total de $1.857.263.000, con aplicación de la causal 10143 “Firma revisor fiscal – declaración año gravable anterior” los cuales a la fecha de radicación de la solicitud contaban con el RUT actualizado en la casilla 63 forma asociativa No. 12 “Sociedad por acciones simplificada”.</t>
  </si>
  <si>
    <t>Decisión de inadmitir solicitudes de devolución basada en hechos falsos o información adulterada</t>
  </si>
  <si>
    <t>Preventiva</t>
  </si>
  <si>
    <t>Ajustar la actividad No. 24 del Procedimiento "PR COT 0124 Devolución y/o Compensación por Saldos a favor de renta y ventas mediante el SIE Devoluciones”, para precisar que el auto inadmisorio debe proferirse y notificarse en el término máximo de 15 días contados desde el día hábil siguiente a la fecha de radicación de la solicitud de devolución y/o compensación, acorde con lo establecido en el artículo 858 del Estatuto Tributario.</t>
  </si>
  <si>
    <t>Procedimiento "PR COT 0124 Devolución y/o Compensación por Saldos a favor de renta y ventas mediante el SIE Devoluciones" actualizado y aprobado, precisando los términos para proferir y notificar el auto inadmisorio de las solicitudes de devolución y/o compensación</t>
  </si>
  <si>
    <t>Procedimiento "PR COT 0124 Devolución y/o Compensación por Saldos a favor de renta y ventas mediante el SIE Devoluciones", actualizado y aprobado</t>
  </si>
  <si>
    <t>Subdirección de Devoluciones</t>
  </si>
  <si>
    <t>Subdirectora de Devoluciones
Mabel Rocío Mejía Blandón</t>
  </si>
  <si>
    <t>Dar a conocer a los funcionarios responsables de la gestión de las solicitudes de devolución de las Direcciones Seccionales y de la Dirección Operativa de Grandes Contribuyentes el procedimiento actualizado "PR COT 0124 Devolución y/o Compensación por Saldos a favor de renta y ventas mediante el SIE Devoluciones", haciendo énfasis en los cambios efectuados a la actividad 24.</t>
  </si>
  <si>
    <t>Memorando que socialice el procedimiento actualizado "PR COT 0124 Devolución y/o Compensación por Saldos a favor de renta y ventas mediante el SIE Devoluciones", haciendo énfasis en los cambios efectuados a la actividad 24</t>
  </si>
  <si>
    <t>Socializar memorando que indique la obligación de dar aplicación al Numeral 13 del Manual del Servicio Informático de Devoluciones MN COT 0012 y al Numeral 3.4 de la Cartilla Guía de Sustanciación CR COT 0038</t>
  </si>
  <si>
    <t>Memorando que reitere la obligación de dar aplicación permanente al Numeral 13 del Manual del Servicio Informático de Devoluciones MN COT 0012 y al Numeral 3.4 de la Cartilla Guía de Sustanciación CR COT 0038</t>
  </si>
  <si>
    <t>Reiterar a los  los funcionarios responsables de la gestión de las solicitudes de devolución de las Direcciones Seccionales y de la Dirección Operativa de Grandes Contribuyentes la obligación de dar aplicación permanente a la instrucción del Numeral 13 del Manual del Servicio Informático de Devoluciones MN COT 0012, a fin de que se controlen los tiempos de gestión de los actos adminstrativos haciendo uso del reporte gerencial (columna DT días transcurridos) que provee el Servicio Informático de Devoluciones,  y recordar el linaeamiento impartido en la Cartilla Guía de Sustanciación CR COT 0038 en el sentido de minimizar tiempos muertos en la gestión de solicitudes de devolución y/o compensación (Numeral 3.4)</t>
  </si>
  <si>
    <t xml:space="preserve">Aconductar a los funcionarios responsables de la gestión de las solicitudes de devolucióny/o compensación, en la optimización de tiempos de gestión y cumplimiento de términos legales para proferir los actos administrativos decisorios. </t>
  </si>
  <si>
    <t>Realizar la contratación para contar con un sistema de información integrado que refleje la situación fiscal y procesal real de los contribuyentes, dentro del Plan de Modernización Tecnológica de la Entidad.</t>
  </si>
  <si>
    <t>1. Actualizar procedimiento "PR COT 0124 Devolución y/o Compensación por Saldos a favor de renta y ventas mediante el SIE Devoluciones"</t>
  </si>
  <si>
    <t>2. Socializar procedimiento actualizado "PR COT 0124 Devolución y/o Compensación por Saldos a favor de renta y ventas mediante el SIE Devoluciones"</t>
  </si>
  <si>
    <t xml:space="preserve">Socializar memorando que indique la obligación de dar aplicación al lineamiento Caso 36 del "Plan Técnico de Optimización del Uso del Servicio Informático de Devoluciones" </t>
  </si>
  <si>
    <t>Memorando que reitere la obligación de dar aplicación permanente al lineamiento Caso 36 del "Plan Técnico de Optimización del Uso del Servicio Informático de Devoluciones"</t>
  </si>
  <si>
    <t>Correctiva</t>
  </si>
  <si>
    <t>2022/01/01</t>
  </si>
  <si>
    <t>2022/07/31</t>
  </si>
  <si>
    <t>2022/08/01</t>
  </si>
  <si>
    <t xml:space="preserve">Aconductar a los funcionarios responsables de la gestión de las solicitudes de devolucióny/o compensación, acerca del tratamiento que deben dar a las solicitudes presentadas por contribuyentes que no son sociedades anónimas (forma asociativa 03 de la casilla 63 del RUT) y omitieron actualizar oportunamente el RUT con la forma asociativa correcta, lo cual tiene como consecuencia que el sistema genere marca automática de inadmisorio ya que la actualización del RUT que se realiza no tiene efecto retroactivo a la fecha de presentación de la declaración tributaria y la marca se seguirá generando, por lo cual y una vez el contribuyente haya actualizado el RUT, la gestión de la solicitud radicada mediante el servicio debe ser tramitada de forma manual para evitar reiterados inadmisorios
</t>
  </si>
  <si>
    <t>Reiterar a los  los funcionarios responsables de la gestión de las solicitudes de devolución de las Direcciones Seccionales y de la Dirección Operativa de Grandes Contribuyentes la obligación de dar aplicación al lineamiento Caso 36 del "Plan Técnico de Optimización del Uso del Servicio Informático de Devoluciones" que indica el tratamiento que deben dar a las solicitudes presentadas por contribuyentes que no son sociedades anónimas (forma asociativa 03 de la casilla 63 del RUT) y omitieron actualizar oportunamente el RUT con la forma asociativa correcta, lo cual tiene como consecuencia que el sistema genere marca automática de inadmisorio ya que la actualización del RUT que se realiza no tiene efecto retroactivo a la fecha de presentación de la declaración tributaria y la marca se seguirá generando, por lo cual y una vez el contribuyente haya actualizado el RUT, la gestión de la solicitud radicada mediante el servicio debe ser tramitada de forma manual.</t>
  </si>
  <si>
    <t xml:space="preserve">Identificar asuntos de solicitudes de devolución y/o compensación radicadas a partir del 01/01/2021 hasta el 30 de marzo de 2022, que hayan generado la marca 10143 a fin de verificar si posteriormente, para el mismo NIT, concepto, año y periodo NO se profirió resolución de devolución y/o compensación, a fin de realizar campaña invitando a estos contribuyentes a actualizar el RUT con la forma asociativa correcta y luego radicar nuevamente su solicitud de devolución. </t>
  </si>
  <si>
    <t>Identificar asuntos de solicitudes de devolución y/o compensación radicadas a partir del 01/01/2021 hasta el 30 de marzo de 2022, que hayan generado la marca 10143</t>
  </si>
  <si>
    <t>Reporte</t>
  </si>
  <si>
    <t>1. Generar reporte asuntos de devoluciones con marca 10143</t>
  </si>
  <si>
    <t xml:space="preserve">2. Proferir oficio dirigido a los solicitantes de devolución de los asuntos identificados, con los parámetros de la campaña </t>
  </si>
  <si>
    <t xml:space="preserve">Invitar a los solicitantes de devolución identificados  la tarea 1 del Control 5, para que actualicen el RUT con la forma asociativa correcta y luego radiquen nuevamente su solicitud de devolución. </t>
  </si>
  <si>
    <t>Oficio campaña enviado</t>
  </si>
  <si>
    <t xml:space="preserve">Reiterar a los funcionarios responsables de la gestión de las solicitudes de devolución de las Direcciones Seccionales y de la Dirección Operativa de Grandes Contribuyentes la obligación de dar aplicación a lo establecido en la actividad No. 37 del procedimiento "PR COT 0124 Devolución y/o Compensación por Saldos a favor de renta y ventas mediante el SIE Devoluciones” por cuanto en dicha actividad se establecen las acciones para garantizar el control y seguimiento requeridos para que los actos administrativos decisorios de las solicitudes de devolución sean notificados debida y oportunamente, afecten los sistemas de obligación financiera y contabilidad, y los asuntos se cierren. </t>
  </si>
  <si>
    <t>Socializar memorando que indique la obligación de dar aplicación a la actividad 37 del procedimiento "PR COT 0124 Devolución y/o Compensación por Saldos a favor de renta y ventas mediante el SIE Devoluciones”</t>
  </si>
  <si>
    <t>Aconductar a los funcionarios responsables de la gestión de las solicitudes de devolucióny/o compensación, para que den aplicación a la actividad 37 del procedimiento "PR COT 0124  Devolución y/o Compensación por Saldos a favor de renta y ventas mediante el SIE Devoluciones", a fin de garantizar el control y seguimiento requeridos para que los actos administrativos decisorios de las solicitudes de devolución sean notificados debida y oportunamente, afecten los sistemas de obligación financiera y contabilidad, y los asuntos se cierren.</t>
  </si>
  <si>
    <t>Memorando que reitere la obligación de dar aplicación permanente a lo establecido en la actividad 37 del procedimiento "PR COT 0124 Devolución y/o Compensación por Saldos a favor de renta y ventas mediante el SIE Devoluciones”</t>
  </si>
  <si>
    <t>Implementar informe mensual de asuntos con marcas improcedentes reportados por las Direcciones Seccionales y la Dirección Operativa de Grandes Contribuyentes  a través del buzón subdir_recycob_devol@dian.gov.co y evaluar cada uno de los casos para determinar necesidades de ajustes o nuevos desarrollos.</t>
  </si>
  <si>
    <t>De mejora</t>
  </si>
  <si>
    <t>1. Implementar informe mensual de asuntos con marcas improcedentes</t>
  </si>
  <si>
    <t>Identificar validaciones improcedentes del Servicio Informático de Devoluciones.</t>
  </si>
  <si>
    <t>Informe mensual de asuntos con marcas improcedentes</t>
  </si>
  <si>
    <t>2. Evaluar mensualmente el reporte de asuntos con marcas improcedentes</t>
  </si>
  <si>
    <t>Acta mensual de evaluación de necesidades de ajustes o nuevos desarrollos a implementar en el Servicio Informático de Devoluciones.</t>
  </si>
  <si>
    <t>Implementar informe mensual de asuntos con marcas improcedentes automáticas, informativas o para revisión, reportados por las Direcciones Seccionales y la Dirección Operativa de Grandes Contribuyentes  a través del buzón subdir_recycob_devol@dian.gov.co y evaluar cada uno de los casos para determinar necesidades de ajustes o nuevos desarrollos para implementar en el Servicio Informático de Devoluciones.</t>
  </si>
  <si>
    <t>Determinar necesidades de ajustes o nuevos desarrollos a implementar en el Servicio Informático de Devoluciones, con base en el informe mensual determinado en la tarea 1 del control 6</t>
  </si>
  <si>
    <t>1. Informe de avance del proceso de contratación.</t>
  </si>
  <si>
    <t>2. Plan de trabajo del desarrollo de la solución tecnológica.</t>
  </si>
  <si>
    <t>Informe de avance del proceso</t>
  </si>
  <si>
    <t>Plan de trabajo</t>
  </si>
  <si>
    <t>Desarrollar y poner en producción la solución tecnológica.</t>
  </si>
  <si>
    <t>1. Iniciar el desarrollo de la solución tecnológica</t>
  </si>
  <si>
    <t>2. Puesta en producción de la solución tecnológica</t>
  </si>
  <si>
    <t>Seguimiento trimestral a la implementación de la solución tecnológica</t>
  </si>
  <si>
    <t>Puesta en producción</t>
  </si>
  <si>
    <t>2023/01/01</t>
  </si>
  <si>
    <t>2023/12/31</t>
  </si>
  <si>
    <t>2024/07/01</t>
  </si>
  <si>
    <t>2024/12/31</t>
  </si>
  <si>
    <t>Dirección de Gestión de Impuestos
Subdirección de Recaudo
Subdirección de Cobranzas y Control Extensivo
Coordinación de Administración de Aplicativos de  Impuestos
Coordinación de Cobranzas</t>
  </si>
  <si>
    <t>Dirección de Gestión de Impuestos
Subdirección de Recaudo
Subdirección de Cobranzas y Control Extensivo
Coordinación de Administración de Aplicativos de  Impuestos
Coordinación de Cobranzas
Dirección de Gestión de Innovación y Tecnología
Subdirección de Innovación y Proyectos
Subdirección de Soluciones y desarrollo
Subdirección de Procesamiento de Datos
Subdirección de Infraestructura Tecnológica y de Operaciones</t>
  </si>
  <si>
    <t>En proceso</t>
  </si>
  <si>
    <t>Durante el trimestre mayo a julio de 2022 se presentó el siguiente avance:
Finalizó la evaluación técnica y económica de las propuestas, se adelantó la fase de negociación con el proponente que ocupó el primer lugar de elegibilidad; en donde después de 8 jornadas de negociación no se logró una negociación exitosa; por lo tanto, se decidió en las instancias correspondientes la no adjudicación del proceso y el cierre del mismo. De acuerdo con lo anterior, se realizará la reapertura del proceso de selección con algunos ajustes. Se anexa correo del Ing. Carlos Arturo Higuera Manrique Subdirector de Innovación y Proyectos (A) Dirección de Gestión de Innovación y Tecnología</t>
  </si>
  <si>
    <t>Se  anexa reporte que Identifica los asuntos de solicitudes de devolución y/o compensación radicadas a partir del 01/01/2021 hasta el 30 de marzo de 2022, que hayan generado la marca 10143</t>
  </si>
  <si>
    <t>Se anexa Informe de los meses de abril, mayo, junio y julio de asuntos con marcas improcedentes</t>
  </si>
  <si>
    <t>Se anexa acta mensual de evaluación de necesidades de ajustes o nuevos desarrollos a implementar en el Servicio Informático de Devoluciones de los meses abril, mayo, junio y julio.</t>
  </si>
  <si>
    <t>Se anexa oficio 100153161- 2215 que reitera la obligación de dar aplicación permanente al Numeral 13 del Manual del Servicio Informático de Devoluciones MN COT 0012 y al Numeral 3.4 de la Cartilla Guía de Sustanciación CR COT 0038</t>
  </si>
  <si>
    <t>Se anexa oficio 100153161-2243 que reitera la obligación de dar aplicación permanente al lineamiento Caso 36 del "Plan Técnico de Optimización del Uso del Servicio Informático de Devoluciones"</t>
  </si>
  <si>
    <t>Se anexa oficio de campaña que Invita a los solicitantes de devolución identificados en la tarea 1 del Control 5, para que actualicen el RUT con la forma asociativa correcta y luego radiquen nuevamente su solicitud de devolución.</t>
  </si>
  <si>
    <t>Se anexa oficio 100153161-2244 que reitera la obligación de dar aplicación permanente a lo establecido en la actividad 37 del procedimiento "PR COT 0124 Devolución y/o Compensación por Saldos a favor de renta y ventas mediante el SIE Devoluciones”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</si>
</sst>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1"/>
      <color theme="0" tint="-0.34998626667073579"/>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4"/>
      <color theme="0"/>
      <name val="Myriad Pro"/>
      <family val="2"/>
    </font>
    <font>
      <sz val="11"/>
      <color theme="0" tint="-0.14999847407452621"/>
      <name val="Myriad Pro"/>
      <family val="2"/>
    </font>
    <font>
      <b/>
      <sz val="11"/>
      <color theme="0"/>
      <name val="Myriad Pro"/>
      <family val="2"/>
    </font>
    <font>
      <b/>
      <sz val="10"/>
      <color theme="8" tint="-0.499984740745262"/>
      <name val="Myriad Pro"/>
      <family val="2"/>
    </font>
    <font>
      <sz val="11"/>
      <color theme="8" tint="-0.499984740745262"/>
      <name val="Myriad Pro"/>
      <family val="2"/>
    </font>
    <font>
      <sz val="11"/>
      <name val="Myriad Pro"/>
      <family val="2"/>
    </font>
    <font>
      <sz val="11"/>
      <name val="Myriad Pro"/>
    </font>
    <font>
      <sz val="10"/>
      <name val="Arial"/>
      <family val="2"/>
    </font>
    <font>
      <sz val="10"/>
      <name val="Myriad Pro"/>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s>
  <borders count="43">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3"/>
      </bottom>
      <diagonal/>
    </border>
    <border>
      <left/>
      <right style="thin">
        <color indexed="64"/>
      </right>
      <top style="thin">
        <color indexed="64"/>
      </top>
      <bottom style="thin">
        <color theme="3"/>
      </bottom>
      <diagonal/>
    </border>
    <border>
      <left/>
      <right/>
      <top style="thin">
        <color theme="3"/>
      </top>
      <bottom style="thin">
        <color indexed="64"/>
      </bottom>
      <diagonal/>
    </border>
    <border>
      <left/>
      <right style="thin">
        <color indexed="64"/>
      </right>
      <top style="thin">
        <color theme="3"/>
      </top>
      <bottom style="thin">
        <color indexed="64"/>
      </bottom>
      <diagonal/>
    </border>
  </borders>
  <cellStyleXfs count="4">
    <xf numFmtId="0" fontId="0" fillId="0" borderId="0"/>
    <xf numFmtId="0" fontId="1" fillId="0" borderId="0"/>
    <xf numFmtId="9" fontId="28" fillId="0" borderId="0" applyFont="0" applyFill="0" applyBorder="0" applyAlignment="0" applyProtection="0"/>
    <xf numFmtId="0" fontId="36" fillId="0" borderId="0"/>
  </cellStyleXfs>
  <cellXfs count="183">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2" xfId="0" applyFont="1" applyFill="1" applyBorder="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12" fillId="2" borderId="11" xfId="0" applyFont="1" applyFill="1" applyBorder="1" applyAlignment="1">
      <alignment horizontal="center" vertical="top" wrapText="1"/>
    </xf>
    <xf numFmtId="0" fontId="13" fillId="2" borderId="11" xfId="0" applyFont="1" applyFill="1" applyBorder="1" applyAlignment="1">
      <alignment horizontal="center" vertical="top" wrapText="1"/>
    </xf>
    <xf numFmtId="9" fontId="13" fillId="2" borderId="11" xfId="0" applyNumberFormat="1" applyFont="1" applyFill="1" applyBorder="1" applyAlignment="1">
      <alignment horizontal="center" vertical="top" wrapText="1"/>
    </xf>
    <xf numFmtId="0" fontId="4" fillId="2" borderId="0" xfId="0" applyFont="1" applyFill="1" applyBorder="1" applyAlignment="1">
      <alignment horizontal="left" wrapText="1"/>
    </xf>
    <xf numFmtId="0" fontId="14" fillId="5" borderId="11"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16" fillId="2" borderId="0" xfId="0" applyFont="1" applyFill="1" applyBorder="1"/>
    <xf numFmtId="0" fontId="21" fillId="2" borderId="1" xfId="0" applyFont="1" applyFill="1" applyBorder="1" applyAlignment="1">
      <alignment vertical="center" wrapText="1"/>
    </xf>
    <xf numFmtId="0" fontId="21" fillId="2" borderId="3" xfId="0" applyFont="1" applyFill="1" applyBorder="1" applyAlignment="1">
      <alignment vertical="center" wrapText="1"/>
    </xf>
    <xf numFmtId="0" fontId="21" fillId="2" borderId="6" xfId="0" applyFont="1" applyFill="1" applyBorder="1" applyAlignment="1">
      <alignment vertical="center" wrapText="1"/>
    </xf>
    <xf numFmtId="0" fontId="2" fillId="2" borderId="0" xfId="0" applyFont="1" applyFill="1" applyBorder="1" applyAlignment="1">
      <alignment horizontal="center"/>
    </xf>
    <xf numFmtId="0" fontId="2" fillId="2" borderId="14" xfId="0" applyFont="1" applyFill="1" applyBorder="1" applyAlignment="1"/>
    <xf numFmtId="0" fontId="2" fillId="2" borderId="17" xfId="0" applyFont="1" applyFill="1" applyBorder="1" applyAlignment="1"/>
    <xf numFmtId="0" fontId="2" fillId="2" borderId="18" xfId="0" applyFont="1" applyFill="1" applyBorder="1" applyAlignment="1"/>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2"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9" fontId="12" fillId="2" borderId="0" xfId="0" applyNumberFormat="1" applyFont="1" applyFill="1" applyBorder="1" applyAlignment="1">
      <alignment horizontal="justify" vertical="top" wrapText="1"/>
    </xf>
    <xf numFmtId="0" fontId="23" fillId="2" borderId="0"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8" fillId="5" borderId="0" xfId="0" applyFont="1" applyFill="1" applyBorder="1" applyAlignment="1">
      <alignment vertical="center" wrapText="1"/>
    </xf>
    <xf numFmtId="0" fontId="13" fillId="2" borderId="12" xfId="0" applyFont="1" applyFill="1" applyBorder="1" applyAlignment="1">
      <alignment horizontal="center" vertical="top" wrapText="1"/>
    </xf>
    <xf numFmtId="0" fontId="8" fillId="4" borderId="11"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top" wrapText="1"/>
    </xf>
    <xf numFmtId="14" fontId="2" fillId="2" borderId="11" xfId="0" applyNumberFormat="1" applyFont="1" applyFill="1" applyBorder="1" applyAlignment="1">
      <alignment horizontal="center" vertical="top" wrapText="1"/>
    </xf>
    <xf numFmtId="9" fontId="2" fillId="2" borderId="11" xfId="0" applyNumberFormat="1" applyFont="1" applyFill="1" applyBorder="1" applyAlignment="1">
      <alignment horizontal="center" vertical="top" wrapText="1"/>
    </xf>
    <xf numFmtId="0" fontId="2" fillId="2" borderId="31" xfId="0" applyFont="1" applyFill="1" applyBorder="1"/>
    <xf numFmtId="0" fontId="2" fillId="2" borderId="31" xfId="0" applyFont="1" applyFill="1" applyBorder="1" applyAlignment="1">
      <alignment horizontal="justify" vertical="top" wrapText="1"/>
    </xf>
    <xf numFmtId="0" fontId="2" fillId="2" borderId="28" xfId="0" applyFont="1" applyFill="1" applyBorder="1"/>
    <xf numFmtId="0" fontId="25" fillId="2" borderId="2" xfId="0" applyFont="1" applyFill="1" applyBorder="1"/>
    <xf numFmtId="0" fontId="26" fillId="2" borderId="0" xfId="0" applyFont="1" applyFill="1" applyBorder="1" applyAlignment="1">
      <alignment horizontal="left"/>
    </xf>
    <xf numFmtId="0" fontId="25" fillId="2" borderId="3" xfId="0" applyFont="1" applyFill="1" applyBorder="1"/>
    <xf numFmtId="0" fontId="30" fillId="2" borderId="12" xfId="0" applyFont="1" applyFill="1" applyBorder="1" applyAlignment="1">
      <alignment horizontal="center" vertical="top" wrapText="1"/>
    </xf>
    <xf numFmtId="9" fontId="13" fillId="2" borderId="11" xfId="2" applyFont="1" applyFill="1" applyBorder="1" applyAlignment="1">
      <alignment horizontal="center" vertical="top" wrapText="1"/>
    </xf>
    <xf numFmtId="0" fontId="27" fillId="0" borderId="35" xfId="1" applyFont="1" applyBorder="1" applyAlignment="1">
      <alignment vertical="center"/>
    </xf>
    <xf numFmtId="14" fontId="27" fillId="2" borderId="35" xfId="1" applyNumberFormat="1" applyFont="1" applyFill="1" applyBorder="1" applyAlignment="1">
      <alignment vertical="center"/>
    </xf>
    <xf numFmtId="0" fontId="27" fillId="2" borderId="31" xfId="1" applyFont="1" applyFill="1" applyBorder="1" applyAlignment="1">
      <alignment vertical="center"/>
    </xf>
    <xf numFmtId="0" fontId="3" fillId="2" borderId="31" xfId="0" applyFont="1" applyFill="1" applyBorder="1" applyAlignment="1">
      <alignment horizontal="left"/>
    </xf>
    <xf numFmtId="0" fontId="7" fillId="2" borderId="31" xfId="0" applyFont="1" applyFill="1" applyBorder="1" applyAlignment="1">
      <alignment horizontal="left"/>
    </xf>
    <xf numFmtId="0" fontId="2" fillId="2" borderId="0" xfId="0" applyFont="1" applyFill="1" applyBorder="1" applyAlignment="1">
      <alignment horizontal="justify" vertical="top" wrapText="1"/>
    </xf>
    <xf numFmtId="0" fontId="12" fillId="2" borderId="31" xfId="0" applyFont="1" applyFill="1" applyBorder="1" applyAlignment="1">
      <alignment horizontal="justify" vertical="top" wrapText="1"/>
    </xf>
    <xf numFmtId="0" fontId="26" fillId="2" borderId="31" xfId="0" applyFont="1" applyFill="1" applyBorder="1" applyAlignment="1">
      <alignment horizontal="left"/>
    </xf>
    <xf numFmtId="0" fontId="2" fillId="2" borderId="36" xfId="0" applyFont="1" applyFill="1" applyBorder="1" applyAlignment="1"/>
    <xf numFmtId="0" fontId="2" fillId="2" borderId="24" xfId="0" applyFont="1" applyFill="1" applyBorder="1" applyAlignment="1"/>
    <xf numFmtId="0" fontId="2" fillId="2" borderId="25" xfId="0" applyFont="1" applyFill="1" applyBorder="1" applyAlignment="1"/>
    <xf numFmtId="0" fontId="2" fillId="2" borderId="24" xfId="0" applyFont="1" applyFill="1" applyBorder="1"/>
    <xf numFmtId="0" fontId="2" fillId="2" borderId="24" xfId="0" applyFont="1" applyFill="1" applyBorder="1" applyAlignment="1">
      <alignment horizontal="justify" vertical="top" wrapText="1"/>
    </xf>
    <xf numFmtId="0" fontId="25" fillId="2" borderId="24" xfId="0" applyFont="1" applyFill="1" applyBorder="1"/>
    <xf numFmtId="0" fontId="2" fillId="2" borderId="12" xfId="0" applyFont="1" applyFill="1" applyBorder="1" applyAlignment="1">
      <alignment horizontal="left" vertical="top" wrapText="1"/>
    </xf>
    <xf numFmtId="0" fontId="34" fillId="2" borderId="12" xfId="0" applyFont="1" applyFill="1" applyBorder="1" applyAlignment="1">
      <alignment horizontal="left" vertical="top" wrapText="1"/>
    </xf>
    <xf numFmtId="0" fontId="34" fillId="2" borderId="11" xfId="0" applyFont="1" applyFill="1" applyBorder="1" applyAlignment="1">
      <alignment horizontal="center" vertical="top" wrapText="1"/>
    </xf>
    <xf numFmtId="0" fontId="34" fillId="2" borderId="11" xfId="0" applyFont="1" applyFill="1" applyBorder="1" applyAlignment="1">
      <alignment horizontal="left" vertical="top" wrapText="1"/>
    </xf>
    <xf numFmtId="0" fontId="35" fillId="2" borderId="11" xfId="0" applyFont="1" applyFill="1" applyBorder="1" applyAlignment="1">
      <alignment horizontal="center" vertical="top" wrapText="1"/>
    </xf>
    <xf numFmtId="14" fontId="35" fillId="2" borderId="11" xfId="0" applyNumberFormat="1" applyFont="1" applyFill="1" applyBorder="1" applyAlignment="1">
      <alignment horizontal="center" vertical="top" wrapText="1"/>
    </xf>
    <xf numFmtId="14" fontId="34" fillId="2" borderId="11" xfId="0" applyNumberFormat="1" applyFont="1" applyFill="1" applyBorder="1" applyAlignment="1">
      <alignment horizontal="center" vertical="top" wrapText="1"/>
    </xf>
    <xf numFmtId="0" fontId="35" fillId="2" borderId="12" xfId="0" applyFont="1" applyFill="1" applyBorder="1" applyAlignment="1">
      <alignment horizontal="center" vertical="top" wrapText="1"/>
    </xf>
    <xf numFmtId="0" fontId="35" fillId="2" borderId="12" xfId="0" applyFont="1" applyFill="1" applyBorder="1" applyAlignment="1">
      <alignment horizontal="left" vertical="top" wrapText="1"/>
    </xf>
    <xf numFmtId="14" fontId="35" fillId="2" borderId="12" xfId="0" applyNumberFormat="1" applyFont="1" applyFill="1" applyBorder="1" applyAlignment="1">
      <alignment horizontal="left" vertical="top" wrapText="1"/>
    </xf>
    <xf numFmtId="0" fontId="0" fillId="0" borderId="0" xfId="0" applyAlignment="1">
      <alignment vertical="center"/>
    </xf>
    <xf numFmtId="0" fontId="34" fillId="2" borderId="11" xfId="0" applyFont="1" applyFill="1" applyBorder="1" applyAlignment="1">
      <alignment vertical="top" wrapText="1"/>
    </xf>
    <xf numFmtId="0" fontId="35" fillId="2" borderId="12" xfId="0" applyFont="1" applyFill="1" applyBorder="1" applyAlignment="1">
      <alignment vertical="top" wrapText="1"/>
    </xf>
    <xf numFmtId="0" fontId="34" fillId="2" borderId="12" xfId="0" applyFont="1" applyFill="1" applyBorder="1" applyAlignment="1">
      <alignment vertical="top" wrapText="1"/>
    </xf>
    <xf numFmtId="0" fontId="35" fillId="2" borderId="11" xfId="0" applyFont="1" applyFill="1" applyBorder="1" applyAlignment="1">
      <alignment vertical="top" wrapText="1"/>
    </xf>
    <xf numFmtId="14" fontId="34" fillId="2" borderId="11" xfId="0" applyNumberFormat="1" applyFont="1" applyFill="1" applyBorder="1" applyAlignment="1">
      <alignment vertical="top"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2" borderId="36" xfId="0" applyFont="1" applyFill="1" applyBorder="1" applyAlignment="1">
      <alignment horizontal="left" vertical="top" wrapText="1"/>
    </xf>
    <xf numFmtId="0" fontId="12" fillId="2" borderId="34" xfId="0" applyFont="1" applyFill="1" applyBorder="1" applyAlignment="1">
      <alignment horizontal="left" vertical="top" wrapText="1"/>
    </xf>
    <xf numFmtId="0" fontId="12" fillId="2" borderId="35" xfId="0" applyFont="1" applyFill="1" applyBorder="1" applyAlignment="1">
      <alignment horizontal="left" vertical="top" wrapText="1"/>
    </xf>
    <xf numFmtId="0" fontId="12" fillId="2" borderId="2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31"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8" xfId="0" applyFont="1" applyFill="1" applyBorder="1" applyAlignment="1">
      <alignment horizontal="left" vertical="top" wrapText="1"/>
    </xf>
    <xf numFmtId="0" fontId="12" fillId="2" borderId="32" xfId="0" applyFont="1" applyFill="1" applyBorder="1" applyAlignment="1">
      <alignment horizontal="left" vertical="top" wrapText="1"/>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33" fillId="3" borderId="23" xfId="0" applyFont="1" applyFill="1" applyBorder="1" applyAlignment="1">
      <alignment horizontal="left" vertical="center" wrapText="1"/>
    </xf>
    <xf numFmtId="0" fontId="23" fillId="2" borderId="20"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18" fillId="3" borderId="0" xfId="0" applyFont="1" applyFill="1" applyBorder="1" applyAlignment="1">
      <alignment horizontal="left" vertical="center"/>
    </xf>
    <xf numFmtId="0" fontId="5" fillId="3" borderId="0" xfId="0" applyFont="1" applyFill="1" applyBorder="1" applyAlignment="1">
      <alignment horizontal="left" vertical="center" wrapText="1"/>
    </xf>
    <xf numFmtId="0" fontId="2" fillId="2" borderId="20" xfId="0" applyFont="1" applyFill="1" applyBorder="1" applyAlignment="1">
      <alignment horizontal="center"/>
    </xf>
    <xf numFmtId="0" fontId="32" fillId="3" borderId="0" xfId="0" applyFont="1" applyFill="1" applyBorder="1" applyAlignment="1">
      <alignment horizontal="left" vertical="center"/>
    </xf>
    <xf numFmtId="14" fontId="37" fillId="3" borderId="0" xfId="0" applyNumberFormat="1" applyFont="1" applyFill="1" applyBorder="1" applyAlignment="1">
      <alignment horizontal="left" vertical="center"/>
    </xf>
    <xf numFmtId="0" fontId="37" fillId="3" borderId="0" xfId="0" applyFont="1" applyFill="1" applyBorder="1" applyAlignment="1">
      <alignment horizontal="left" vertical="center"/>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8" fillId="4" borderId="11"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14" fontId="27" fillId="2" borderId="36" xfId="1" applyNumberFormat="1" applyFont="1" applyFill="1" applyBorder="1" applyAlignment="1">
      <alignment horizontal="center" vertical="center"/>
    </xf>
    <xf numFmtId="14" fontId="27" fillId="2" borderId="34" xfId="1" applyNumberFormat="1" applyFont="1" applyFill="1" applyBorder="1" applyAlignment="1">
      <alignment horizontal="center" vertical="center"/>
    </xf>
    <xf numFmtId="14" fontId="27" fillId="2" borderId="35" xfId="1" applyNumberFormat="1" applyFont="1" applyFill="1" applyBorder="1" applyAlignment="1">
      <alignment horizontal="center" vertical="center"/>
    </xf>
    <xf numFmtId="0" fontId="27" fillId="2" borderId="2" xfId="1" applyFont="1" applyFill="1" applyBorder="1" applyAlignment="1">
      <alignment horizontal="center" vertical="center"/>
    </xf>
    <xf numFmtId="0" fontId="27" fillId="2" borderId="0" xfId="1" applyFont="1" applyFill="1" applyBorder="1" applyAlignment="1">
      <alignment horizontal="center" vertical="center"/>
    </xf>
    <xf numFmtId="0" fontId="27" fillId="2" borderId="31" xfId="1" applyFont="1" applyFill="1" applyBorder="1" applyAlignment="1">
      <alignment horizontal="center" vertical="center"/>
    </xf>
    <xf numFmtId="0" fontId="27" fillId="0" borderId="33" xfId="1" applyFont="1" applyBorder="1" applyAlignment="1">
      <alignment horizontal="right" vertical="center"/>
    </xf>
    <xf numFmtId="0" fontId="27" fillId="0" borderId="34" xfId="1" applyFont="1" applyBorder="1" applyAlignment="1">
      <alignment horizontal="right" vertical="center"/>
    </xf>
    <xf numFmtId="0" fontId="27" fillId="0" borderId="35" xfId="1" applyFont="1" applyBorder="1" applyAlignment="1">
      <alignment horizontal="right" vertical="center"/>
    </xf>
    <xf numFmtId="0" fontId="8" fillId="4" borderId="13"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27" fillId="2" borderId="26" xfId="1" applyFont="1" applyFill="1" applyBorder="1" applyAlignment="1">
      <alignment horizontal="center" vertical="center"/>
    </xf>
    <xf numFmtId="0" fontId="27" fillId="2" borderId="27" xfId="1" applyFont="1" applyFill="1" applyBorder="1" applyAlignment="1">
      <alignment horizontal="center" vertical="center"/>
    </xf>
    <xf numFmtId="0" fontId="27" fillId="2" borderId="28" xfId="1" applyFont="1" applyFill="1" applyBorder="1" applyAlignment="1">
      <alignment horizontal="center" vertical="center"/>
    </xf>
    <xf numFmtId="0" fontId="27" fillId="2" borderId="20" xfId="1" applyFont="1" applyFill="1" applyBorder="1" applyAlignment="1">
      <alignment horizontal="center" vertical="center"/>
    </xf>
    <xf numFmtId="0" fontId="27" fillId="2" borderId="21" xfId="1" applyFont="1" applyFill="1" applyBorder="1" applyAlignment="1">
      <alignment horizontal="center" vertical="center" wrapText="1"/>
    </xf>
    <xf numFmtId="0" fontId="27" fillId="2" borderId="10" xfId="1" applyFont="1" applyFill="1" applyBorder="1" applyAlignment="1">
      <alignment horizontal="center" vertical="center" wrapText="1"/>
    </xf>
    <xf numFmtId="14" fontId="27" fillId="2" borderId="20" xfId="1" applyNumberFormat="1" applyFont="1" applyFill="1" applyBorder="1" applyAlignment="1">
      <alignment horizontal="center" vertical="center"/>
    </xf>
    <xf numFmtId="0" fontId="33" fillId="3" borderId="0" xfId="0" applyFont="1" applyFill="1" applyBorder="1" applyAlignment="1">
      <alignment horizontal="left" vertical="center" wrapText="1"/>
    </xf>
    <xf numFmtId="0" fontId="8" fillId="4" borderId="22" xfId="0" applyFont="1" applyFill="1" applyBorder="1" applyAlignment="1">
      <alignment horizontal="center" vertical="center" wrapText="1"/>
    </xf>
    <xf numFmtId="0" fontId="31" fillId="5" borderId="30" xfId="0" applyFont="1" applyFill="1" applyBorder="1" applyAlignment="1">
      <alignment horizontal="center" vertical="center" wrapText="1"/>
    </xf>
    <xf numFmtId="0" fontId="2" fillId="2" borderId="36" xfId="0" applyFont="1" applyFill="1" applyBorder="1" applyAlignment="1">
      <alignment horizontal="center"/>
    </xf>
    <xf numFmtId="0" fontId="2" fillId="2" borderId="35" xfId="0" applyFont="1" applyFill="1" applyBorder="1" applyAlignment="1">
      <alignment horizontal="center"/>
    </xf>
    <xf numFmtId="0" fontId="2" fillId="2" borderId="24" xfId="0" applyFont="1" applyFill="1" applyBorder="1" applyAlignment="1">
      <alignment horizontal="center"/>
    </xf>
    <xf numFmtId="0" fontId="2" fillId="2" borderId="31" xfId="0" applyFont="1" applyFill="1" applyBorder="1" applyAlignment="1">
      <alignment horizontal="center"/>
    </xf>
    <xf numFmtId="0" fontId="2" fillId="2" borderId="37" xfId="0" applyFont="1" applyFill="1" applyBorder="1" applyAlignment="1">
      <alignment horizontal="center"/>
    </xf>
    <xf numFmtId="0" fontId="2" fillId="2" borderId="32" xfId="0" applyFont="1" applyFill="1" applyBorder="1" applyAlignment="1">
      <alignment horizontal="center"/>
    </xf>
    <xf numFmtId="0" fontId="24" fillId="2" borderId="36"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8" fillId="5" borderId="30" xfId="0" applyFont="1" applyFill="1" applyBorder="1" applyAlignment="1">
      <alignment horizontal="center" vertical="center" wrapText="1"/>
    </xf>
    <xf numFmtId="14" fontId="27" fillId="2" borderId="26" xfId="1" applyNumberFormat="1" applyFont="1" applyFill="1" applyBorder="1" applyAlignment="1">
      <alignment horizontal="center" vertical="center"/>
    </xf>
    <xf numFmtId="14" fontId="27" fillId="2" borderId="28" xfId="1" applyNumberFormat="1" applyFont="1" applyFill="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27" fillId="0" borderId="26" xfId="1" applyFont="1" applyBorder="1" applyAlignment="1">
      <alignment horizontal="right" vertical="center"/>
    </xf>
    <xf numFmtId="0" fontId="27" fillId="0" borderId="27" xfId="1" applyFont="1" applyBorder="1" applyAlignment="1">
      <alignment horizontal="right" vertical="center"/>
    </xf>
    <xf numFmtId="0" fontId="27" fillId="0" borderId="28" xfId="1" applyFont="1" applyBorder="1" applyAlignment="1">
      <alignment horizontal="right" vertical="center"/>
    </xf>
    <xf numFmtId="14" fontId="27" fillId="2" borderId="39" xfId="1" applyNumberFormat="1" applyFont="1" applyFill="1" applyBorder="1" applyAlignment="1">
      <alignment horizontal="center" vertical="center"/>
    </xf>
    <xf numFmtId="14" fontId="27" fillId="2" borderId="40" xfId="1" applyNumberFormat="1" applyFont="1" applyFill="1" applyBorder="1" applyAlignment="1">
      <alignment horizontal="center" vertical="center"/>
    </xf>
    <xf numFmtId="0" fontId="5" fillId="3" borderId="23" xfId="0" applyFont="1" applyFill="1" applyBorder="1" applyAlignment="1">
      <alignment horizontal="left" vertical="center" wrapText="1"/>
    </xf>
  </cellXfs>
  <cellStyles count="4">
    <cellStyle name="Normal" xfId="0" builtinId="0"/>
    <cellStyle name="Normal 2" xfId="1" xr:uid="{00000000-0005-0000-0000-000001000000}"/>
    <cellStyle name="Normal 2 2 2" xfId="3" xr:uid="{DDED13EF-F34E-45A0-98F5-4E13496CDE89}"/>
    <cellStyle name="Porcentaje" xfId="2" builtinId="5"/>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95250</xdr:rowOff>
    </xdr:from>
    <xdr:to>
      <xdr:col>2</xdr:col>
      <xdr:colOff>809625</xdr:colOff>
      <xdr:row>1</xdr:row>
      <xdr:rowOff>733425</xdr:rowOff>
    </xdr:to>
    <xdr:pic>
      <xdr:nvPicPr>
        <xdr:cNvPr id="3" name="Imagen 2">
          <a:extLst>
            <a:ext uri="{FF2B5EF4-FFF2-40B4-BE49-F238E27FC236}">
              <a16:creationId xmlns:a16="http://schemas.microsoft.com/office/drawing/2014/main" id="{5E8270BC-D85E-4FC6-A139-08557310C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33400" y="285750"/>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1371600</xdr:colOff>
      <xdr:row>1</xdr:row>
      <xdr:rowOff>85725</xdr:rowOff>
    </xdr:from>
    <xdr:to>
      <xdr:col>4</xdr:col>
      <xdr:colOff>704850</xdr:colOff>
      <xdr:row>5</xdr:row>
      <xdr:rowOff>47625</xdr:rowOff>
    </xdr:to>
    <xdr:pic>
      <xdr:nvPicPr>
        <xdr:cNvPr id="4" name="Imagen 2">
          <a:extLst>
            <a:ext uri="{FF2B5EF4-FFF2-40B4-BE49-F238E27FC236}">
              <a16:creationId xmlns:a16="http://schemas.microsoft.com/office/drawing/2014/main" id="{943B58E2-B1DD-4DBA-B264-43AEBB37F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857375"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xdr:colOff>
      <xdr:row>67</xdr:row>
      <xdr:rowOff>295275</xdr:rowOff>
    </xdr:from>
    <xdr:to>
      <xdr:col>9</xdr:col>
      <xdr:colOff>1447800</xdr:colOff>
      <xdr:row>67</xdr:row>
      <xdr:rowOff>609600</xdr:rowOff>
    </xdr:to>
    <xdr:pic>
      <xdr:nvPicPr>
        <xdr:cNvPr id="5" name="Imagen 9">
          <a:extLst>
            <a:ext uri="{FF2B5EF4-FFF2-40B4-BE49-F238E27FC236}">
              <a16:creationId xmlns:a16="http://schemas.microsoft.com/office/drawing/2014/main" id="{15E17197-03EC-4F4A-8687-0C2830344B2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181725" y="16354425"/>
          <a:ext cx="5514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155864</xdr:colOff>
      <xdr:row>1</xdr:row>
      <xdr:rowOff>86591</xdr:rowOff>
    </xdr:from>
    <xdr:to>
      <xdr:col>3</xdr:col>
      <xdr:colOff>1686791</xdr:colOff>
      <xdr:row>5</xdr:row>
      <xdr:rowOff>54553</xdr:rowOff>
    </xdr:to>
    <xdr:pic>
      <xdr:nvPicPr>
        <xdr:cNvPr id="4" name="Imagen 2">
          <a:extLst>
            <a:ext uri="{FF2B5EF4-FFF2-40B4-BE49-F238E27FC236}">
              <a16:creationId xmlns:a16="http://schemas.microsoft.com/office/drawing/2014/main" id="{83D4ADC0-5598-4724-B871-9AA14BC35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40773" y="207818"/>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398318</xdr:colOff>
      <xdr:row>36</xdr:row>
      <xdr:rowOff>294409</xdr:rowOff>
    </xdr:from>
    <xdr:to>
      <xdr:col>12</xdr:col>
      <xdr:colOff>937780</xdr:colOff>
      <xdr:row>36</xdr:row>
      <xdr:rowOff>608734</xdr:rowOff>
    </xdr:to>
    <xdr:pic>
      <xdr:nvPicPr>
        <xdr:cNvPr id="6" name="Imagen 9">
          <a:extLst>
            <a:ext uri="{FF2B5EF4-FFF2-40B4-BE49-F238E27FC236}">
              <a16:creationId xmlns:a16="http://schemas.microsoft.com/office/drawing/2014/main" id="{68234D6E-C90D-446D-9501-204C69EBE5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580909" y="12330545"/>
          <a:ext cx="5527098"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1057275</xdr:colOff>
      <xdr:row>1</xdr:row>
      <xdr:rowOff>66675</xdr:rowOff>
    </xdr:from>
    <xdr:to>
      <xdr:col>4</xdr:col>
      <xdr:colOff>390525</xdr:colOff>
      <xdr:row>5</xdr:row>
      <xdr:rowOff>28575</xdr:rowOff>
    </xdr:to>
    <xdr:pic>
      <xdr:nvPicPr>
        <xdr:cNvPr id="4" name="Imagen 2">
          <a:extLst>
            <a:ext uri="{FF2B5EF4-FFF2-40B4-BE49-F238E27FC236}">
              <a16:creationId xmlns:a16="http://schemas.microsoft.com/office/drawing/2014/main" id="{44473844-300B-450C-93FB-95A1B747E7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543050" y="18097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809625</xdr:colOff>
      <xdr:row>59</xdr:row>
      <xdr:rowOff>285750</xdr:rowOff>
    </xdr:from>
    <xdr:to>
      <xdr:col>10</xdr:col>
      <xdr:colOff>647700</xdr:colOff>
      <xdr:row>59</xdr:row>
      <xdr:rowOff>600075</xdr:rowOff>
    </xdr:to>
    <xdr:pic>
      <xdr:nvPicPr>
        <xdr:cNvPr id="5" name="Imagen 9">
          <a:extLst>
            <a:ext uri="{FF2B5EF4-FFF2-40B4-BE49-F238E27FC236}">
              <a16:creationId xmlns:a16="http://schemas.microsoft.com/office/drawing/2014/main" id="{C27F4EB1-4AB6-4CD5-A8FE-826A2FF8D1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981825" y="16344900"/>
          <a:ext cx="5514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103910</xdr:colOff>
      <xdr:row>1</xdr:row>
      <xdr:rowOff>103910</xdr:rowOff>
    </xdr:from>
    <xdr:to>
      <xdr:col>3</xdr:col>
      <xdr:colOff>1634837</xdr:colOff>
      <xdr:row>5</xdr:row>
      <xdr:rowOff>71872</xdr:rowOff>
    </xdr:to>
    <xdr:pic>
      <xdr:nvPicPr>
        <xdr:cNvPr id="4" name="Imagen 2">
          <a:extLst>
            <a:ext uri="{FF2B5EF4-FFF2-40B4-BE49-F238E27FC236}">
              <a16:creationId xmlns:a16="http://schemas.microsoft.com/office/drawing/2014/main" id="{91FB7F0D-8190-44A8-B1AD-78CDC3F5E1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88819" y="225137"/>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415636</xdr:colOff>
      <xdr:row>36</xdr:row>
      <xdr:rowOff>294409</xdr:rowOff>
    </xdr:from>
    <xdr:to>
      <xdr:col>12</xdr:col>
      <xdr:colOff>955098</xdr:colOff>
      <xdr:row>36</xdr:row>
      <xdr:rowOff>608734</xdr:rowOff>
    </xdr:to>
    <xdr:pic>
      <xdr:nvPicPr>
        <xdr:cNvPr id="5" name="Imagen 9">
          <a:extLst>
            <a:ext uri="{FF2B5EF4-FFF2-40B4-BE49-F238E27FC236}">
              <a16:creationId xmlns:a16="http://schemas.microsoft.com/office/drawing/2014/main" id="{2BB620B3-A561-48F0-847E-F80A5262BA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598227" y="12330545"/>
          <a:ext cx="5527098"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1247775</xdr:colOff>
      <xdr:row>1</xdr:row>
      <xdr:rowOff>66675</xdr:rowOff>
    </xdr:from>
    <xdr:to>
      <xdr:col>4</xdr:col>
      <xdr:colOff>581025</xdr:colOff>
      <xdr:row>5</xdr:row>
      <xdr:rowOff>28575</xdr:rowOff>
    </xdr:to>
    <xdr:pic>
      <xdr:nvPicPr>
        <xdr:cNvPr id="4" name="Imagen 2">
          <a:extLst>
            <a:ext uri="{FF2B5EF4-FFF2-40B4-BE49-F238E27FC236}">
              <a16:creationId xmlns:a16="http://schemas.microsoft.com/office/drawing/2014/main" id="{95CB4F34-C1C6-4198-A08F-54CA23C0B6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733550" y="18097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1066800</xdr:colOff>
      <xdr:row>59</xdr:row>
      <xdr:rowOff>247650</xdr:rowOff>
    </xdr:from>
    <xdr:to>
      <xdr:col>10</xdr:col>
      <xdr:colOff>904875</xdr:colOff>
      <xdr:row>59</xdr:row>
      <xdr:rowOff>561975</xdr:rowOff>
    </xdr:to>
    <xdr:pic>
      <xdr:nvPicPr>
        <xdr:cNvPr id="5" name="Imagen 9">
          <a:extLst>
            <a:ext uri="{FF2B5EF4-FFF2-40B4-BE49-F238E27FC236}">
              <a16:creationId xmlns:a16="http://schemas.microsoft.com/office/drawing/2014/main" id="{9BA1B8DD-B845-4F1E-B741-8604FD39BEC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7239000" y="16306800"/>
          <a:ext cx="5514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207818</xdr:colOff>
      <xdr:row>1</xdr:row>
      <xdr:rowOff>103909</xdr:rowOff>
    </xdr:from>
    <xdr:to>
      <xdr:col>3</xdr:col>
      <xdr:colOff>1738745</xdr:colOff>
      <xdr:row>5</xdr:row>
      <xdr:rowOff>71871</xdr:rowOff>
    </xdr:to>
    <xdr:pic>
      <xdr:nvPicPr>
        <xdr:cNvPr id="4" name="Imagen 2">
          <a:extLst>
            <a:ext uri="{FF2B5EF4-FFF2-40B4-BE49-F238E27FC236}">
              <a16:creationId xmlns:a16="http://schemas.microsoft.com/office/drawing/2014/main" id="{8230B2C3-4817-44B5-8F29-762F1A374D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92727" y="225136"/>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329045</xdr:colOff>
      <xdr:row>36</xdr:row>
      <xdr:rowOff>381000</xdr:rowOff>
    </xdr:from>
    <xdr:to>
      <xdr:col>12</xdr:col>
      <xdr:colOff>868507</xdr:colOff>
      <xdr:row>36</xdr:row>
      <xdr:rowOff>695325</xdr:rowOff>
    </xdr:to>
    <xdr:pic>
      <xdr:nvPicPr>
        <xdr:cNvPr id="5" name="Imagen 9">
          <a:extLst>
            <a:ext uri="{FF2B5EF4-FFF2-40B4-BE49-F238E27FC236}">
              <a16:creationId xmlns:a16="http://schemas.microsoft.com/office/drawing/2014/main" id="{C72A104D-0AB2-40F9-915C-E05A63AC96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511636" y="12417136"/>
          <a:ext cx="5527098"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26"/>
  <sheetViews>
    <sheetView workbookViewId="0">
      <selection activeCell="B2" sqref="B2:K2"/>
    </sheetView>
  </sheetViews>
  <sheetFormatPr baseColWidth="10" defaultColWidth="11.42578125" defaultRowHeight="14.25"/>
  <cols>
    <col min="1" max="1" width="4.42578125" style="26" customWidth="1"/>
    <col min="2" max="11" width="14.28515625" style="26" customWidth="1"/>
    <col min="12" max="16384" width="11.42578125" style="26"/>
  </cols>
  <sheetData>
    <row r="1" spans="2:16">
      <c r="B1" s="27"/>
      <c r="C1" s="27"/>
      <c r="D1" s="27"/>
      <c r="E1" s="27"/>
      <c r="F1" s="27"/>
      <c r="G1" s="27"/>
      <c r="H1" s="27"/>
      <c r="I1" s="27"/>
      <c r="J1" s="27"/>
      <c r="K1" s="27"/>
      <c r="L1" s="27"/>
      <c r="M1" s="27"/>
      <c r="N1" s="27"/>
      <c r="O1" s="27"/>
      <c r="P1" s="27"/>
    </row>
    <row r="2" spans="2:16" ht="63.75" customHeight="1">
      <c r="B2" s="100" t="s">
        <v>24</v>
      </c>
      <c r="C2" s="101"/>
      <c r="D2" s="101"/>
      <c r="E2" s="101"/>
      <c r="F2" s="101"/>
      <c r="G2" s="101"/>
      <c r="H2" s="101"/>
      <c r="I2" s="101"/>
      <c r="J2" s="101"/>
      <c r="K2" s="102"/>
      <c r="L2" s="27"/>
      <c r="M2" s="27"/>
      <c r="N2" s="27"/>
      <c r="O2" s="27"/>
      <c r="P2" s="27"/>
    </row>
    <row r="3" spans="2:16" s="28" customFormat="1" ht="24.75" customHeight="1">
      <c r="B3" s="103" t="s">
        <v>59</v>
      </c>
      <c r="C3" s="104"/>
      <c r="D3" s="104"/>
      <c r="E3" s="104"/>
      <c r="F3" s="104"/>
      <c r="G3" s="104"/>
      <c r="H3" s="104"/>
      <c r="I3" s="104"/>
      <c r="J3" s="104"/>
      <c r="K3" s="105"/>
      <c r="L3" s="29"/>
      <c r="M3" s="29"/>
      <c r="N3" s="29"/>
      <c r="O3" s="29"/>
      <c r="P3" s="29"/>
    </row>
    <row r="4" spans="2:16" ht="24.75" customHeight="1">
      <c r="B4" s="106"/>
      <c r="C4" s="107"/>
      <c r="D4" s="107"/>
      <c r="E4" s="107"/>
      <c r="F4" s="107"/>
      <c r="G4" s="107"/>
      <c r="H4" s="107"/>
      <c r="I4" s="107"/>
      <c r="J4" s="107"/>
      <c r="K4" s="108"/>
      <c r="L4" s="27"/>
      <c r="M4" s="27"/>
      <c r="N4" s="27"/>
      <c r="O4" s="27"/>
      <c r="P4" s="27"/>
    </row>
    <row r="5" spans="2:16" ht="24.75" customHeight="1">
      <c r="B5" s="106"/>
      <c r="C5" s="107"/>
      <c r="D5" s="107"/>
      <c r="E5" s="107"/>
      <c r="F5" s="107"/>
      <c r="G5" s="107"/>
      <c r="H5" s="107"/>
      <c r="I5" s="107"/>
      <c r="J5" s="107"/>
      <c r="K5" s="108"/>
      <c r="L5" s="27"/>
      <c r="M5" s="27"/>
      <c r="N5" s="27"/>
      <c r="O5" s="27"/>
      <c r="P5" s="27"/>
    </row>
    <row r="6" spans="2:16" ht="24.75" customHeight="1">
      <c r="B6" s="106"/>
      <c r="C6" s="107"/>
      <c r="D6" s="107"/>
      <c r="E6" s="107"/>
      <c r="F6" s="107"/>
      <c r="G6" s="107"/>
      <c r="H6" s="107"/>
      <c r="I6" s="107"/>
      <c r="J6" s="107"/>
      <c r="K6" s="108"/>
      <c r="L6" s="27"/>
      <c r="M6" s="27"/>
      <c r="N6" s="27"/>
      <c r="O6" s="27"/>
      <c r="P6" s="27"/>
    </row>
    <row r="7" spans="2:16" ht="24.75" customHeight="1">
      <c r="B7" s="106"/>
      <c r="C7" s="107"/>
      <c r="D7" s="107"/>
      <c r="E7" s="107"/>
      <c r="F7" s="107"/>
      <c r="G7" s="107"/>
      <c r="H7" s="107"/>
      <c r="I7" s="107"/>
      <c r="J7" s="107"/>
      <c r="K7" s="108"/>
      <c r="L7" s="27"/>
      <c r="M7" s="27"/>
      <c r="N7" s="27"/>
      <c r="O7" s="27"/>
      <c r="P7" s="27"/>
    </row>
    <row r="8" spans="2:16" ht="24.75" customHeight="1">
      <c r="B8" s="106"/>
      <c r="C8" s="107"/>
      <c r="D8" s="107"/>
      <c r="E8" s="107"/>
      <c r="F8" s="107"/>
      <c r="G8" s="107"/>
      <c r="H8" s="107"/>
      <c r="I8" s="107"/>
      <c r="J8" s="107"/>
      <c r="K8" s="108"/>
      <c r="L8" s="27"/>
      <c r="M8" s="27"/>
      <c r="N8" s="27"/>
      <c r="O8" s="27"/>
      <c r="P8" s="27"/>
    </row>
    <row r="9" spans="2:16" ht="24.75" customHeight="1">
      <c r="B9" s="106"/>
      <c r="C9" s="107"/>
      <c r="D9" s="107"/>
      <c r="E9" s="107"/>
      <c r="F9" s="107"/>
      <c r="G9" s="107"/>
      <c r="H9" s="107"/>
      <c r="I9" s="107"/>
      <c r="J9" s="107"/>
      <c r="K9" s="108"/>
      <c r="L9" s="27"/>
      <c r="M9" s="27"/>
      <c r="N9" s="27"/>
      <c r="O9" s="27"/>
      <c r="P9" s="27"/>
    </row>
    <row r="10" spans="2:16" ht="24.75" customHeight="1">
      <c r="B10" s="106"/>
      <c r="C10" s="107"/>
      <c r="D10" s="107"/>
      <c r="E10" s="107"/>
      <c r="F10" s="107"/>
      <c r="G10" s="107"/>
      <c r="H10" s="107"/>
      <c r="I10" s="107"/>
      <c r="J10" s="107"/>
      <c r="K10" s="108"/>
      <c r="L10" s="27"/>
      <c r="M10" s="27"/>
      <c r="N10" s="27"/>
      <c r="O10" s="27"/>
      <c r="P10" s="27"/>
    </row>
    <row r="11" spans="2:16" ht="24.75" customHeight="1">
      <c r="B11" s="106"/>
      <c r="C11" s="107"/>
      <c r="D11" s="107"/>
      <c r="E11" s="107"/>
      <c r="F11" s="107"/>
      <c r="G11" s="107"/>
      <c r="H11" s="107"/>
      <c r="I11" s="107"/>
      <c r="J11" s="107"/>
      <c r="K11" s="108"/>
      <c r="L11" s="27"/>
      <c r="M11" s="27"/>
      <c r="N11" s="27"/>
      <c r="O11" s="27"/>
      <c r="P11" s="27"/>
    </row>
    <row r="12" spans="2:16" ht="24.75" customHeight="1">
      <c r="B12" s="106"/>
      <c r="C12" s="107"/>
      <c r="D12" s="107"/>
      <c r="E12" s="107"/>
      <c r="F12" s="107"/>
      <c r="G12" s="107"/>
      <c r="H12" s="107"/>
      <c r="I12" s="107"/>
      <c r="J12" s="107"/>
      <c r="K12" s="108"/>
      <c r="L12" s="27"/>
      <c r="M12" s="27"/>
      <c r="N12" s="27"/>
      <c r="O12" s="27"/>
      <c r="P12" s="27"/>
    </row>
    <row r="13" spans="2:16" ht="24.75" customHeight="1">
      <c r="B13" s="106"/>
      <c r="C13" s="107"/>
      <c r="D13" s="107"/>
      <c r="E13" s="107"/>
      <c r="F13" s="107"/>
      <c r="G13" s="107"/>
      <c r="H13" s="107"/>
      <c r="I13" s="107"/>
      <c r="J13" s="107"/>
      <c r="K13" s="108"/>
      <c r="L13" s="27"/>
      <c r="M13" s="27"/>
      <c r="N13" s="27"/>
      <c r="O13" s="27"/>
      <c r="P13" s="27"/>
    </row>
    <row r="14" spans="2:16" ht="24.75" customHeight="1">
      <c r="B14" s="106"/>
      <c r="C14" s="107"/>
      <c r="D14" s="107"/>
      <c r="E14" s="107"/>
      <c r="F14" s="107"/>
      <c r="G14" s="107"/>
      <c r="H14" s="107"/>
      <c r="I14" s="107"/>
      <c r="J14" s="107"/>
      <c r="K14" s="108"/>
      <c r="L14" s="27"/>
      <c r="M14" s="27"/>
      <c r="N14" s="27"/>
      <c r="O14" s="27"/>
      <c r="P14" s="27"/>
    </row>
    <row r="15" spans="2:16" ht="24.75" customHeight="1">
      <c r="B15" s="106"/>
      <c r="C15" s="107"/>
      <c r="D15" s="107"/>
      <c r="E15" s="107"/>
      <c r="F15" s="107"/>
      <c r="G15" s="107"/>
      <c r="H15" s="107"/>
      <c r="I15" s="107"/>
      <c r="J15" s="107"/>
      <c r="K15" s="108"/>
      <c r="L15" s="27"/>
      <c r="M15" s="27"/>
      <c r="N15" s="27"/>
      <c r="O15" s="27"/>
      <c r="P15" s="27"/>
    </row>
    <row r="16" spans="2:16" ht="24.75" customHeight="1">
      <c r="B16" s="106"/>
      <c r="C16" s="107"/>
      <c r="D16" s="107"/>
      <c r="E16" s="107"/>
      <c r="F16" s="107"/>
      <c r="G16" s="107"/>
      <c r="H16" s="107"/>
      <c r="I16" s="107"/>
      <c r="J16" s="107"/>
      <c r="K16" s="108"/>
      <c r="L16" s="27"/>
      <c r="M16" s="27"/>
      <c r="N16" s="27"/>
      <c r="O16" s="27"/>
      <c r="P16" s="27"/>
    </row>
    <row r="17" spans="2:16" ht="24.75" customHeight="1">
      <c r="B17" s="106"/>
      <c r="C17" s="107"/>
      <c r="D17" s="107"/>
      <c r="E17" s="107"/>
      <c r="F17" s="107"/>
      <c r="G17" s="107"/>
      <c r="H17" s="107"/>
      <c r="I17" s="107"/>
      <c r="J17" s="107"/>
      <c r="K17" s="108"/>
      <c r="L17" s="27"/>
      <c r="M17" s="27"/>
      <c r="N17" s="27"/>
      <c r="O17" s="27"/>
      <c r="P17" s="27"/>
    </row>
    <row r="18" spans="2:16" ht="24" customHeight="1">
      <c r="B18" s="106"/>
      <c r="C18" s="107"/>
      <c r="D18" s="107"/>
      <c r="E18" s="107"/>
      <c r="F18" s="107"/>
      <c r="G18" s="107"/>
      <c r="H18" s="107"/>
      <c r="I18" s="107"/>
      <c r="J18" s="107"/>
      <c r="K18" s="108"/>
      <c r="L18" s="27"/>
      <c r="M18" s="27"/>
      <c r="N18" s="27"/>
      <c r="O18" s="27"/>
      <c r="P18" s="27"/>
    </row>
    <row r="19" spans="2:16">
      <c r="B19" s="106"/>
      <c r="C19" s="107"/>
      <c r="D19" s="107"/>
      <c r="E19" s="107"/>
      <c r="F19" s="107"/>
      <c r="G19" s="107"/>
      <c r="H19" s="107"/>
      <c r="I19" s="107"/>
      <c r="J19" s="107"/>
      <c r="K19" s="108"/>
      <c r="L19" s="27"/>
      <c r="M19" s="27"/>
      <c r="N19" s="27"/>
      <c r="O19" s="27"/>
      <c r="P19" s="27"/>
    </row>
    <row r="20" spans="2:16">
      <c r="B20" s="106"/>
      <c r="C20" s="107"/>
      <c r="D20" s="107"/>
      <c r="E20" s="107"/>
      <c r="F20" s="107"/>
      <c r="G20" s="107"/>
      <c r="H20" s="107"/>
      <c r="I20" s="107"/>
      <c r="J20" s="107"/>
      <c r="K20" s="108"/>
      <c r="L20" s="27"/>
      <c r="M20" s="27"/>
      <c r="N20" s="27"/>
      <c r="O20" s="27"/>
      <c r="P20" s="27"/>
    </row>
    <row r="21" spans="2:16">
      <c r="B21" s="106"/>
      <c r="C21" s="107"/>
      <c r="D21" s="107"/>
      <c r="E21" s="107"/>
      <c r="F21" s="107"/>
      <c r="G21" s="107"/>
      <c r="H21" s="107"/>
      <c r="I21" s="107"/>
      <c r="J21" s="107"/>
      <c r="K21" s="108"/>
      <c r="L21" s="27"/>
      <c r="M21" s="27"/>
      <c r="N21" s="27"/>
      <c r="O21" s="27"/>
      <c r="P21" s="27"/>
    </row>
    <row r="22" spans="2:16">
      <c r="B22" s="106"/>
      <c r="C22" s="107"/>
      <c r="D22" s="107"/>
      <c r="E22" s="107"/>
      <c r="F22" s="107"/>
      <c r="G22" s="107"/>
      <c r="H22" s="107"/>
      <c r="I22" s="107"/>
      <c r="J22" s="107"/>
      <c r="K22" s="108"/>
      <c r="L22" s="27"/>
      <c r="M22" s="27"/>
      <c r="N22" s="27"/>
      <c r="O22" s="27"/>
      <c r="P22" s="27"/>
    </row>
    <row r="23" spans="2:16">
      <c r="B23" s="106"/>
      <c r="C23" s="107"/>
      <c r="D23" s="107"/>
      <c r="E23" s="107"/>
      <c r="F23" s="107"/>
      <c r="G23" s="107"/>
      <c r="H23" s="107"/>
      <c r="I23" s="107"/>
      <c r="J23" s="107"/>
      <c r="K23" s="108"/>
      <c r="L23" s="27"/>
      <c r="M23" s="27"/>
      <c r="N23" s="27"/>
      <c r="O23" s="27"/>
      <c r="P23" s="27"/>
    </row>
    <row r="24" spans="2:16">
      <c r="B24" s="106"/>
      <c r="C24" s="107"/>
      <c r="D24" s="107"/>
      <c r="E24" s="107"/>
      <c r="F24" s="107"/>
      <c r="G24" s="107"/>
      <c r="H24" s="107"/>
      <c r="I24" s="107"/>
      <c r="J24" s="107"/>
      <c r="K24" s="108"/>
      <c r="L24" s="27"/>
      <c r="M24" s="27"/>
      <c r="N24" s="27"/>
      <c r="O24" s="27"/>
      <c r="P24" s="27"/>
    </row>
    <row r="25" spans="2:16">
      <c r="B25" s="106"/>
      <c r="C25" s="107"/>
      <c r="D25" s="107"/>
      <c r="E25" s="107"/>
      <c r="F25" s="107"/>
      <c r="G25" s="107"/>
      <c r="H25" s="107"/>
      <c r="I25" s="107"/>
      <c r="J25" s="107"/>
      <c r="K25" s="108"/>
      <c r="L25" s="27"/>
      <c r="M25" s="27"/>
      <c r="N25" s="27"/>
      <c r="O25" s="27"/>
      <c r="P25" s="27"/>
    </row>
    <row r="26" spans="2:16">
      <c r="B26" s="109"/>
      <c r="C26" s="110"/>
      <c r="D26" s="110"/>
      <c r="E26" s="110"/>
      <c r="F26" s="110"/>
      <c r="G26" s="110"/>
      <c r="H26" s="110"/>
      <c r="I26" s="110"/>
      <c r="J26" s="110"/>
      <c r="K26" s="111"/>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U107"/>
  <sheetViews>
    <sheetView tabSelected="1" topLeftCell="J48" workbookViewId="0">
      <selection activeCell="Q49" sqref="Q49"/>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51.42578125" style="1" customWidth="1"/>
    <col min="6" max="6" width="21.5703125" style="1" customWidth="1"/>
    <col min="7" max="7" width="18.85546875" style="1" customWidth="1"/>
    <col min="8" max="8" width="15.7109375" style="1" customWidth="1"/>
    <col min="9" max="9" width="42.42578125" style="1" customWidth="1"/>
    <col min="10" max="10" width="24" style="1" customWidth="1"/>
    <col min="11" max="11" width="23.140625" style="1" customWidth="1"/>
    <col min="12" max="13" width="13.28515625" style="1" customWidth="1"/>
    <col min="14" max="14" width="32.5703125" style="1" customWidth="1"/>
    <col min="15" max="15" width="30.7109375" style="1" customWidth="1"/>
    <col min="16" max="16" width="25.42578125" style="1" customWidth="1"/>
    <col min="17" max="17" width="34.140625" style="1" customWidth="1"/>
    <col min="18" max="18" width="15.28515625" style="1" customWidth="1"/>
    <col min="19" max="19" width="25.7109375" style="1" hidden="1" customWidth="1"/>
    <col min="20" max="20" width="20.5703125" style="1" hidden="1" customWidth="1"/>
    <col min="21" max="21" width="5.85546875" style="1" customWidth="1"/>
    <col min="22" max="16384" width="11.42578125" style="1"/>
  </cols>
  <sheetData>
    <row r="1" spans="2:21" ht="9" customHeight="1"/>
    <row r="2" spans="2:21" ht="15" customHeight="1">
      <c r="B2" s="35"/>
      <c r="C2" s="120"/>
      <c r="D2" s="120"/>
      <c r="E2" s="120"/>
      <c r="F2" s="117" t="s">
        <v>0</v>
      </c>
      <c r="G2" s="117"/>
      <c r="H2" s="117"/>
      <c r="I2" s="117"/>
      <c r="J2" s="117"/>
      <c r="K2" s="117"/>
      <c r="L2" s="117"/>
      <c r="M2" s="117"/>
      <c r="N2" s="117"/>
      <c r="O2" s="117"/>
      <c r="P2" s="116" t="s">
        <v>1</v>
      </c>
      <c r="Q2" s="116"/>
      <c r="R2" s="116"/>
      <c r="S2" s="49"/>
      <c r="T2" s="31" t="s">
        <v>34</v>
      </c>
      <c r="U2" s="62"/>
    </row>
    <row r="3" spans="2:21" ht="12.75" customHeight="1">
      <c r="B3" s="36"/>
      <c r="C3" s="120"/>
      <c r="D3" s="120"/>
      <c r="E3" s="120"/>
      <c r="F3" s="117"/>
      <c r="G3" s="117"/>
      <c r="H3" s="117"/>
      <c r="I3" s="117"/>
      <c r="J3" s="117"/>
      <c r="K3" s="117"/>
      <c r="L3" s="117"/>
      <c r="M3" s="117"/>
      <c r="N3" s="117"/>
      <c r="O3" s="117"/>
      <c r="P3" s="116"/>
      <c r="Q3" s="116"/>
      <c r="R3" s="116"/>
      <c r="S3" s="49"/>
      <c r="T3" s="32" t="s">
        <v>35</v>
      </c>
      <c r="U3" s="62"/>
    </row>
    <row r="4" spans="2:21" ht="12.75" customHeight="1">
      <c r="B4" s="36"/>
      <c r="C4" s="120"/>
      <c r="D4" s="120"/>
      <c r="E4" s="120"/>
      <c r="F4" s="117"/>
      <c r="G4" s="117"/>
      <c r="H4" s="117"/>
      <c r="I4" s="117"/>
      <c r="J4" s="117"/>
      <c r="K4" s="117"/>
      <c r="L4" s="117"/>
      <c r="M4" s="117"/>
      <c r="N4" s="117"/>
      <c r="O4" s="117"/>
      <c r="P4" s="116"/>
      <c r="Q4" s="116"/>
      <c r="R4" s="116"/>
      <c r="S4" s="49"/>
      <c r="T4" s="32" t="s">
        <v>36</v>
      </c>
      <c r="U4" s="62"/>
    </row>
    <row r="5" spans="2:21" ht="12.75" customHeight="1">
      <c r="B5" s="36"/>
      <c r="C5" s="120"/>
      <c r="D5" s="120"/>
      <c r="E5" s="120"/>
      <c r="F5" s="117"/>
      <c r="G5" s="117"/>
      <c r="H5" s="117"/>
      <c r="I5" s="117"/>
      <c r="J5" s="117"/>
      <c r="K5" s="117"/>
      <c r="L5" s="117"/>
      <c r="M5" s="117"/>
      <c r="N5" s="117"/>
      <c r="O5" s="117"/>
      <c r="P5" s="116"/>
      <c r="Q5" s="116"/>
      <c r="R5" s="116"/>
      <c r="S5" s="49"/>
      <c r="T5" s="32" t="s">
        <v>37</v>
      </c>
      <c r="U5" s="62"/>
    </row>
    <row r="6" spans="2:21" ht="12.75" customHeight="1">
      <c r="B6" s="37"/>
      <c r="C6" s="120"/>
      <c r="D6" s="120"/>
      <c r="E6" s="120"/>
      <c r="F6" s="117"/>
      <c r="G6" s="117"/>
      <c r="H6" s="117"/>
      <c r="I6" s="117"/>
      <c r="J6" s="117"/>
      <c r="K6" s="117"/>
      <c r="L6" s="117"/>
      <c r="M6" s="117"/>
      <c r="N6" s="117"/>
      <c r="O6" s="117"/>
      <c r="P6" s="116"/>
      <c r="Q6" s="116"/>
      <c r="R6" s="116"/>
      <c r="S6" s="49"/>
      <c r="T6" s="33" t="s">
        <v>38</v>
      </c>
      <c r="U6" s="62"/>
    </row>
    <row r="7" spans="2:21" ht="15">
      <c r="B7" s="3"/>
      <c r="C7" s="4"/>
      <c r="D7" s="4"/>
      <c r="E7" s="4"/>
      <c r="F7" s="4"/>
      <c r="G7" s="4"/>
      <c r="H7" s="4"/>
      <c r="I7" s="34"/>
      <c r="J7" s="34"/>
      <c r="K7" s="34"/>
      <c r="L7" s="34"/>
      <c r="M7" s="34"/>
      <c r="N7" s="4"/>
      <c r="O7" s="19"/>
      <c r="P7" s="19"/>
      <c r="Q7" s="19"/>
      <c r="R7" s="19"/>
      <c r="S7" s="19"/>
      <c r="T7" s="2"/>
      <c r="U7" s="62"/>
    </row>
    <row r="8" spans="2:21" ht="15">
      <c r="B8" s="3"/>
      <c r="C8" s="4"/>
      <c r="D8" s="4"/>
      <c r="E8" s="4"/>
      <c r="F8" s="4"/>
      <c r="G8" s="4"/>
      <c r="H8" s="4"/>
      <c r="I8" s="34"/>
      <c r="J8" s="34"/>
      <c r="K8" s="34"/>
      <c r="L8" s="34"/>
      <c r="M8" s="34"/>
      <c r="N8" s="4"/>
      <c r="O8" s="19"/>
      <c r="P8" s="19"/>
      <c r="Q8" s="19"/>
      <c r="R8" s="19"/>
      <c r="S8" s="19"/>
      <c r="T8" s="5"/>
      <c r="U8" s="62"/>
    </row>
    <row r="9" spans="2:21" ht="15">
      <c r="B9" s="3"/>
      <c r="C9" s="4"/>
      <c r="D9" s="4"/>
      <c r="E9" s="4"/>
      <c r="F9" s="4"/>
      <c r="G9" s="4"/>
      <c r="H9" s="4"/>
      <c r="I9" s="6" t="s">
        <v>2</v>
      </c>
      <c r="J9" s="4"/>
      <c r="K9" s="121" t="s">
        <v>67</v>
      </c>
      <c r="L9" s="121"/>
      <c r="M9" s="121"/>
      <c r="N9" s="121"/>
      <c r="O9" s="4"/>
      <c r="P9" s="19"/>
      <c r="Q9" s="19"/>
      <c r="R9" s="19"/>
      <c r="S9" s="19"/>
      <c r="T9" s="5"/>
      <c r="U9" s="62"/>
    </row>
    <row r="10" spans="2:21" ht="15">
      <c r="B10" s="3"/>
      <c r="C10" s="4"/>
      <c r="D10" s="4"/>
      <c r="E10" s="4"/>
      <c r="F10" s="4"/>
      <c r="G10" s="4"/>
      <c r="H10" s="4"/>
      <c r="I10" s="6" t="s">
        <v>3</v>
      </c>
      <c r="J10" s="4"/>
      <c r="K10" s="121">
        <v>1707022441</v>
      </c>
      <c r="L10" s="121"/>
      <c r="M10" s="121"/>
      <c r="N10" s="121"/>
      <c r="O10" s="4"/>
      <c r="P10" s="4"/>
      <c r="Q10" s="4"/>
      <c r="R10" s="4"/>
      <c r="S10" s="4"/>
      <c r="T10" s="5"/>
      <c r="U10" s="62"/>
    </row>
    <row r="11" spans="2:21" ht="15">
      <c r="B11" s="3"/>
      <c r="C11" s="4"/>
      <c r="D11" s="4"/>
      <c r="E11" s="4"/>
      <c r="F11" s="4"/>
      <c r="G11" s="4"/>
      <c r="H11" s="4"/>
      <c r="I11" s="6" t="s">
        <v>4</v>
      </c>
      <c r="J11" s="4"/>
      <c r="K11" s="122">
        <v>44614</v>
      </c>
      <c r="L11" s="123"/>
      <c r="M11" s="123"/>
      <c r="N11" s="123"/>
      <c r="O11" s="4"/>
      <c r="P11" s="4"/>
      <c r="Q11" s="4"/>
      <c r="R11" s="4"/>
      <c r="S11" s="4"/>
      <c r="T11" s="5"/>
      <c r="U11" s="62"/>
    </row>
    <row r="12" spans="2:21" ht="15">
      <c r="B12" s="3"/>
      <c r="C12" s="4"/>
      <c r="D12" s="4"/>
      <c r="E12" s="4"/>
      <c r="F12" s="4"/>
      <c r="G12" s="4"/>
      <c r="H12" s="4"/>
      <c r="I12" s="6" t="s">
        <v>29</v>
      </c>
      <c r="J12" s="4"/>
      <c r="K12" s="118" t="s">
        <v>22</v>
      </c>
      <c r="L12" s="118"/>
      <c r="M12" s="118"/>
      <c r="N12" s="118"/>
      <c r="O12" s="4"/>
      <c r="P12" s="4"/>
      <c r="Q12" s="4"/>
      <c r="R12" s="4"/>
      <c r="S12" s="4"/>
      <c r="T12" s="5"/>
      <c r="U12" s="62"/>
    </row>
    <row r="13" spans="2:21" ht="15">
      <c r="B13" s="3"/>
      <c r="C13" s="4"/>
      <c r="D13" s="4"/>
      <c r="E13" s="4"/>
      <c r="F13" s="4"/>
      <c r="G13" s="4"/>
      <c r="H13" s="4"/>
      <c r="I13" s="6" t="s">
        <v>13</v>
      </c>
      <c r="J13" s="4"/>
      <c r="K13" s="118" t="s">
        <v>23</v>
      </c>
      <c r="L13" s="118"/>
      <c r="M13" s="118"/>
      <c r="N13" s="118"/>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124" t="s">
        <v>14</v>
      </c>
      <c r="D16" s="125"/>
      <c r="E16" s="125"/>
      <c r="F16" s="125"/>
      <c r="G16" s="125"/>
      <c r="H16" s="125"/>
      <c r="I16" s="125"/>
      <c r="J16" s="125"/>
      <c r="K16" s="125"/>
      <c r="L16" s="125"/>
      <c r="M16" s="125"/>
      <c r="N16" s="125"/>
      <c r="O16" s="126"/>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19" t="s">
        <v>76</v>
      </c>
      <c r="D18" s="119"/>
      <c r="E18" s="119"/>
      <c r="F18" s="119"/>
      <c r="G18" s="119"/>
      <c r="H18" s="119"/>
      <c r="I18" s="119"/>
      <c r="J18" s="119"/>
      <c r="K18" s="119"/>
      <c r="L18" s="119"/>
      <c r="M18" s="119"/>
      <c r="N18" s="119"/>
      <c r="O18" s="119"/>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112" t="s">
        <v>11</v>
      </c>
      <c r="D20" s="113"/>
      <c r="E20" s="113"/>
      <c r="F20" s="113"/>
      <c r="G20" s="113"/>
      <c r="H20" s="113"/>
      <c r="I20" s="113"/>
      <c r="J20" s="113"/>
      <c r="K20" s="113"/>
      <c r="L20" s="113"/>
      <c r="M20" s="113"/>
      <c r="N20" s="113"/>
      <c r="O20" s="114"/>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ht="29.25" customHeight="1">
      <c r="B22" s="3"/>
      <c r="C22" s="115" t="s">
        <v>77</v>
      </c>
      <c r="D22" s="115"/>
      <c r="E22" s="115"/>
      <c r="F22" s="115"/>
      <c r="G22" s="115"/>
      <c r="H22" s="115"/>
      <c r="I22" s="115"/>
      <c r="J22" s="115"/>
      <c r="K22" s="115"/>
      <c r="L22" s="115"/>
      <c r="M22" s="115"/>
      <c r="N22" s="115"/>
      <c r="O22" s="115"/>
      <c r="P22" s="4"/>
      <c r="Q22" s="4"/>
      <c r="R22" s="4"/>
      <c r="S22" s="4"/>
      <c r="T22" s="5"/>
      <c r="U22" s="62"/>
    </row>
    <row r="23" spans="2:21" ht="29.25" customHeight="1">
      <c r="B23" s="3"/>
      <c r="C23" s="115" t="s">
        <v>78</v>
      </c>
      <c r="D23" s="115"/>
      <c r="E23" s="115"/>
      <c r="F23" s="115"/>
      <c r="G23" s="115"/>
      <c r="H23" s="115"/>
      <c r="I23" s="115"/>
      <c r="J23" s="115"/>
      <c r="K23" s="115"/>
      <c r="L23" s="115"/>
      <c r="M23" s="115"/>
      <c r="N23" s="115"/>
      <c r="O23" s="115"/>
      <c r="P23" s="4"/>
      <c r="Q23" s="4"/>
      <c r="R23" s="4"/>
      <c r="S23" s="4"/>
      <c r="T23" s="5"/>
      <c r="U23" s="62"/>
    </row>
    <row r="24" spans="2:21" ht="29.25" customHeight="1">
      <c r="B24" s="3"/>
      <c r="C24" s="115" t="s">
        <v>79</v>
      </c>
      <c r="D24" s="115"/>
      <c r="E24" s="115"/>
      <c r="F24" s="115"/>
      <c r="G24" s="115"/>
      <c r="H24" s="115"/>
      <c r="I24" s="115"/>
      <c r="J24" s="115"/>
      <c r="K24" s="115"/>
      <c r="L24" s="115"/>
      <c r="M24" s="115"/>
      <c r="N24" s="115"/>
      <c r="O24" s="115"/>
      <c r="P24" s="4"/>
      <c r="Q24" s="4"/>
      <c r="R24" s="4"/>
      <c r="S24" s="4"/>
      <c r="T24" s="5"/>
      <c r="U24" s="62"/>
    </row>
    <row r="25" spans="2:21" ht="15.75" customHeight="1">
      <c r="B25" s="3"/>
      <c r="C25" s="112" t="s">
        <v>21</v>
      </c>
      <c r="D25" s="113"/>
      <c r="E25" s="113"/>
      <c r="F25" s="113"/>
      <c r="G25" s="113"/>
      <c r="H25" s="113"/>
      <c r="I25" s="113"/>
      <c r="J25" s="113"/>
      <c r="K25" s="113"/>
      <c r="L25" s="113"/>
      <c r="M25" s="113"/>
      <c r="N25" s="113"/>
      <c r="O25" s="114"/>
      <c r="P25" s="24"/>
      <c r="Q25" s="24"/>
      <c r="R25" s="24"/>
      <c r="S25" s="24"/>
      <c r="T25" s="5"/>
      <c r="U25" s="62"/>
    </row>
    <row r="26" spans="2:21" ht="5.25" customHeight="1">
      <c r="B26" s="3"/>
      <c r="C26" s="9"/>
      <c r="D26" s="9"/>
      <c r="E26" s="9"/>
      <c r="F26" s="9"/>
      <c r="G26" s="9"/>
      <c r="H26" s="9"/>
      <c r="I26" s="9"/>
      <c r="J26" s="7"/>
      <c r="K26" s="7"/>
      <c r="L26" s="7"/>
      <c r="M26" s="7"/>
      <c r="N26" s="7"/>
      <c r="O26" s="7"/>
      <c r="P26" s="7"/>
      <c r="Q26" s="7"/>
      <c r="R26" s="7"/>
      <c r="S26" s="7"/>
      <c r="T26" s="5"/>
      <c r="U26" s="62"/>
    </row>
    <row r="27" spans="2:21" ht="34.5" customHeight="1">
      <c r="B27" s="3"/>
      <c r="C27" s="152" t="s">
        <v>80</v>
      </c>
      <c r="D27" s="152"/>
      <c r="E27" s="152"/>
      <c r="F27" s="152"/>
      <c r="G27" s="152"/>
      <c r="H27" s="152"/>
      <c r="I27" s="152"/>
      <c r="J27" s="152"/>
      <c r="K27" s="152"/>
      <c r="L27" s="152"/>
      <c r="M27" s="152"/>
      <c r="N27" s="152"/>
      <c r="O27" s="152"/>
      <c r="P27" s="7"/>
      <c r="Q27" s="7"/>
      <c r="R27" s="7"/>
      <c r="S27" s="7"/>
      <c r="T27" s="5"/>
      <c r="U27" s="62"/>
    </row>
    <row r="28" spans="2:21" ht="3.75" customHeight="1">
      <c r="B28" s="3"/>
      <c r="C28" s="4"/>
      <c r="D28" s="4"/>
      <c r="E28" s="18"/>
      <c r="F28" s="18"/>
      <c r="G28" s="18"/>
      <c r="H28" s="18"/>
      <c r="I28" s="18"/>
      <c r="J28" s="18"/>
      <c r="K28" s="18"/>
      <c r="L28" s="18"/>
      <c r="M28" s="18"/>
      <c r="N28" s="18"/>
      <c r="O28" s="7"/>
      <c r="P28" s="7"/>
      <c r="Q28" s="7"/>
      <c r="R28" s="7"/>
      <c r="S28" s="7"/>
      <c r="T28" s="5"/>
      <c r="U28" s="62"/>
    </row>
    <row r="29" spans="2:21" ht="3.75" customHeight="1">
      <c r="B29" s="3"/>
      <c r="C29" s="9"/>
      <c r="D29" s="9"/>
      <c r="E29" s="9"/>
      <c r="F29" s="9"/>
      <c r="G29" s="9"/>
      <c r="H29" s="9"/>
      <c r="I29" s="9"/>
      <c r="J29" s="9"/>
      <c r="K29" s="9"/>
      <c r="L29" s="9"/>
      <c r="M29" s="9"/>
      <c r="N29" s="9"/>
      <c r="O29" s="7"/>
      <c r="P29" s="7"/>
      <c r="Q29" s="7"/>
      <c r="R29" s="7"/>
      <c r="S29" s="7"/>
      <c r="T29" s="5"/>
      <c r="U29" s="62"/>
    </row>
    <row r="30" spans="2:21" ht="5.25" customHeight="1">
      <c r="B30" s="3"/>
      <c r="C30" s="12"/>
      <c r="D30" s="12"/>
      <c r="E30" s="12"/>
      <c r="F30" s="12"/>
      <c r="G30" s="12"/>
      <c r="H30" s="12"/>
      <c r="I30" s="12"/>
      <c r="J30" s="12"/>
      <c r="K30" s="12"/>
      <c r="L30" s="12"/>
      <c r="M30" s="12"/>
      <c r="N30" s="4"/>
      <c r="O30" s="4"/>
      <c r="P30" s="4"/>
      <c r="Q30" s="4"/>
      <c r="R30" s="4"/>
      <c r="S30" s="4"/>
      <c r="T30" s="5"/>
      <c r="U30" s="62"/>
    </row>
    <row r="31" spans="2:21" ht="15.75" customHeight="1">
      <c r="B31" s="3"/>
      <c r="C31" s="124" t="s">
        <v>12</v>
      </c>
      <c r="D31" s="125"/>
      <c r="E31" s="125"/>
      <c r="F31" s="125"/>
      <c r="G31" s="125"/>
      <c r="H31" s="125"/>
      <c r="I31" s="125"/>
      <c r="J31" s="125"/>
      <c r="K31" s="125"/>
      <c r="L31" s="125"/>
      <c r="M31" s="125"/>
      <c r="N31" s="125"/>
      <c r="O31" s="126"/>
      <c r="P31" s="6"/>
      <c r="Q31" s="6"/>
      <c r="R31" s="6"/>
      <c r="S31" s="6"/>
      <c r="T31" s="5"/>
      <c r="U31" s="62"/>
    </row>
    <row r="32" spans="2:21" ht="6" customHeight="1">
      <c r="B32" s="3"/>
      <c r="C32" s="4"/>
      <c r="D32" s="4"/>
      <c r="E32" s="13"/>
      <c r="F32" s="13"/>
      <c r="G32" s="13"/>
      <c r="H32" s="13"/>
      <c r="I32" s="13"/>
      <c r="J32" s="13"/>
      <c r="K32" s="13"/>
      <c r="L32" s="13"/>
      <c r="M32" s="13"/>
      <c r="N32" s="13"/>
      <c r="O32" s="13"/>
      <c r="P32" s="13"/>
      <c r="Q32" s="13"/>
      <c r="R32" s="4"/>
      <c r="S32" s="4"/>
      <c r="T32" s="5"/>
      <c r="U32" s="62"/>
    </row>
    <row r="33" spans="2:21" ht="33" customHeight="1">
      <c r="B33" s="3"/>
      <c r="C33" s="130" t="s">
        <v>32</v>
      </c>
      <c r="D33" s="153" t="s">
        <v>39</v>
      </c>
      <c r="E33" s="131" t="s">
        <v>40</v>
      </c>
      <c r="F33" s="130" t="s">
        <v>41</v>
      </c>
      <c r="G33" s="130" t="s">
        <v>42</v>
      </c>
      <c r="H33" s="130" t="s">
        <v>43</v>
      </c>
      <c r="I33" s="131" t="s">
        <v>44</v>
      </c>
      <c r="J33" s="130" t="s">
        <v>45</v>
      </c>
      <c r="K33" s="130"/>
      <c r="L33" s="130" t="s">
        <v>46</v>
      </c>
      <c r="M33" s="130" t="s">
        <v>47</v>
      </c>
      <c r="N33" s="130" t="s">
        <v>48</v>
      </c>
      <c r="O33" s="130" t="s">
        <v>49</v>
      </c>
      <c r="P33" s="143" t="s">
        <v>50</v>
      </c>
      <c r="Q33" s="132" t="s">
        <v>30</v>
      </c>
      <c r="R33" s="133"/>
      <c r="S33" s="46"/>
      <c r="T33" s="5"/>
      <c r="U33" s="62"/>
    </row>
    <row r="34" spans="2:21" ht="33" customHeight="1">
      <c r="B34" s="3"/>
      <c r="C34" s="130"/>
      <c r="D34" s="144"/>
      <c r="E34" s="131"/>
      <c r="F34" s="130"/>
      <c r="G34" s="130"/>
      <c r="H34" s="130"/>
      <c r="I34" s="131"/>
      <c r="J34" s="48" t="s">
        <v>5</v>
      </c>
      <c r="K34" s="48" t="s">
        <v>6</v>
      </c>
      <c r="L34" s="130"/>
      <c r="M34" s="130"/>
      <c r="N34" s="130"/>
      <c r="O34" s="130"/>
      <c r="P34" s="144"/>
      <c r="Q34" s="50" t="s">
        <v>20</v>
      </c>
      <c r="R34" s="51" t="s">
        <v>19</v>
      </c>
      <c r="S34" s="25" t="s">
        <v>53</v>
      </c>
      <c r="T34" s="25" t="s">
        <v>54</v>
      </c>
      <c r="U34" s="62"/>
    </row>
    <row r="35" spans="2:21" s="14" customFormat="1" ht="168" customHeight="1">
      <c r="B35" s="15"/>
      <c r="C35" s="55">
        <v>1</v>
      </c>
      <c r="D35" s="84" t="s">
        <v>68</v>
      </c>
      <c r="E35" s="85" t="s">
        <v>82</v>
      </c>
      <c r="F35" s="97" t="s">
        <v>81</v>
      </c>
      <c r="G35" s="85" t="s">
        <v>94</v>
      </c>
      <c r="H35" s="97" t="s">
        <v>38</v>
      </c>
      <c r="I35" s="87" t="s">
        <v>83</v>
      </c>
      <c r="J35" s="86">
        <v>1</v>
      </c>
      <c r="K35" s="98" t="s">
        <v>84</v>
      </c>
      <c r="L35" s="89">
        <v>44621</v>
      </c>
      <c r="M35" s="90">
        <v>44804</v>
      </c>
      <c r="N35" s="95" t="s">
        <v>85</v>
      </c>
      <c r="O35" s="95" t="s">
        <v>86</v>
      </c>
      <c r="P35" s="86"/>
      <c r="Q35" s="59" t="s">
        <v>139</v>
      </c>
      <c r="R35" s="61">
        <v>0.5</v>
      </c>
      <c r="S35" s="22">
        <f>IF(H35="Baja",1,IF(H35="Media - baja",2,IF(H35="Media",3,IF(H35="Media - alta",4,5))))</f>
        <v>5</v>
      </c>
      <c r="T35" s="45">
        <f>R35*S35</f>
        <v>2.5</v>
      </c>
      <c r="U35" s="63"/>
    </row>
    <row r="36" spans="2:21" s="14" customFormat="1" ht="229.5" customHeight="1">
      <c r="B36" s="15"/>
      <c r="C36" s="55">
        <v>1</v>
      </c>
      <c r="D36" s="84" t="s">
        <v>68</v>
      </c>
      <c r="E36" s="85" t="s">
        <v>82</v>
      </c>
      <c r="F36" s="97" t="s">
        <v>81</v>
      </c>
      <c r="G36" s="85" t="s">
        <v>95</v>
      </c>
      <c r="H36" s="97" t="s">
        <v>38</v>
      </c>
      <c r="I36" s="87" t="s">
        <v>87</v>
      </c>
      <c r="J36" s="86">
        <v>1</v>
      </c>
      <c r="K36" s="95" t="s">
        <v>88</v>
      </c>
      <c r="L36" s="90">
        <v>44774</v>
      </c>
      <c r="M36" s="90">
        <v>44834</v>
      </c>
      <c r="N36" s="95" t="s">
        <v>85</v>
      </c>
      <c r="O36" s="95" t="s">
        <v>86</v>
      </c>
      <c r="P36" s="88"/>
      <c r="Q36" s="59"/>
      <c r="R36" s="61">
        <v>0</v>
      </c>
      <c r="S36" s="22"/>
      <c r="T36" s="45"/>
      <c r="U36" s="63"/>
    </row>
    <row r="37" spans="2:21" s="14" customFormat="1" ht="265.5" customHeight="1">
      <c r="B37" s="15"/>
      <c r="C37" s="55">
        <v>2</v>
      </c>
      <c r="D37" s="84" t="s">
        <v>69</v>
      </c>
      <c r="E37" s="92" t="s">
        <v>91</v>
      </c>
      <c r="F37" s="97" t="s">
        <v>81</v>
      </c>
      <c r="G37" s="92" t="s">
        <v>89</v>
      </c>
      <c r="H37" s="97" t="s">
        <v>38</v>
      </c>
      <c r="I37" s="87" t="s">
        <v>92</v>
      </c>
      <c r="J37" s="86">
        <v>1</v>
      </c>
      <c r="K37" s="95" t="s">
        <v>90</v>
      </c>
      <c r="L37" s="90">
        <v>44621</v>
      </c>
      <c r="M37" s="90">
        <v>44773</v>
      </c>
      <c r="N37" s="95" t="s">
        <v>85</v>
      </c>
      <c r="O37" s="95" t="s">
        <v>86</v>
      </c>
      <c r="P37" s="86"/>
      <c r="Q37" s="59" t="s">
        <v>144</v>
      </c>
      <c r="R37" s="61">
        <v>1</v>
      </c>
      <c r="S37" s="22">
        <f t="shared" ref="S37:S62" si="0">IF(H37="Baja",1,IF(H37="Media - baja",2,IF(H37="Media",3,IF(H37="Media - alta",4,5))))</f>
        <v>5</v>
      </c>
      <c r="T37" s="45">
        <f t="shared" ref="T37:T62" si="1">R37*S37</f>
        <v>5</v>
      </c>
      <c r="U37" s="63"/>
    </row>
    <row r="38" spans="2:21" s="14" customFormat="1" ht="225" customHeight="1">
      <c r="B38" s="15"/>
      <c r="C38" s="55">
        <v>3</v>
      </c>
      <c r="D38" s="84" t="s">
        <v>70</v>
      </c>
      <c r="E38" s="92" t="s">
        <v>93</v>
      </c>
      <c r="F38" s="96" t="s">
        <v>116</v>
      </c>
      <c r="G38" s="92" t="s">
        <v>124</v>
      </c>
      <c r="H38" s="96" t="s">
        <v>38</v>
      </c>
      <c r="I38" s="92" t="s">
        <v>93</v>
      </c>
      <c r="J38" s="91">
        <v>1</v>
      </c>
      <c r="K38" s="96" t="s">
        <v>126</v>
      </c>
      <c r="L38" s="92" t="s">
        <v>99</v>
      </c>
      <c r="M38" s="92" t="s">
        <v>100</v>
      </c>
      <c r="N38" s="96" t="s">
        <v>137</v>
      </c>
      <c r="O38" s="96" t="s">
        <v>137</v>
      </c>
      <c r="P38" s="59"/>
      <c r="Q38" s="59" t="s">
        <v>140</v>
      </c>
      <c r="R38" s="61">
        <v>0.7</v>
      </c>
      <c r="S38" s="22">
        <f t="shared" si="0"/>
        <v>5</v>
      </c>
      <c r="T38" s="45">
        <f t="shared" si="1"/>
        <v>3.5</v>
      </c>
      <c r="U38" s="63"/>
    </row>
    <row r="39" spans="2:21" s="14" customFormat="1" ht="234" customHeight="1">
      <c r="B39" s="15"/>
      <c r="C39" s="55">
        <v>3</v>
      </c>
      <c r="D39" s="84" t="s">
        <v>70</v>
      </c>
      <c r="E39" s="92" t="s">
        <v>93</v>
      </c>
      <c r="F39" s="96" t="s">
        <v>116</v>
      </c>
      <c r="G39" s="92" t="s">
        <v>125</v>
      </c>
      <c r="H39" s="96" t="s">
        <v>38</v>
      </c>
      <c r="I39" s="92" t="s">
        <v>93</v>
      </c>
      <c r="J39" s="91">
        <v>1</v>
      </c>
      <c r="K39" s="96" t="s">
        <v>127</v>
      </c>
      <c r="L39" s="92" t="s">
        <v>101</v>
      </c>
      <c r="M39" s="93">
        <v>44926</v>
      </c>
      <c r="N39" s="96" t="s">
        <v>137</v>
      </c>
      <c r="O39" s="96" t="s">
        <v>137</v>
      </c>
      <c r="P39" s="59"/>
      <c r="Q39" s="59"/>
      <c r="R39" s="61"/>
      <c r="S39" s="22"/>
      <c r="T39" s="45"/>
      <c r="U39" s="63"/>
    </row>
    <row r="40" spans="2:21" s="14" customFormat="1" ht="283.5" customHeight="1">
      <c r="B40" s="15"/>
      <c r="C40" s="55">
        <v>3</v>
      </c>
      <c r="D40" s="84" t="s">
        <v>70</v>
      </c>
      <c r="E40" s="92" t="s">
        <v>128</v>
      </c>
      <c r="F40" s="96" t="s">
        <v>116</v>
      </c>
      <c r="G40" s="92" t="s">
        <v>129</v>
      </c>
      <c r="H40" s="96" t="s">
        <v>38</v>
      </c>
      <c r="I40" s="92" t="s">
        <v>128</v>
      </c>
      <c r="J40" s="91">
        <v>3</v>
      </c>
      <c r="K40" s="96" t="s">
        <v>131</v>
      </c>
      <c r="L40" s="92" t="s">
        <v>133</v>
      </c>
      <c r="M40" s="92" t="s">
        <v>134</v>
      </c>
      <c r="N40" s="96" t="s">
        <v>138</v>
      </c>
      <c r="O40" s="96" t="s">
        <v>138</v>
      </c>
      <c r="P40" s="59"/>
      <c r="Q40" s="59"/>
      <c r="R40" s="61"/>
      <c r="S40" s="22"/>
      <c r="T40" s="45"/>
      <c r="U40" s="63"/>
    </row>
    <row r="41" spans="2:21" s="14" customFormat="1" ht="282.75" customHeight="1">
      <c r="B41" s="15"/>
      <c r="C41" s="55">
        <v>3</v>
      </c>
      <c r="D41" s="84" t="s">
        <v>70</v>
      </c>
      <c r="E41" s="92" t="s">
        <v>128</v>
      </c>
      <c r="F41" s="96" t="s">
        <v>116</v>
      </c>
      <c r="G41" s="92" t="s">
        <v>130</v>
      </c>
      <c r="H41" s="96" t="s">
        <v>38</v>
      </c>
      <c r="I41" s="92" t="s">
        <v>128</v>
      </c>
      <c r="J41" s="91">
        <v>1</v>
      </c>
      <c r="K41" s="96" t="s">
        <v>132</v>
      </c>
      <c r="L41" s="92" t="s">
        <v>135</v>
      </c>
      <c r="M41" s="92" t="s">
        <v>136</v>
      </c>
      <c r="N41" s="96" t="s">
        <v>138</v>
      </c>
      <c r="O41" s="96" t="s">
        <v>138</v>
      </c>
      <c r="P41" s="59"/>
      <c r="Q41" s="59"/>
      <c r="R41" s="61"/>
      <c r="S41" s="22"/>
      <c r="T41" s="45"/>
      <c r="U41" s="63"/>
    </row>
    <row r="42" spans="2:21" s="14" customFormat="1" ht="300.75" customHeight="1">
      <c r="B42" s="15"/>
      <c r="C42" s="55">
        <v>4</v>
      </c>
      <c r="D42" s="84" t="s">
        <v>71</v>
      </c>
      <c r="E42" s="92" t="s">
        <v>103</v>
      </c>
      <c r="F42" s="97" t="s">
        <v>81</v>
      </c>
      <c r="G42" s="92" t="s">
        <v>96</v>
      </c>
      <c r="H42" s="97" t="s">
        <v>38</v>
      </c>
      <c r="I42" s="87" t="s">
        <v>102</v>
      </c>
      <c r="J42" s="86">
        <v>1</v>
      </c>
      <c r="K42" s="95" t="s">
        <v>97</v>
      </c>
      <c r="L42" s="90">
        <v>44621</v>
      </c>
      <c r="M42" s="90">
        <v>44773</v>
      </c>
      <c r="N42" s="95" t="s">
        <v>85</v>
      </c>
      <c r="O42" s="95" t="s">
        <v>86</v>
      </c>
      <c r="P42" s="86"/>
      <c r="Q42" s="59" t="s">
        <v>145</v>
      </c>
      <c r="R42" s="61">
        <v>1</v>
      </c>
      <c r="S42" s="22">
        <f t="shared" si="0"/>
        <v>5</v>
      </c>
      <c r="T42" s="45">
        <f t="shared" si="1"/>
        <v>5</v>
      </c>
      <c r="U42" s="63"/>
    </row>
    <row r="43" spans="2:21" s="14" customFormat="1" ht="184.5" customHeight="1">
      <c r="B43" s="15"/>
      <c r="C43" s="55">
        <v>5</v>
      </c>
      <c r="D43" s="84" t="s">
        <v>72</v>
      </c>
      <c r="E43" s="85" t="s">
        <v>104</v>
      </c>
      <c r="F43" s="97" t="s">
        <v>98</v>
      </c>
      <c r="G43" s="85" t="s">
        <v>107</v>
      </c>
      <c r="H43" s="97" t="s">
        <v>38</v>
      </c>
      <c r="I43" s="92" t="s">
        <v>105</v>
      </c>
      <c r="J43" s="86">
        <v>1</v>
      </c>
      <c r="K43" s="95" t="s">
        <v>106</v>
      </c>
      <c r="L43" s="90">
        <v>44652</v>
      </c>
      <c r="M43" s="90">
        <v>44712</v>
      </c>
      <c r="N43" s="95" t="s">
        <v>85</v>
      </c>
      <c r="O43" s="95" t="s">
        <v>86</v>
      </c>
      <c r="P43" s="86"/>
      <c r="Q43" s="59" t="s">
        <v>141</v>
      </c>
      <c r="R43" s="61">
        <v>1</v>
      </c>
      <c r="S43" s="22">
        <f t="shared" si="0"/>
        <v>5</v>
      </c>
      <c r="T43" s="45">
        <f t="shared" si="1"/>
        <v>5</v>
      </c>
      <c r="U43" s="63"/>
    </row>
    <row r="44" spans="2:21" s="14" customFormat="1" ht="184.5" customHeight="1">
      <c r="B44" s="15"/>
      <c r="C44" s="55">
        <v>5</v>
      </c>
      <c r="D44" s="84" t="s">
        <v>72</v>
      </c>
      <c r="E44" s="85" t="s">
        <v>104</v>
      </c>
      <c r="F44" s="97" t="s">
        <v>98</v>
      </c>
      <c r="G44" s="85" t="s">
        <v>108</v>
      </c>
      <c r="H44" s="97" t="s">
        <v>38</v>
      </c>
      <c r="I44" s="92" t="s">
        <v>109</v>
      </c>
      <c r="J44" s="86">
        <v>1</v>
      </c>
      <c r="K44" s="95" t="s">
        <v>110</v>
      </c>
      <c r="L44" s="90">
        <v>44713</v>
      </c>
      <c r="M44" s="90">
        <v>44803</v>
      </c>
      <c r="N44" s="95" t="s">
        <v>85</v>
      </c>
      <c r="O44" s="95" t="s">
        <v>86</v>
      </c>
      <c r="P44" s="86"/>
      <c r="Q44" s="59" t="s">
        <v>146</v>
      </c>
      <c r="R44" s="61">
        <v>1</v>
      </c>
      <c r="S44" s="22"/>
      <c r="T44" s="45"/>
      <c r="U44" s="63"/>
    </row>
    <row r="45" spans="2:21" s="14" customFormat="1" ht="99.75" customHeight="1">
      <c r="B45" s="15"/>
      <c r="C45" s="55">
        <v>6</v>
      </c>
      <c r="D45" s="84" t="s">
        <v>73</v>
      </c>
      <c r="E45" s="85" t="s">
        <v>115</v>
      </c>
      <c r="F45" s="97" t="s">
        <v>116</v>
      </c>
      <c r="G45" s="85" t="s">
        <v>117</v>
      </c>
      <c r="H45" s="97" t="s">
        <v>38</v>
      </c>
      <c r="I45" s="85" t="s">
        <v>118</v>
      </c>
      <c r="J45" s="86">
        <v>6</v>
      </c>
      <c r="K45" s="99" t="s">
        <v>119</v>
      </c>
      <c r="L45" s="90">
        <v>44652</v>
      </c>
      <c r="M45" s="90">
        <v>44809</v>
      </c>
      <c r="N45" s="95" t="s">
        <v>85</v>
      </c>
      <c r="O45" s="95" t="s">
        <v>86</v>
      </c>
      <c r="P45" s="86"/>
      <c r="Q45" s="59" t="s">
        <v>142</v>
      </c>
      <c r="R45" s="61">
        <v>0.7</v>
      </c>
      <c r="S45" s="22">
        <f t="shared" si="0"/>
        <v>5</v>
      </c>
      <c r="T45" s="45">
        <f t="shared" si="1"/>
        <v>3.5</v>
      </c>
      <c r="U45" s="63"/>
    </row>
    <row r="46" spans="2:21" s="14" customFormat="1" ht="150.75" customHeight="1">
      <c r="B46" s="15"/>
      <c r="C46" s="55">
        <v>6</v>
      </c>
      <c r="D46" s="84" t="s">
        <v>73</v>
      </c>
      <c r="E46" s="85" t="s">
        <v>122</v>
      </c>
      <c r="F46" s="97" t="s">
        <v>116</v>
      </c>
      <c r="G46" s="85" t="s">
        <v>120</v>
      </c>
      <c r="H46" s="97" t="s">
        <v>38</v>
      </c>
      <c r="I46" s="85" t="s">
        <v>123</v>
      </c>
      <c r="J46" s="86">
        <v>6</v>
      </c>
      <c r="K46" s="95" t="s">
        <v>121</v>
      </c>
      <c r="L46" s="90">
        <v>44656</v>
      </c>
      <c r="M46" s="90">
        <v>44819</v>
      </c>
      <c r="N46" s="95" t="s">
        <v>85</v>
      </c>
      <c r="O46" s="95" t="s">
        <v>86</v>
      </c>
      <c r="P46" s="86"/>
      <c r="Q46" s="59" t="s">
        <v>143</v>
      </c>
      <c r="R46" s="61">
        <v>0.7</v>
      </c>
      <c r="S46" s="22"/>
      <c r="T46" s="45"/>
      <c r="U46" s="63"/>
    </row>
    <row r="47" spans="2:21" s="14" customFormat="1" ht="175.5" customHeight="1">
      <c r="B47" s="15"/>
      <c r="C47" s="55">
        <v>7</v>
      </c>
      <c r="D47" s="84" t="s">
        <v>74</v>
      </c>
      <c r="E47" s="85" t="s">
        <v>115</v>
      </c>
      <c r="F47" s="97" t="s">
        <v>116</v>
      </c>
      <c r="G47" s="85" t="s">
        <v>117</v>
      </c>
      <c r="H47" s="97" t="s">
        <v>38</v>
      </c>
      <c r="I47" s="85" t="s">
        <v>118</v>
      </c>
      <c r="J47" s="86">
        <v>6</v>
      </c>
      <c r="K47" s="99" t="s">
        <v>119</v>
      </c>
      <c r="L47" s="90">
        <v>44652</v>
      </c>
      <c r="M47" s="90">
        <v>44809</v>
      </c>
      <c r="N47" s="95" t="s">
        <v>85</v>
      </c>
      <c r="O47" s="95" t="s">
        <v>86</v>
      </c>
      <c r="P47" s="86"/>
      <c r="Q47" s="59" t="s">
        <v>142</v>
      </c>
      <c r="R47" s="61">
        <v>0.7</v>
      </c>
      <c r="S47" s="22"/>
      <c r="T47" s="45"/>
      <c r="U47" s="63"/>
    </row>
    <row r="48" spans="2:21" s="14" customFormat="1" ht="178.5" customHeight="1">
      <c r="B48" s="15"/>
      <c r="C48" s="55">
        <v>7</v>
      </c>
      <c r="D48" s="84" t="s">
        <v>74</v>
      </c>
      <c r="E48" s="85" t="s">
        <v>122</v>
      </c>
      <c r="F48" s="97" t="s">
        <v>116</v>
      </c>
      <c r="G48" s="85" t="s">
        <v>120</v>
      </c>
      <c r="H48" s="97" t="s">
        <v>38</v>
      </c>
      <c r="I48" s="85" t="s">
        <v>123</v>
      </c>
      <c r="J48" s="86">
        <v>6</v>
      </c>
      <c r="K48" s="95" t="s">
        <v>121</v>
      </c>
      <c r="L48" s="90">
        <v>44656</v>
      </c>
      <c r="M48" s="90">
        <v>44819</v>
      </c>
      <c r="N48" s="95" t="s">
        <v>85</v>
      </c>
      <c r="O48" s="95" t="s">
        <v>86</v>
      </c>
      <c r="P48" s="86"/>
      <c r="Q48" s="59" t="s">
        <v>143</v>
      </c>
      <c r="R48" s="61">
        <v>0.7</v>
      </c>
      <c r="S48" s="22">
        <f t="shared" si="0"/>
        <v>5</v>
      </c>
      <c r="T48" s="45">
        <f t="shared" si="1"/>
        <v>3.5</v>
      </c>
      <c r="U48" s="63"/>
    </row>
    <row r="49" spans="2:21" s="14" customFormat="1" ht="211.5" customHeight="1">
      <c r="B49" s="15"/>
      <c r="C49" s="55">
        <v>8</v>
      </c>
      <c r="D49" s="84" t="s">
        <v>75</v>
      </c>
      <c r="E49" s="92" t="s">
        <v>111</v>
      </c>
      <c r="F49" s="97" t="s">
        <v>81</v>
      </c>
      <c r="G49" s="92" t="s">
        <v>112</v>
      </c>
      <c r="H49" s="97" t="s">
        <v>38</v>
      </c>
      <c r="I49" s="87" t="s">
        <v>113</v>
      </c>
      <c r="J49" s="86">
        <v>1</v>
      </c>
      <c r="K49" s="95" t="s">
        <v>114</v>
      </c>
      <c r="L49" s="90">
        <v>44621</v>
      </c>
      <c r="M49" s="90">
        <v>44773</v>
      </c>
      <c r="N49" s="95" t="s">
        <v>85</v>
      </c>
      <c r="O49" s="95" t="s">
        <v>86</v>
      </c>
      <c r="P49" s="86"/>
      <c r="Q49" s="59" t="s">
        <v>147</v>
      </c>
      <c r="R49" s="61">
        <v>1</v>
      </c>
      <c r="S49" s="22">
        <f t="shared" si="0"/>
        <v>5</v>
      </c>
      <c r="T49" s="45">
        <f t="shared" si="1"/>
        <v>5</v>
      </c>
      <c r="U49" s="63"/>
    </row>
    <row r="50" spans="2:21" s="14" customFormat="1" ht="31.5" customHeight="1">
      <c r="B50" s="15"/>
      <c r="C50" s="55">
        <v>9</v>
      </c>
      <c r="D50" s="84"/>
      <c r="E50" s="57"/>
      <c r="F50" s="57"/>
      <c r="G50" s="57"/>
      <c r="H50" s="57"/>
      <c r="I50" s="57"/>
      <c r="J50" s="61"/>
      <c r="K50" s="59"/>
      <c r="L50" s="60"/>
      <c r="M50" s="60"/>
      <c r="N50" s="94"/>
      <c r="O50" s="59"/>
      <c r="P50" s="59"/>
      <c r="Q50" s="59"/>
      <c r="R50" s="61"/>
      <c r="S50" s="22">
        <f t="shared" si="0"/>
        <v>5</v>
      </c>
      <c r="T50" s="45">
        <f t="shared" si="1"/>
        <v>0</v>
      </c>
      <c r="U50" s="63"/>
    </row>
    <row r="51" spans="2:21" s="14" customFormat="1" ht="31.5" customHeight="1">
      <c r="B51" s="15"/>
      <c r="C51" s="55">
        <v>10</v>
      </c>
      <c r="D51" s="84"/>
      <c r="E51" s="57"/>
      <c r="F51" s="57"/>
      <c r="G51" s="57"/>
      <c r="H51" s="57"/>
      <c r="I51" s="57"/>
      <c r="J51" s="61"/>
      <c r="K51" s="59"/>
      <c r="L51" s="60"/>
      <c r="M51" s="60"/>
      <c r="N51" s="59"/>
      <c r="O51" s="59"/>
      <c r="P51" s="59"/>
      <c r="Q51" s="59"/>
      <c r="R51" s="61"/>
      <c r="S51" s="22">
        <f t="shared" si="0"/>
        <v>5</v>
      </c>
      <c r="T51" s="45">
        <f t="shared" si="1"/>
        <v>0</v>
      </c>
      <c r="U51" s="63"/>
    </row>
    <row r="52" spans="2:21" s="14" customFormat="1" ht="31.5" customHeight="1">
      <c r="B52" s="15"/>
      <c r="C52" s="55">
        <v>11</v>
      </c>
      <c r="D52" s="84"/>
      <c r="E52" s="57"/>
      <c r="F52" s="57"/>
      <c r="G52" s="57"/>
      <c r="H52" s="57"/>
      <c r="I52" s="57"/>
      <c r="J52" s="61"/>
      <c r="K52" s="59"/>
      <c r="L52" s="60"/>
      <c r="M52" s="60"/>
      <c r="N52" s="59"/>
      <c r="O52" s="59"/>
      <c r="P52" s="59"/>
      <c r="Q52" s="59"/>
      <c r="R52" s="61"/>
      <c r="S52" s="22">
        <f t="shared" si="0"/>
        <v>5</v>
      </c>
      <c r="T52" s="45">
        <f t="shared" si="1"/>
        <v>0</v>
      </c>
      <c r="U52" s="63"/>
    </row>
    <row r="53" spans="2:21" s="14" customFormat="1" ht="31.5" customHeight="1">
      <c r="B53" s="15"/>
      <c r="C53" s="55">
        <v>12</v>
      </c>
      <c r="D53" s="84"/>
      <c r="E53" s="57"/>
      <c r="F53" s="57"/>
      <c r="G53" s="57"/>
      <c r="H53" s="57"/>
      <c r="I53" s="57"/>
      <c r="J53" s="61"/>
      <c r="K53" s="59"/>
      <c r="L53" s="60"/>
      <c r="M53" s="60"/>
      <c r="N53" s="59"/>
      <c r="O53" s="59"/>
      <c r="P53" s="59"/>
      <c r="Q53" s="59"/>
      <c r="R53" s="61"/>
      <c r="S53" s="22">
        <f t="shared" si="0"/>
        <v>5</v>
      </c>
      <c r="T53" s="45">
        <f t="shared" si="1"/>
        <v>0</v>
      </c>
      <c r="U53" s="63"/>
    </row>
    <row r="54" spans="2:21" s="14" customFormat="1" ht="31.5" customHeight="1">
      <c r="B54" s="15"/>
      <c r="C54" s="55">
        <v>13</v>
      </c>
      <c r="D54" s="84"/>
      <c r="E54" s="57"/>
      <c r="F54" s="57"/>
      <c r="G54" s="57"/>
      <c r="H54" s="57"/>
      <c r="I54" s="57"/>
      <c r="J54" s="61"/>
      <c r="K54" s="59"/>
      <c r="L54" s="60"/>
      <c r="M54" s="60"/>
      <c r="N54" s="59"/>
      <c r="O54" s="59"/>
      <c r="P54" s="59"/>
      <c r="Q54" s="59"/>
      <c r="R54" s="61"/>
      <c r="S54" s="22">
        <f t="shared" si="0"/>
        <v>5</v>
      </c>
      <c r="T54" s="45">
        <f t="shared" si="1"/>
        <v>0</v>
      </c>
      <c r="U54" s="63"/>
    </row>
    <row r="55" spans="2:21" s="14" customFormat="1" ht="31.5" customHeight="1">
      <c r="B55" s="15"/>
      <c r="C55" s="55">
        <v>14</v>
      </c>
      <c r="D55" s="84"/>
      <c r="E55" s="57"/>
      <c r="F55" s="57"/>
      <c r="G55" s="57"/>
      <c r="H55" s="57"/>
      <c r="I55" s="57"/>
      <c r="J55" s="61"/>
      <c r="K55" s="59"/>
      <c r="L55" s="60"/>
      <c r="M55" s="60"/>
      <c r="N55" s="59"/>
      <c r="O55" s="59"/>
      <c r="P55" s="59"/>
      <c r="Q55" s="59"/>
      <c r="R55" s="61"/>
      <c r="S55" s="22"/>
      <c r="T55" s="45"/>
      <c r="U55" s="63"/>
    </row>
    <row r="56" spans="2:21" s="14" customFormat="1" ht="31.5" customHeight="1">
      <c r="B56" s="15"/>
      <c r="C56" s="55">
        <v>15</v>
      </c>
      <c r="D56" s="84"/>
      <c r="E56" s="57"/>
      <c r="F56" s="57"/>
      <c r="G56" s="57"/>
      <c r="H56" s="57"/>
      <c r="I56" s="57"/>
      <c r="J56" s="61"/>
      <c r="K56" s="59"/>
      <c r="L56" s="60"/>
      <c r="M56" s="60"/>
      <c r="N56" s="59"/>
      <c r="O56" s="59"/>
      <c r="P56" s="59"/>
      <c r="Q56" s="59"/>
      <c r="R56" s="61"/>
      <c r="S56" s="22"/>
      <c r="T56" s="45"/>
      <c r="U56" s="63"/>
    </row>
    <row r="57" spans="2:21" s="14" customFormat="1" ht="31.5" customHeight="1">
      <c r="B57" s="15"/>
      <c r="C57" s="55">
        <v>16</v>
      </c>
      <c r="D57" s="84"/>
      <c r="E57" s="57"/>
      <c r="F57" s="57"/>
      <c r="G57" s="57"/>
      <c r="H57" s="57"/>
      <c r="I57" s="57"/>
      <c r="J57" s="61"/>
      <c r="K57" s="59"/>
      <c r="L57" s="60"/>
      <c r="M57" s="60"/>
      <c r="N57" s="59"/>
      <c r="O57" s="59"/>
      <c r="P57" s="59"/>
      <c r="Q57" s="59"/>
      <c r="R57" s="61"/>
      <c r="S57" s="22"/>
      <c r="T57" s="45"/>
      <c r="U57" s="63"/>
    </row>
    <row r="58" spans="2:21" s="14" customFormat="1" ht="31.5" customHeight="1">
      <c r="B58" s="15"/>
      <c r="C58" s="55">
        <v>17</v>
      </c>
      <c r="D58" s="84"/>
      <c r="E58" s="57"/>
      <c r="F58" s="57"/>
      <c r="G58" s="57"/>
      <c r="H58" s="57"/>
      <c r="I58" s="57"/>
      <c r="J58" s="61"/>
      <c r="K58" s="59"/>
      <c r="L58" s="60"/>
      <c r="M58" s="60"/>
      <c r="N58" s="59"/>
      <c r="O58" s="59"/>
      <c r="P58" s="59"/>
      <c r="Q58" s="59"/>
      <c r="R58" s="61"/>
      <c r="S58" s="22"/>
      <c r="T58" s="45"/>
      <c r="U58" s="63"/>
    </row>
    <row r="59" spans="2:21" s="14" customFormat="1" ht="31.5" customHeight="1">
      <c r="B59" s="15"/>
      <c r="C59" s="55">
        <v>18</v>
      </c>
      <c r="D59" s="84"/>
      <c r="E59" s="57"/>
      <c r="F59" s="57"/>
      <c r="G59" s="57"/>
      <c r="H59" s="57"/>
      <c r="I59" s="57"/>
      <c r="J59" s="61"/>
      <c r="K59" s="59"/>
      <c r="L59" s="60"/>
      <c r="M59" s="60"/>
      <c r="N59" s="59"/>
      <c r="O59" s="59"/>
      <c r="P59" s="59"/>
      <c r="Q59" s="59"/>
      <c r="R59" s="61"/>
      <c r="S59" s="22"/>
      <c r="T59" s="45"/>
      <c r="U59" s="63"/>
    </row>
    <row r="60" spans="2:21" s="14" customFormat="1" ht="31.5" customHeight="1">
      <c r="B60" s="15"/>
      <c r="C60" s="55">
        <v>19</v>
      </c>
      <c r="D60" s="56"/>
      <c r="E60" s="57"/>
      <c r="F60" s="57"/>
      <c r="G60" s="57"/>
      <c r="H60" s="57"/>
      <c r="I60" s="57"/>
      <c r="J60" s="61"/>
      <c r="K60" s="59"/>
      <c r="L60" s="60"/>
      <c r="M60" s="60"/>
      <c r="N60" s="59"/>
      <c r="O60" s="59"/>
      <c r="P60" s="59"/>
      <c r="Q60" s="59"/>
      <c r="R60" s="61"/>
      <c r="S60" s="22"/>
      <c r="T60" s="45"/>
      <c r="U60" s="63"/>
    </row>
    <row r="61" spans="2:21" s="14" customFormat="1" ht="31.5" customHeight="1">
      <c r="B61" s="15"/>
      <c r="C61" s="55">
        <v>20</v>
      </c>
      <c r="D61" s="56"/>
      <c r="E61" s="57"/>
      <c r="F61" s="57"/>
      <c r="G61" s="57"/>
      <c r="H61" s="57"/>
      <c r="I61" s="57"/>
      <c r="J61" s="61"/>
      <c r="K61" s="59"/>
      <c r="L61" s="60"/>
      <c r="M61" s="60"/>
      <c r="N61" s="59"/>
      <c r="O61" s="59"/>
      <c r="P61" s="59"/>
      <c r="Q61" s="59"/>
      <c r="R61" s="61"/>
      <c r="S61" s="22">
        <f t="shared" si="0"/>
        <v>5</v>
      </c>
      <c r="T61" s="45">
        <f t="shared" si="1"/>
        <v>0</v>
      </c>
      <c r="U61" s="63"/>
    </row>
    <row r="62" spans="2:21" s="14" customFormat="1" ht="31.5" customHeight="1">
      <c r="B62" s="15"/>
      <c r="C62" s="55" t="s">
        <v>31</v>
      </c>
      <c r="D62" s="56"/>
      <c r="E62" s="57"/>
      <c r="F62" s="57"/>
      <c r="G62" s="57"/>
      <c r="H62" s="57"/>
      <c r="I62" s="57"/>
      <c r="J62" s="61"/>
      <c r="K62" s="59"/>
      <c r="L62" s="60"/>
      <c r="M62" s="60"/>
      <c r="N62" s="59"/>
      <c r="O62" s="59"/>
      <c r="P62" s="59"/>
      <c r="Q62" s="59"/>
      <c r="R62" s="61"/>
      <c r="S62" s="22">
        <f t="shared" si="0"/>
        <v>5</v>
      </c>
      <c r="T62" s="45">
        <f t="shared" si="1"/>
        <v>0</v>
      </c>
      <c r="U62" s="63"/>
    </row>
    <row r="63" spans="2:21" s="14" customFormat="1" ht="31.5" customHeight="1">
      <c r="B63" s="15"/>
      <c r="C63" s="39"/>
      <c r="D63" s="39"/>
      <c r="E63" s="38"/>
      <c r="F63" s="38"/>
      <c r="G63" s="38"/>
      <c r="H63" s="40"/>
      <c r="I63" s="38"/>
      <c r="J63" s="41"/>
      <c r="K63" s="38"/>
      <c r="L63" s="42"/>
      <c r="M63" s="42"/>
      <c r="N63" s="38"/>
      <c r="O63" s="38"/>
      <c r="P63" s="38"/>
      <c r="Q63" s="38"/>
      <c r="R63" s="43"/>
      <c r="S63" s="43"/>
      <c r="T63" s="43"/>
      <c r="U63" s="63"/>
    </row>
    <row r="64" spans="2:21" ht="21.75" customHeight="1">
      <c r="B64" s="65"/>
      <c r="C64" s="66"/>
      <c r="D64" s="66"/>
      <c r="E64" s="66"/>
      <c r="F64" s="66"/>
      <c r="G64" s="66"/>
      <c r="H64" s="66"/>
      <c r="I64" s="66"/>
      <c r="J64" s="66"/>
      <c r="K64" s="66"/>
      <c r="L64" s="66"/>
      <c r="M64" s="66"/>
      <c r="N64" s="66"/>
      <c r="O64" s="66"/>
      <c r="P64" s="66"/>
      <c r="Q64" s="66"/>
      <c r="R64" s="66"/>
      <c r="S64" s="66"/>
      <c r="T64" s="67"/>
      <c r="U64" s="62"/>
    </row>
    <row r="65" spans="1:21" ht="21.75" customHeight="1">
      <c r="A65" s="16"/>
      <c r="B65" s="140" t="s">
        <v>7</v>
      </c>
      <c r="C65" s="141"/>
      <c r="D65" s="141"/>
      <c r="E65" s="141"/>
      <c r="F65" s="141"/>
      <c r="G65" s="141"/>
      <c r="H65" s="141"/>
      <c r="I65" s="141"/>
      <c r="J65" s="141"/>
      <c r="K65" s="141"/>
      <c r="L65" s="141"/>
      <c r="M65" s="141"/>
      <c r="N65" s="141"/>
      <c r="O65" s="141"/>
      <c r="P65" s="141"/>
      <c r="Q65" s="141"/>
      <c r="R65" s="141"/>
      <c r="S65" s="141"/>
      <c r="T65" s="141"/>
      <c r="U65" s="142"/>
    </row>
    <row r="66" spans="1:21" ht="21.75" customHeight="1">
      <c r="A66" s="17"/>
      <c r="B66" s="137" t="s">
        <v>8</v>
      </c>
      <c r="C66" s="138"/>
      <c r="D66" s="138"/>
      <c r="E66" s="138"/>
      <c r="F66" s="138"/>
      <c r="G66" s="138"/>
      <c r="H66" s="138"/>
      <c r="I66" s="138"/>
      <c r="J66" s="138"/>
      <c r="K66" s="138"/>
      <c r="L66" s="138"/>
      <c r="M66" s="138"/>
      <c r="N66" s="138"/>
      <c r="O66" s="138"/>
      <c r="P66" s="138"/>
      <c r="Q66" s="138"/>
      <c r="R66" s="138"/>
      <c r="S66" s="138"/>
      <c r="T66" s="138"/>
      <c r="U66" s="139"/>
    </row>
    <row r="67" spans="1:21" ht="21.75" customHeight="1">
      <c r="B67" s="145" t="s">
        <v>9</v>
      </c>
      <c r="C67" s="146"/>
      <c r="D67" s="147"/>
      <c r="E67" s="148" t="s">
        <v>33</v>
      </c>
      <c r="F67" s="148"/>
      <c r="G67" s="148"/>
      <c r="H67" s="148" t="s">
        <v>51</v>
      </c>
      <c r="I67" s="148"/>
      <c r="J67" s="149">
        <v>3</v>
      </c>
      <c r="K67" s="150"/>
      <c r="L67" s="150"/>
      <c r="M67" s="151" t="s">
        <v>10</v>
      </c>
      <c r="N67" s="151"/>
      <c r="O67" s="151"/>
      <c r="P67" s="134">
        <v>43343</v>
      </c>
      <c r="Q67" s="135"/>
      <c r="R67" s="135"/>
      <c r="S67" s="135"/>
      <c r="T67" s="135"/>
      <c r="U67" s="136"/>
    </row>
    <row r="68" spans="1:21" ht="80.25" customHeight="1">
      <c r="B68" s="127"/>
      <c r="C68" s="128"/>
      <c r="D68" s="128"/>
      <c r="E68" s="128"/>
      <c r="F68" s="128"/>
      <c r="G68" s="128"/>
      <c r="H68" s="128"/>
      <c r="I68" s="128"/>
      <c r="J68" s="129"/>
      <c r="K68" s="129"/>
      <c r="L68" s="129"/>
      <c r="M68" s="128"/>
      <c r="N68" s="128"/>
      <c r="O68" s="128"/>
      <c r="P68" s="129"/>
      <c r="Q68" s="129"/>
      <c r="R68" s="129"/>
      <c r="S68" s="129"/>
      <c r="T68" s="129"/>
      <c r="U68" s="64"/>
    </row>
    <row r="103" spans="21:21" ht="15.75" customHeight="1">
      <c r="U103" s="18"/>
    </row>
    <row r="104" spans="21:21">
      <c r="U104" s="18"/>
    </row>
    <row r="105" spans="21:21" ht="15.75" customHeight="1">
      <c r="U105" s="18"/>
    </row>
    <row r="106" spans="21:21">
      <c r="U106" s="9"/>
    </row>
    <row r="107" spans="21:21" ht="15.75" customHeight="1">
      <c r="U107" s="18"/>
    </row>
  </sheetData>
  <mergeCells count="40">
    <mergeCell ref="C27:O27"/>
    <mergeCell ref="C31:O31"/>
    <mergeCell ref="I33:I34"/>
    <mergeCell ref="J33:K33"/>
    <mergeCell ref="M33:M34"/>
    <mergeCell ref="H33:H34"/>
    <mergeCell ref="D33:D34"/>
    <mergeCell ref="G33:G34"/>
    <mergeCell ref="L33:L34"/>
    <mergeCell ref="B68:T68"/>
    <mergeCell ref="C33:C34"/>
    <mergeCell ref="E33:E34"/>
    <mergeCell ref="F33:F34"/>
    <mergeCell ref="Q33:R33"/>
    <mergeCell ref="P67:U67"/>
    <mergeCell ref="B66:U66"/>
    <mergeCell ref="B65:U65"/>
    <mergeCell ref="P33:P34"/>
    <mergeCell ref="O33:O34"/>
    <mergeCell ref="N33:N34"/>
    <mergeCell ref="B67:D67"/>
    <mergeCell ref="E67:G67"/>
    <mergeCell ref="H67:I67"/>
    <mergeCell ref="J67:L67"/>
    <mergeCell ref="M67:O67"/>
    <mergeCell ref="C25:O25"/>
    <mergeCell ref="C23:O23"/>
    <mergeCell ref="C24:O24"/>
    <mergeCell ref="P2:R6"/>
    <mergeCell ref="F2:O6"/>
    <mergeCell ref="K12:N12"/>
    <mergeCell ref="K13:N13"/>
    <mergeCell ref="C18:O18"/>
    <mergeCell ref="C22:O22"/>
    <mergeCell ref="C20:O20"/>
    <mergeCell ref="C2:E6"/>
    <mergeCell ref="K9:N9"/>
    <mergeCell ref="K10:N10"/>
    <mergeCell ref="K11:N11"/>
    <mergeCell ref="C16:O16"/>
  </mergeCells>
  <dataValidations count="8">
    <dataValidation type="date" allowBlank="1" showInputMessage="1" errorTitle="Entrada no válida" error="Por favor escriba una fecha válida (AAAA/MM/DD)" promptTitle="Ingrese una fecha (AAAA/MM/DD)" prompt=" Registre la FECHA PROGRAMADA para la terminación de la actividad. (FORMATO AAAA/MM/DD)" sqref="M38:M41" xr:uid="{41178ED2-1DC6-4B30-BA65-BCF042613D6D}">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L38:L41" xr:uid="{3F460272-A178-4711-B611-64474A42AB14}">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J40:J41" xr:uid="{80A6FE32-EE54-4DB1-83F5-43676D3EEF5C}">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G38:G41" xr:uid="{CC2B95AE-B4EB-4DD8-8A0B-7A4F4253C765}">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K38:K41" xr:uid="{65F42398-AD0C-4343-AA7B-7943C3FFE435}">
      <formula1>0</formula1>
      <formula2>390</formula2>
    </dataValidation>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N38:O39" xr:uid="{91B45F2F-FC1A-4BE6-814E-3BB71B0E0787}">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E40:E41 I40:I41" xr:uid="{8A6DF81C-0539-440D-AF4B-FF4503111D7E}">
      <formula1>0</formula1>
      <formula2>390</formula2>
    </dataValidation>
    <dataValidation type="list" allowBlank="1" showInputMessage="1" showErrorMessage="1" sqref="H35:H63" xr:uid="{00000000-0002-0000-0100-000000000000}">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6386B-14B3-41C0-A88D-7D7C6EEB8C16}">
  <sheetPr>
    <tabColor theme="8" tint="-0.249977111117893"/>
  </sheetPr>
  <dimension ref="A1:S37"/>
  <sheetViews>
    <sheetView zoomScale="55" zoomScaleNormal="55" workbookViewId="0">
      <selection activeCell="A9" sqref="A9"/>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8"/>
      <c r="C2" s="155"/>
      <c r="D2" s="156"/>
      <c r="E2" s="161" t="s">
        <v>0</v>
      </c>
      <c r="F2" s="162"/>
      <c r="G2" s="162"/>
      <c r="H2" s="162"/>
      <c r="I2" s="162"/>
      <c r="J2" s="162"/>
      <c r="K2" s="162"/>
      <c r="L2" s="162"/>
      <c r="M2" s="162"/>
      <c r="N2" s="163"/>
      <c r="O2" s="116" t="s">
        <v>1</v>
      </c>
      <c r="P2" s="116"/>
      <c r="Q2" s="116"/>
      <c r="R2" s="44"/>
      <c r="S2" s="31" t="s">
        <v>34</v>
      </c>
    </row>
    <row r="3" spans="2:19" ht="12.75" customHeight="1">
      <c r="B3" s="79"/>
      <c r="C3" s="157"/>
      <c r="D3" s="158"/>
      <c r="E3" s="164"/>
      <c r="F3" s="165"/>
      <c r="G3" s="165"/>
      <c r="H3" s="165"/>
      <c r="I3" s="165"/>
      <c r="J3" s="165"/>
      <c r="K3" s="165"/>
      <c r="L3" s="165"/>
      <c r="M3" s="165"/>
      <c r="N3" s="166"/>
      <c r="O3" s="116"/>
      <c r="P3" s="116"/>
      <c r="Q3" s="116"/>
      <c r="R3" s="44"/>
      <c r="S3" s="32" t="s">
        <v>35</v>
      </c>
    </row>
    <row r="4" spans="2:19" ht="12.75" customHeight="1">
      <c r="B4" s="79"/>
      <c r="C4" s="157"/>
      <c r="D4" s="158"/>
      <c r="E4" s="164"/>
      <c r="F4" s="165"/>
      <c r="G4" s="165"/>
      <c r="H4" s="165"/>
      <c r="I4" s="165"/>
      <c r="J4" s="165"/>
      <c r="K4" s="165"/>
      <c r="L4" s="165"/>
      <c r="M4" s="165"/>
      <c r="N4" s="166"/>
      <c r="O4" s="116"/>
      <c r="P4" s="116"/>
      <c r="Q4" s="116"/>
      <c r="R4" s="44"/>
      <c r="S4" s="32" t="s">
        <v>36</v>
      </c>
    </row>
    <row r="5" spans="2:19" ht="12.75" customHeight="1">
      <c r="B5" s="79"/>
      <c r="C5" s="157"/>
      <c r="D5" s="158"/>
      <c r="E5" s="164"/>
      <c r="F5" s="165"/>
      <c r="G5" s="165"/>
      <c r="H5" s="165"/>
      <c r="I5" s="165"/>
      <c r="J5" s="165"/>
      <c r="K5" s="165"/>
      <c r="L5" s="165"/>
      <c r="M5" s="165"/>
      <c r="N5" s="166"/>
      <c r="O5" s="116"/>
      <c r="P5" s="116"/>
      <c r="Q5" s="116"/>
      <c r="R5" s="44"/>
      <c r="S5" s="32" t="s">
        <v>37</v>
      </c>
    </row>
    <row r="6" spans="2:19" ht="12.75" customHeight="1">
      <c r="B6" s="80"/>
      <c r="C6" s="159"/>
      <c r="D6" s="160"/>
      <c r="E6" s="167"/>
      <c r="F6" s="168"/>
      <c r="G6" s="168"/>
      <c r="H6" s="168"/>
      <c r="I6" s="168"/>
      <c r="J6" s="168"/>
      <c r="K6" s="168"/>
      <c r="L6" s="168"/>
      <c r="M6" s="168"/>
      <c r="N6" s="169"/>
      <c r="O6" s="116"/>
      <c r="P6" s="116"/>
      <c r="Q6" s="116"/>
      <c r="R6" s="44"/>
      <c r="S6" s="33" t="s">
        <v>38</v>
      </c>
    </row>
    <row r="7" spans="2:19" ht="15">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30" t="s">
        <v>32</v>
      </c>
      <c r="D9" s="131" t="s">
        <v>40</v>
      </c>
      <c r="E9" s="130" t="s">
        <v>42</v>
      </c>
      <c r="F9" s="130" t="s">
        <v>43</v>
      </c>
      <c r="G9" s="132" t="s">
        <v>60</v>
      </c>
      <c r="H9" s="133"/>
      <c r="I9" s="170" t="s">
        <v>61</v>
      </c>
      <c r="J9" s="170"/>
      <c r="K9" s="46"/>
      <c r="L9" s="5"/>
      <c r="M9" s="4"/>
      <c r="N9" s="154" t="s">
        <v>66</v>
      </c>
      <c r="O9" s="154"/>
      <c r="P9" s="4"/>
      <c r="Q9" s="62"/>
    </row>
    <row r="10" spans="2:19" ht="42" customHeight="1">
      <c r="B10" s="81"/>
      <c r="C10" s="130"/>
      <c r="D10" s="131"/>
      <c r="E10" s="130"/>
      <c r="F10" s="130"/>
      <c r="G10" s="50" t="s">
        <v>20</v>
      </c>
      <c r="H10" s="51" t="s">
        <v>56</v>
      </c>
      <c r="I10" s="25" t="s">
        <v>58</v>
      </c>
      <c r="J10" s="25" t="s">
        <v>57</v>
      </c>
      <c r="K10" s="25" t="s">
        <v>53</v>
      </c>
      <c r="L10" s="25" t="s">
        <v>54</v>
      </c>
      <c r="M10" s="4"/>
      <c r="N10" s="52" t="s">
        <v>52</v>
      </c>
      <c r="O10" s="53" t="s">
        <v>55</v>
      </c>
      <c r="P10" s="75"/>
      <c r="Q10" s="62"/>
    </row>
    <row r="11" spans="2:19" s="14" customFormat="1" ht="33" customHeight="1">
      <c r="B11" s="82"/>
      <c r="C11" s="21">
        <v>1</v>
      </c>
      <c r="D11" s="47" t="str">
        <f>'RG1'!E35</f>
        <v>Ajustar la actividad No. 24 del Procedimiento "PR COT 0124 Devolución y/o Compensación por Saldos a favor de renta y ventas mediante el SIE Devoluciones”, para precisar que el auto inadmisorio debe proferirse y notificarse en el término máximo de 15 días contados desde el día hábil siguiente a la fecha de radicación de la solicitud de devolución y/o compensación, acorde con lo establecido en el artículo 858 del Estatuto Tributario.</v>
      </c>
      <c r="E11" s="47" t="str">
        <f>'RG1'!G35</f>
        <v>1. Actualizar procedimiento "PR COT 0124 Devolución y/o Compensación por Saldos a favor de renta y ventas mediante el SIE Devoluciones"</v>
      </c>
      <c r="F11" s="54" t="str">
        <f>'RG1'!H35</f>
        <v>Alta</v>
      </c>
      <c r="G11" s="22" t="str">
        <f>'RG1'!Q35</f>
        <v>En proceso</v>
      </c>
      <c r="H11" s="23">
        <f>'RG1'!R35</f>
        <v>0.5</v>
      </c>
      <c r="I11" s="22"/>
      <c r="J11" s="23"/>
      <c r="K11" s="22">
        <f t="shared" ref="K11:K23" si="0">IF(F11="Baja",1,IF(F11="Media - baja",2,IF(F11="Media",3,IF(F11="Media - alta",4,5))))</f>
        <v>5</v>
      </c>
      <c r="L11" s="45">
        <f t="shared" ref="L11:L23" si="1">J11*K11</f>
        <v>0</v>
      </c>
      <c r="M11" s="75"/>
      <c r="N11" s="22" t="str">
        <f>IFERROR(INDEX($D$11:$D$31,MATCH(0,INDEX(COUNTIF($N$10:N10,$D$11:$D$31),),)),"")</f>
        <v>Realizar la contratación para contar con un sistema de información integrado que refleje la situación fiscal y procesal real de los contribuyentes, dentro del Plan de Modernización Tecnológica de la Entidad.</v>
      </c>
      <c r="O11" s="69">
        <f t="shared" ref="O11:O25" si="2">SUMIFS($L$11:$L$31,$D$11:$D$31,N11)/SUMIFS($K$11:$K$31,$D$11:$D$31,N11)</f>
        <v>0</v>
      </c>
      <c r="P11" s="75"/>
      <c r="Q11" s="63"/>
    </row>
    <row r="12" spans="2:19" s="14" customFormat="1" ht="31.5" customHeight="1">
      <c r="B12" s="82"/>
      <c r="C12" s="21">
        <v>2</v>
      </c>
      <c r="D12" s="47" t="str">
        <f>'RG1'!E37</f>
        <v>Reiterar a los  los funcionarios responsables de la gestión de las solicitudes de devolución de las Direcciones Seccionales y de la Dirección Operativa de Grandes Contribuyentes la obligación de dar aplicación permanente a la instrucción del Numeral 13 del Manual del Servicio Informático de Devoluciones MN COT 0012, a fin de que se controlen los tiempos de gestión de los actos adminstrativos haciendo uso del reporte gerencial (columna DT días transcurridos) que provee el Servicio Informático de Devoluciones,  y recordar el linaeamiento impartido en la Cartilla Guía de Sustanciación CR COT 0038 en el sentido de minimizar tiempos muertos en la gestión de solicitudes de devolución y/o compensación (Numeral 3.4)</v>
      </c>
      <c r="E12" s="47" t="str">
        <f>'RG1'!G37</f>
        <v>Socializar memorando que indique la obligación de dar aplicación al Numeral 13 del Manual del Servicio Informático de Devoluciones MN COT 0012 y al Numeral 3.4 de la Cartilla Guía de Sustanciación CR COT 0038</v>
      </c>
      <c r="F12" s="54" t="str">
        <f>'RG1'!H37</f>
        <v>Alta</v>
      </c>
      <c r="G12" s="22" t="str">
        <f>'RG1'!Q37</f>
        <v>Se anexa oficio 100153161- 2215 que reitera la obligación de dar aplicación permanente al Numeral 13 del Manual del Servicio Informático de Devoluciones MN COT 0012 y al Numeral 3.4 de la Cartilla Guía de Sustanciación CR COT 0038</v>
      </c>
      <c r="H12" s="23">
        <f>'RG1'!R37</f>
        <v>1</v>
      </c>
      <c r="I12" s="22"/>
      <c r="J12" s="23"/>
      <c r="K12" s="22">
        <f t="shared" si="0"/>
        <v>5</v>
      </c>
      <c r="L12" s="45">
        <f t="shared" si="1"/>
        <v>0</v>
      </c>
      <c r="M12" s="75"/>
      <c r="N12" s="22">
        <f>IFERROR(INDEX($D$11:$D$31,MATCH(0,INDEX(COUNTIF($N$10:N11,$D$11:$D$31),),)),"")</f>
        <v>0</v>
      </c>
      <c r="O12" s="69">
        <f t="shared" si="2"/>
        <v>0</v>
      </c>
      <c r="P12" s="75"/>
      <c r="Q12" s="63"/>
    </row>
    <row r="13" spans="2:19" s="14" customFormat="1" ht="31.5" customHeight="1">
      <c r="B13" s="82"/>
      <c r="C13" s="21">
        <v>3</v>
      </c>
      <c r="D13" s="47" t="str">
        <f>'RG1'!E38</f>
        <v>Realizar la contratación para contar con un sistema de información integrado que refleje la situación fiscal y procesal real de los contribuyentes, dentro del Plan de Modernización Tecnológica de la Entidad.</v>
      </c>
      <c r="E13" s="47" t="str">
        <f>'RG1'!G38</f>
        <v>1. Informe de avance del proceso de contratación.</v>
      </c>
      <c r="F13" s="54" t="str">
        <f>'RG1'!H38</f>
        <v>Alta</v>
      </c>
      <c r="G13" s="22" t="str">
        <f>'RG1'!Q38</f>
        <v>Durante el trimestre mayo a julio de 2022 se presentó el siguiente avance:
Finalizó la evaluación técnica y económica de las propuestas, se adelantó la fase de negociación con el proponente que ocupó el primer lugar de elegibilidad; en donde después de 8 jornadas de negociación no se logró una negociación exitosa; por lo tanto, se decidió en las instancias correspondientes la no adjudicación del proceso y el cierre del mismo. De acuerdo con lo anterior, se realizará la reapertura del proceso de selección con algunos ajustes. Se anexa correo del Ing. Carlos Arturo Higuera Manrique Subdirector de Innovación y Proyectos (A) Dirección de Gestión de Innovación y Tecnología</v>
      </c>
      <c r="H13" s="23">
        <f>'RG1'!R38</f>
        <v>0.7</v>
      </c>
      <c r="I13" s="22"/>
      <c r="J13" s="23"/>
      <c r="K13" s="22">
        <f t="shared" si="0"/>
        <v>5</v>
      </c>
      <c r="L13" s="45">
        <f t="shared" si="1"/>
        <v>0</v>
      </c>
      <c r="M13" s="75"/>
      <c r="N13" s="22" t="str">
        <f>IFERROR(INDEX($D$11:$D$31,MATCH(0,INDEX(COUNTIF($N$10:N12,$D$11:$D$31),),)),"")</f>
        <v/>
      </c>
      <c r="O13" s="69" t="e">
        <f t="shared" si="2"/>
        <v>#DIV/0!</v>
      </c>
      <c r="P13" s="75"/>
      <c r="Q13" s="63"/>
    </row>
    <row r="14" spans="2:19" s="14" customFormat="1" ht="31.5" customHeight="1">
      <c r="B14" s="82"/>
      <c r="C14" s="21">
        <v>4</v>
      </c>
      <c r="D14" s="47" t="str">
        <f>'RG1'!E42</f>
        <v>Reiterar a los  los funcionarios responsables de la gestión de las solicitudes de devolución de las Direcciones Seccionales y de la Dirección Operativa de Grandes Contribuyentes la obligación de dar aplicación al lineamiento Caso 36 del "Plan Técnico de Optimización del Uso del Servicio Informático de Devoluciones" que indica el tratamiento que deben dar a las solicitudes presentadas por contribuyentes que no son sociedades anónimas (forma asociativa 03 de la casilla 63 del RUT) y omitieron actualizar oportunamente el RUT con la forma asociativa correcta, lo cual tiene como consecuencia que el sistema genere marca automática de inadmisorio ya que la actualización del RUT que se realiza no tiene efecto retroactivo a la fecha de presentación de la declaración tributaria y la marca se seguirá generando, por lo cual y una vez el contribuyente haya actualizado el RUT, la gestión de la solicitud radicada mediante el servicio debe ser tramitada de forma manual.</v>
      </c>
      <c r="E14" s="47" t="str">
        <f>'RG1'!G42</f>
        <v xml:space="preserve">Socializar memorando que indique la obligación de dar aplicación al lineamiento Caso 36 del "Plan Técnico de Optimización del Uso del Servicio Informático de Devoluciones" </v>
      </c>
      <c r="F14" s="54" t="str">
        <f>'RG1'!H42</f>
        <v>Alta</v>
      </c>
      <c r="G14" s="22" t="str">
        <f>'RG1'!Q42</f>
        <v>Se anexa oficio 100153161-2243 que reitera la obligación de dar aplicación permanente al lineamiento Caso 36 del "Plan Técnico de Optimización del Uso del Servicio Informático de Devoluciones"</v>
      </c>
      <c r="H14" s="23">
        <f>'RG1'!R42</f>
        <v>1</v>
      </c>
      <c r="I14" s="22"/>
      <c r="J14" s="23"/>
      <c r="K14" s="22">
        <f t="shared" si="0"/>
        <v>5</v>
      </c>
      <c r="L14" s="45">
        <f t="shared" si="1"/>
        <v>0</v>
      </c>
      <c r="M14" s="75"/>
      <c r="N14" s="22" t="str">
        <f>IFERROR(INDEX($D$11:$D$31,MATCH(0,INDEX(COUNTIF($N$10:N13,$D$11:$D$31),),)),"")</f>
        <v/>
      </c>
      <c r="O14" s="69" t="e">
        <f t="shared" si="2"/>
        <v>#DIV/0!</v>
      </c>
      <c r="P14" s="75"/>
      <c r="Q14" s="63"/>
    </row>
    <row r="15" spans="2:19" s="14" customFormat="1" ht="31.5" customHeight="1">
      <c r="B15" s="82"/>
      <c r="C15" s="21">
        <v>5</v>
      </c>
      <c r="D15" s="47" t="str">
        <f>'RG1'!E43</f>
        <v xml:space="preserve">Identificar asuntos de solicitudes de devolución y/o compensación radicadas a partir del 01/01/2021 hasta el 30 de marzo de 2022, que hayan generado la marca 10143 a fin de verificar si posteriormente, para el mismo NIT, concepto, año y periodo NO se profirió resolución de devolución y/o compensación, a fin de realizar campaña invitando a estos contribuyentes a actualizar el RUT con la forma asociativa correcta y luego radicar nuevamente su solicitud de devolución. </v>
      </c>
      <c r="E15" s="47" t="str">
        <f>'RG1'!G43</f>
        <v>1. Generar reporte asuntos de devoluciones con marca 10143</v>
      </c>
      <c r="F15" s="54" t="str">
        <f>'RG1'!H43</f>
        <v>Alta</v>
      </c>
      <c r="G15" s="22" t="str">
        <f>'RG1'!Q43</f>
        <v>Se  anexa reporte que Identifica los asuntos de solicitudes de devolución y/o compensación radicadas a partir del 01/01/2021 hasta el 30 de marzo de 2022, que hayan generado la marca 10143</v>
      </c>
      <c r="H15" s="23">
        <f>'RG1'!R43</f>
        <v>1</v>
      </c>
      <c r="I15" s="22"/>
      <c r="J15" s="23"/>
      <c r="K15" s="22">
        <f t="shared" si="0"/>
        <v>5</v>
      </c>
      <c r="L15" s="45">
        <f t="shared" si="1"/>
        <v>0</v>
      </c>
      <c r="M15" s="75"/>
      <c r="N15" s="22" t="str">
        <f>IFERROR(INDEX($D$11:$D$31,MATCH(0,INDEX(COUNTIF($N$10:N14,$D$11:$D$31),),)),"")</f>
        <v/>
      </c>
      <c r="O15" s="69" t="e">
        <f t="shared" si="2"/>
        <v>#DIV/0!</v>
      </c>
      <c r="P15" s="75"/>
      <c r="Q15" s="63"/>
    </row>
    <row r="16" spans="2:19" s="14" customFormat="1" ht="31.5" customHeight="1">
      <c r="B16" s="82"/>
      <c r="C16" s="21">
        <v>6</v>
      </c>
      <c r="D16" s="47" t="str">
        <f>'RG1'!E45</f>
        <v>Implementar informe mensual de asuntos con marcas improcedentes reportados por las Direcciones Seccionales y la Dirección Operativa de Grandes Contribuyentes  a través del buzón subdir_recycob_devol@dian.gov.co y evaluar cada uno de los casos para determinar necesidades de ajustes o nuevos desarrollos.</v>
      </c>
      <c r="E16" s="47" t="str">
        <f>'RG1'!G45</f>
        <v>1. Implementar informe mensual de asuntos con marcas improcedentes</v>
      </c>
      <c r="F16" s="54" t="str">
        <f>'RG1'!H45</f>
        <v>Alta</v>
      </c>
      <c r="G16" s="22" t="str">
        <f>'RG1'!Q45</f>
        <v>Se anexa Informe de los meses de abril, mayo, junio y julio de asuntos con marcas improcedentes</v>
      </c>
      <c r="H16" s="23">
        <f>'RG1'!R45</f>
        <v>0.7</v>
      </c>
      <c r="I16" s="22"/>
      <c r="J16" s="23"/>
      <c r="K16" s="22">
        <f t="shared" si="0"/>
        <v>5</v>
      </c>
      <c r="L16" s="45">
        <f t="shared" si="1"/>
        <v>0</v>
      </c>
      <c r="M16" s="75"/>
      <c r="N16" s="22" t="str">
        <f>IFERROR(INDEX($D$11:$D$31,MATCH(0,INDEX(COUNTIF($N$10:N15,$D$11:$D$31),),)),"")</f>
        <v/>
      </c>
      <c r="O16" s="69" t="e">
        <f t="shared" si="2"/>
        <v>#DIV/0!</v>
      </c>
      <c r="P16" s="38"/>
      <c r="Q16" s="63"/>
    </row>
    <row r="17" spans="2:18" s="14" customFormat="1" ht="31.5" customHeight="1">
      <c r="B17" s="82"/>
      <c r="C17" s="21">
        <v>7</v>
      </c>
      <c r="D17" s="47" t="str">
        <f>'RG1'!E48</f>
        <v>Implementar informe mensual de asuntos con marcas improcedentes automáticas, informativas o para revisión, reportados por las Direcciones Seccionales y la Dirección Operativa de Grandes Contribuyentes  a través del buzón subdir_recycob_devol@dian.gov.co y evaluar cada uno de los casos para determinar necesidades de ajustes o nuevos desarrollos para implementar en el Servicio Informático de Devoluciones.</v>
      </c>
      <c r="E17" s="47" t="str">
        <f>'RG1'!G48</f>
        <v>2. Evaluar mensualmente el reporte de asuntos con marcas improcedentes</v>
      </c>
      <c r="F17" s="54" t="str">
        <f>'RG1'!H48</f>
        <v>Alta</v>
      </c>
      <c r="G17" s="22" t="str">
        <f>'RG1'!Q48</f>
        <v>Se anexa acta mensual de evaluación de necesidades de ajustes o nuevos desarrollos a implementar en el Servicio Informático de Devoluciones de los meses abril, mayo, junio y julio.</v>
      </c>
      <c r="H17" s="23">
        <f>'RG1'!R48</f>
        <v>0.7</v>
      </c>
      <c r="I17" s="22"/>
      <c r="J17" s="23"/>
      <c r="K17" s="22">
        <f t="shared" si="0"/>
        <v>5</v>
      </c>
      <c r="L17" s="45">
        <f t="shared" si="1"/>
        <v>0</v>
      </c>
      <c r="M17" s="75"/>
      <c r="N17" s="22" t="str">
        <f>IFERROR(INDEX($D$11:$D$31,MATCH(0,INDEX(COUNTIF($N$10:N16,$D$11:$D$31),),)),"")</f>
        <v/>
      </c>
      <c r="O17" s="69" t="e">
        <f t="shared" si="2"/>
        <v>#DIV/0!</v>
      </c>
      <c r="P17" s="38"/>
      <c r="Q17" s="63"/>
    </row>
    <row r="18" spans="2:18" s="14" customFormat="1" ht="31.5" customHeight="1">
      <c r="B18" s="82"/>
      <c r="C18" s="21">
        <v>8</v>
      </c>
      <c r="D18" s="47" t="str">
        <f>'RG1'!E49</f>
        <v xml:space="preserve">Reiterar a los funcionarios responsables de la gestión de las solicitudes de devolución de las Direcciones Seccionales y de la Dirección Operativa de Grandes Contribuyentes la obligación de dar aplicación a lo establecido en la actividad No. 37 del procedimiento "PR COT 0124 Devolución y/o Compensación por Saldos a favor de renta y ventas mediante el SIE Devoluciones” por cuanto en dicha actividad se establecen las acciones para garantizar el control y seguimiento requeridos para que los actos administrativos decisorios de las solicitudes de devolución sean notificados debida y oportunamente, afecten los sistemas de obligación financiera y contabilidad, y los asuntos se cierren. </v>
      </c>
      <c r="E18" s="47" t="str">
        <f>'RG1'!G49</f>
        <v>Socializar memorando que indique la obligación de dar aplicación a la actividad 37 del procedimiento "PR COT 0124 Devolución y/o Compensación por Saldos a favor de renta y ventas mediante el SIE Devoluciones”</v>
      </c>
      <c r="F18" s="54" t="str">
        <f>'RG1'!H49</f>
        <v>Alta</v>
      </c>
      <c r="G18" s="22" t="str">
        <f>'RG1'!Q49</f>
        <v>Se anexa oficio 100153161-2244 que reitera la obligación de dar aplicación permanente a lo establecido en la actividad 37 del procedimiento "PR COT 0124 Devolución y/o Compensación por Saldos a favor de renta y ventas mediante el SIE Devoluciones”</v>
      </c>
      <c r="H18" s="23">
        <f>'RG1'!R49</f>
        <v>1</v>
      </c>
      <c r="I18" s="22"/>
      <c r="J18" s="23"/>
      <c r="K18" s="22">
        <f t="shared" si="0"/>
        <v>5</v>
      </c>
      <c r="L18" s="45">
        <f t="shared" si="1"/>
        <v>0</v>
      </c>
      <c r="M18" s="75"/>
      <c r="N18" s="22" t="str">
        <f>IFERROR(INDEX($D$11:$D$31,MATCH(0,INDEX(COUNTIF($N$10:N17,$D$11:$D$31),),)),"")</f>
        <v/>
      </c>
      <c r="O18" s="69" t="e">
        <f t="shared" si="2"/>
        <v>#DIV/0!</v>
      </c>
      <c r="P18" s="38"/>
      <c r="Q18" s="63"/>
    </row>
    <row r="19" spans="2:18" s="14" customFormat="1" ht="31.5" customHeight="1">
      <c r="B19" s="82"/>
      <c r="C19" s="21">
        <v>9</v>
      </c>
      <c r="D19" s="47">
        <f>'RG1'!E50</f>
        <v>0</v>
      </c>
      <c r="E19" s="47">
        <f>'RG1'!G50</f>
        <v>0</v>
      </c>
      <c r="F19" s="54">
        <f>'RG1'!H50</f>
        <v>0</v>
      </c>
      <c r="G19" s="22">
        <f>'RG1'!Q50</f>
        <v>0</v>
      </c>
      <c r="H19" s="23">
        <f>'RG1'!R50</f>
        <v>0</v>
      </c>
      <c r="I19" s="22"/>
      <c r="J19" s="23"/>
      <c r="K19" s="22">
        <f t="shared" si="0"/>
        <v>5</v>
      </c>
      <c r="L19" s="45">
        <f t="shared" si="1"/>
        <v>0</v>
      </c>
      <c r="M19" s="75"/>
      <c r="N19" s="22" t="str">
        <f>IFERROR(INDEX($D$11:$D$31,MATCH(0,INDEX(COUNTIF($N$10:N18,$D$11:$D$31),),)),"")</f>
        <v/>
      </c>
      <c r="O19" s="69" t="e">
        <f t="shared" si="2"/>
        <v>#DIV/0!</v>
      </c>
      <c r="P19" s="38"/>
      <c r="Q19" s="63"/>
    </row>
    <row r="20" spans="2:18" s="14" customFormat="1" ht="31.5" customHeight="1">
      <c r="B20" s="82"/>
      <c r="C20" s="21">
        <v>10</v>
      </c>
      <c r="D20" s="47">
        <f>'RG1'!E51</f>
        <v>0</v>
      </c>
      <c r="E20" s="47">
        <f>'RG1'!G51</f>
        <v>0</v>
      </c>
      <c r="F20" s="54">
        <f>'RG1'!H51</f>
        <v>0</v>
      </c>
      <c r="G20" s="22">
        <f>'RG1'!Q51</f>
        <v>0</v>
      </c>
      <c r="H20" s="23">
        <f>'RG1'!R51</f>
        <v>0</v>
      </c>
      <c r="I20" s="22"/>
      <c r="J20" s="23"/>
      <c r="K20" s="22">
        <f t="shared" si="0"/>
        <v>5</v>
      </c>
      <c r="L20" s="45">
        <f t="shared" si="1"/>
        <v>0</v>
      </c>
      <c r="M20" s="75"/>
      <c r="N20" s="22" t="str">
        <f>IFERROR(INDEX($D$11:$D$31,MATCH(0,INDEX(COUNTIF($N$10:N19,$D$11:$D$31),),)),"")</f>
        <v/>
      </c>
      <c r="O20" s="69" t="e">
        <f t="shared" si="2"/>
        <v>#DIV/0!</v>
      </c>
      <c r="P20" s="38"/>
      <c r="Q20" s="63"/>
    </row>
    <row r="21" spans="2:18" s="14" customFormat="1" ht="31.5" customHeight="1">
      <c r="B21" s="82"/>
      <c r="C21" s="21">
        <v>11</v>
      </c>
      <c r="D21" s="47">
        <f>'RG1'!E52</f>
        <v>0</v>
      </c>
      <c r="E21" s="47">
        <f>'RG1'!G52</f>
        <v>0</v>
      </c>
      <c r="F21" s="54">
        <f>'RG1'!H52</f>
        <v>0</v>
      </c>
      <c r="G21" s="22">
        <f>'RG1'!Q52</f>
        <v>0</v>
      </c>
      <c r="H21" s="23">
        <f>'RG1'!R52</f>
        <v>0</v>
      </c>
      <c r="I21" s="22"/>
      <c r="J21" s="23"/>
      <c r="K21" s="22">
        <f t="shared" si="0"/>
        <v>5</v>
      </c>
      <c r="L21" s="45">
        <f t="shared" si="1"/>
        <v>0</v>
      </c>
      <c r="M21" s="75"/>
      <c r="N21" s="22" t="str">
        <f>IFERROR(INDEX($D$11:$D$31,MATCH(0,INDEX(COUNTIF($N$10:N20,$D$11:$D$31),),)),"")</f>
        <v/>
      </c>
      <c r="O21" s="69" t="e">
        <f t="shared" si="2"/>
        <v>#DIV/0!</v>
      </c>
      <c r="P21" s="38"/>
      <c r="Q21" s="63"/>
    </row>
    <row r="22" spans="2:18" s="14" customFormat="1" ht="31.5" customHeight="1">
      <c r="B22" s="82"/>
      <c r="C22" s="21">
        <v>12</v>
      </c>
      <c r="D22" s="47">
        <f>'RG1'!E53</f>
        <v>0</v>
      </c>
      <c r="E22" s="47">
        <f>'RG1'!G53</f>
        <v>0</v>
      </c>
      <c r="F22" s="54">
        <f>'RG1'!H53</f>
        <v>0</v>
      </c>
      <c r="G22" s="22">
        <f>'RG1'!Q53</f>
        <v>0</v>
      </c>
      <c r="H22" s="23">
        <f>'RG1'!R53</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f>'RG1'!E54</f>
        <v>0</v>
      </c>
      <c r="E23" s="47">
        <f>'RG1'!G54</f>
        <v>0</v>
      </c>
      <c r="F23" s="54">
        <f>'RG1'!H54</f>
        <v>0</v>
      </c>
      <c r="G23" s="22">
        <f>'RG1'!Q54</f>
        <v>0</v>
      </c>
      <c r="H23" s="23">
        <f>'RG1'!R54</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f>'RG1'!E55</f>
        <v>0</v>
      </c>
      <c r="E24" s="47">
        <f>'RG1'!G55</f>
        <v>0</v>
      </c>
      <c r="F24" s="54">
        <f>'RG1'!H55</f>
        <v>0</v>
      </c>
      <c r="G24" s="22">
        <f>'RG1'!Q55</f>
        <v>0</v>
      </c>
      <c r="H24" s="23">
        <f>'RG1'!R55</f>
        <v>0</v>
      </c>
      <c r="I24" s="23"/>
      <c r="J24" s="23"/>
      <c r="K24" s="22">
        <f t="shared" ref="K24:K30" si="3">IF(F24="Baja",1,IF(F24="Media - baja",2,IF(F24="Media",3,IF(F24="Media - alta",4,5))))</f>
        <v>5</v>
      </c>
      <c r="L24" s="45">
        <f t="shared" ref="L24:L30" si="4">J24*K24</f>
        <v>0</v>
      </c>
      <c r="M24" s="75"/>
      <c r="N24" s="22" t="str">
        <f>IFERROR(INDEX($D$11:$D$31,MATCH(0,INDEX(COUNTIF($N$10:N23,$D$11:$D$31),),)),"")</f>
        <v/>
      </c>
      <c r="O24" s="69" t="e">
        <f t="shared" si="2"/>
        <v>#DIV/0!</v>
      </c>
      <c r="P24" s="38"/>
      <c r="Q24" s="63"/>
    </row>
    <row r="25" spans="2:18" s="14" customFormat="1" ht="31.5" customHeight="1">
      <c r="B25" s="82"/>
      <c r="C25" s="21">
        <v>15</v>
      </c>
      <c r="D25" s="47">
        <f>'RG1'!E56</f>
        <v>0</v>
      </c>
      <c r="E25" s="47">
        <f>'RG1'!G56</f>
        <v>0</v>
      </c>
      <c r="F25" s="54">
        <f>'RG1'!H56</f>
        <v>0</v>
      </c>
      <c r="G25" s="22">
        <f>'RG1'!Q56</f>
        <v>0</v>
      </c>
      <c r="H25" s="23">
        <f>'RG1'!R56</f>
        <v>0</v>
      </c>
      <c r="I25" s="23"/>
      <c r="J25" s="23"/>
      <c r="K25" s="22">
        <f t="shared" si="3"/>
        <v>5</v>
      </c>
      <c r="L25" s="45">
        <f t="shared" si="4"/>
        <v>0</v>
      </c>
      <c r="M25" s="75"/>
      <c r="N25" s="22" t="str">
        <f>IFERROR(INDEX($D$11:$D$31,MATCH(0,INDEX(COUNTIF($N$10:N24,$D$11:$D$31),),)),"")</f>
        <v/>
      </c>
      <c r="O25" s="69" t="e">
        <f t="shared" si="2"/>
        <v>#DIV/0!</v>
      </c>
      <c r="P25" s="38"/>
      <c r="Q25" s="63"/>
    </row>
    <row r="26" spans="2:18" s="14" customFormat="1" ht="31.5" customHeight="1">
      <c r="B26" s="82"/>
      <c r="C26" s="21">
        <v>16</v>
      </c>
      <c r="D26" s="47">
        <f>'RG1'!E57</f>
        <v>0</v>
      </c>
      <c r="E26" s="47">
        <f>'RG1'!G57</f>
        <v>0</v>
      </c>
      <c r="F26" s="54">
        <f>'RG1'!H57</f>
        <v>0</v>
      </c>
      <c r="G26" s="22">
        <f>'RG1'!Q57</f>
        <v>0</v>
      </c>
      <c r="H26" s="23">
        <f>'RG1'!R57</f>
        <v>0</v>
      </c>
      <c r="I26" s="23"/>
      <c r="J26" s="23"/>
      <c r="K26" s="22">
        <f t="shared" si="3"/>
        <v>5</v>
      </c>
      <c r="L26" s="45">
        <f t="shared" si="4"/>
        <v>0</v>
      </c>
      <c r="M26" s="75"/>
      <c r="N26" s="75"/>
      <c r="O26" s="75"/>
      <c r="P26" s="38"/>
      <c r="Q26" s="63"/>
    </row>
    <row r="27" spans="2:18" s="14" customFormat="1" ht="31.5" customHeight="1">
      <c r="B27" s="82"/>
      <c r="C27" s="21">
        <v>17</v>
      </c>
      <c r="D27" s="47">
        <f>'RG1'!E58</f>
        <v>0</v>
      </c>
      <c r="E27" s="47">
        <f>'RG1'!G58</f>
        <v>0</v>
      </c>
      <c r="F27" s="54">
        <f>'RG1'!H58</f>
        <v>0</v>
      </c>
      <c r="G27" s="22">
        <f>'RG1'!Q58</f>
        <v>0</v>
      </c>
      <c r="H27" s="23">
        <f>'RG1'!R58</f>
        <v>0</v>
      </c>
      <c r="I27" s="23"/>
      <c r="J27" s="23"/>
      <c r="K27" s="22">
        <f t="shared" si="3"/>
        <v>5</v>
      </c>
      <c r="L27" s="45">
        <f t="shared" si="4"/>
        <v>0</v>
      </c>
      <c r="M27" s="75"/>
      <c r="N27" s="75"/>
      <c r="O27" s="75"/>
      <c r="P27" s="38"/>
      <c r="Q27" s="63"/>
    </row>
    <row r="28" spans="2:18" s="14" customFormat="1" ht="31.5" customHeight="1">
      <c r="B28" s="82"/>
      <c r="C28" s="21">
        <v>18</v>
      </c>
      <c r="D28" s="47">
        <f>'RG1'!E59</f>
        <v>0</v>
      </c>
      <c r="E28" s="47">
        <f>'RG1'!G59</f>
        <v>0</v>
      </c>
      <c r="F28" s="54">
        <f>'RG1'!H59</f>
        <v>0</v>
      </c>
      <c r="G28" s="22">
        <f>'RG1'!Q59</f>
        <v>0</v>
      </c>
      <c r="H28" s="23">
        <f>'RG1'!R59</f>
        <v>0</v>
      </c>
      <c r="I28" s="23"/>
      <c r="J28" s="23"/>
      <c r="K28" s="22">
        <f t="shared" si="3"/>
        <v>5</v>
      </c>
      <c r="L28" s="45">
        <f t="shared" si="4"/>
        <v>0</v>
      </c>
      <c r="M28" s="75"/>
      <c r="N28" s="75"/>
      <c r="O28" s="75"/>
      <c r="P28" s="38"/>
      <c r="Q28" s="63"/>
    </row>
    <row r="29" spans="2:18" s="14" customFormat="1" ht="31.5" customHeight="1">
      <c r="B29" s="82"/>
      <c r="C29" s="21">
        <v>19</v>
      </c>
      <c r="D29" s="47">
        <f>'RG1'!E60</f>
        <v>0</v>
      </c>
      <c r="E29" s="47">
        <f>'RG1'!G60</f>
        <v>0</v>
      </c>
      <c r="F29" s="54">
        <f>'RG1'!H60</f>
        <v>0</v>
      </c>
      <c r="G29" s="22">
        <f>'RG1'!Q60</f>
        <v>0</v>
      </c>
      <c r="H29" s="23">
        <f>'RG1'!R60</f>
        <v>0</v>
      </c>
      <c r="I29" s="23"/>
      <c r="J29" s="23"/>
      <c r="K29" s="22">
        <f t="shared" si="3"/>
        <v>5</v>
      </c>
      <c r="L29" s="45">
        <f t="shared" si="4"/>
        <v>0</v>
      </c>
      <c r="M29" s="75"/>
      <c r="N29" s="75"/>
      <c r="O29" s="75"/>
      <c r="P29" s="38"/>
      <c r="Q29" s="63"/>
    </row>
    <row r="30" spans="2:18" s="14" customFormat="1" ht="31.5" customHeight="1">
      <c r="B30" s="82"/>
      <c r="C30" s="21">
        <v>20</v>
      </c>
      <c r="D30" s="47">
        <f>'RG1'!E61</f>
        <v>0</v>
      </c>
      <c r="E30" s="47">
        <f>'RG1'!G61</f>
        <v>0</v>
      </c>
      <c r="F30" s="54">
        <f>'RG1'!H61</f>
        <v>0</v>
      </c>
      <c r="G30" s="22">
        <f>'RG1'!Q61</f>
        <v>0</v>
      </c>
      <c r="H30" s="23">
        <f>'RG1'!R61</f>
        <v>0</v>
      </c>
      <c r="I30" s="23"/>
      <c r="J30" s="23"/>
      <c r="K30" s="22">
        <f t="shared" si="3"/>
        <v>5</v>
      </c>
      <c r="L30" s="45">
        <f t="shared" si="4"/>
        <v>0</v>
      </c>
      <c r="M30" s="75"/>
      <c r="N30" s="75"/>
      <c r="O30" s="75"/>
      <c r="P30" s="38"/>
      <c r="Q30" s="63"/>
    </row>
    <row r="31" spans="2:18" s="14" customFormat="1" ht="31.5" customHeight="1">
      <c r="B31" s="82"/>
      <c r="C31" s="21" t="s">
        <v>31</v>
      </c>
      <c r="D31" s="47">
        <f>'RG1'!E62</f>
        <v>0</v>
      </c>
      <c r="E31" s="47">
        <f>'RG1'!G62</f>
        <v>0</v>
      </c>
      <c r="F31" s="54">
        <f>'RG1'!H62</f>
        <v>0</v>
      </c>
      <c r="G31" s="22">
        <f>'RG1'!Q62</f>
        <v>0</v>
      </c>
      <c r="H31" s="23">
        <f>'RG1'!R62</f>
        <v>0</v>
      </c>
      <c r="I31" s="23"/>
      <c r="J31" s="23"/>
      <c r="K31" s="22">
        <f t="shared" ref="K31" si="5">IF(F31="Baja",1,IF(F31="Media - baja",2,IF(F31="Media",3,IF(F31="Media - alta",4,5))))</f>
        <v>5</v>
      </c>
      <c r="L31" s="45">
        <f t="shared" ref="L31" si="6">J31*K31</f>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77" t="s">
        <v>7</v>
      </c>
      <c r="C34" s="178"/>
      <c r="D34" s="178"/>
      <c r="E34" s="178"/>
      <c r="F34" s="178"/>
      <c r="G34" s="178"/>
      <c r="H34" s="178"/>
      <c r="I34" s="178"/>
      <c r="J34" s="178"/>
      <c r="K34" s="178"/>
      <c r="L34" s="178"/>
      <c r="M34" s="178"/>
      <c r="N34" s="178"/>
      <c r="O34" s="178"/>
      <c r="P34" s="178"/>
      <c r="Q34" s="179"/>
      <c r="R34" s="70"/>
    </row>
    <row r="35" spans="1:18" ht="21.75" customHeight="1">
      <c r="A35" s="17"/>
      <c r="B35" s="145" t="s">
        <v>8</v>
      </c>
      <c r="C35" s="146"/>
      <c r="D35" s="146"/>
      <c r="E35" s="146"/>
      <c r="F35" s="146"/>
      <c r="G35" s="146"/>
      <c r="H35" s="146"/>
      <c r="I35" s="146"/>
      <c r="J35" s="146"/>
      <c r="K35" s="146"/>
      <c r="L35" s="146"/>
      <c r="M35" s="146"/>
      <c r="N35" s="146"/>
      <c r="O35" s="146"/>
      <c r="P35" s="146"/>
      <c r="Q35" s="147"/>
      <c r="R35" s="72"/>
    </row>
    <row r="36" spans="1:18" ht="21.75" customHeight="1">
      <c r="B36" s="145" t="s">
        <v>9</v>
      </c>
      <c r="C36" s="146"/>
      <c r="D36" s="147"/>
      <c r="E36" s="145" t="s">
        <v>33</v>
      </c>
      <c r="F36" s="147"/>
      <c r="G36" s="145" t="s">
        <v>51</v>
      </c>
      <c r="H36" s="147"/>
      <c r="I36" s="145">
        <v>3</v>
      </c>
      <c r="J36" s="146"/>
      <c r="K36" s="146"/>
      <c r="L36" s="146"/>
      <c r="M36" s="147"/>
      <c r="N36" s="171" t="s">
        <v>10</v>
      </c>
      <c r="O36" s="172"/>
      <c r="P36" s="180">
        <v>43343</v>
      </c>
      <c r="Q36" s="181"/>
      <c r="R36" s="71"/>
    </row>
    <row r="37" spans="1:18" ht="80.25" customHeight="1">
      <c r="B37" s="173"/>
      <c r="C37" s="174"/>
      <c r="D37" s="174"/>
      <c r="E37" s="174"/>
      <c r="F37" s="174"/>
      <c r="G37" s="174"/>
      <c r="H37" s="174"/>
      <c r="I37" s="174"/>
      <c r="J37" s="174"/>
      <c r="K37" s="174"/>
      <c r="L37" s="174"/>
      <c r="M37" s="174"/>
      <c r="N37" s="174"/>
      <c r="O37" s="174"/>
      <c r="P37" s="175"/>
      <c r="Q37" s="176"/>
      <c r="R37" s="64"/>
    </row>
  </sheetData>
  <mergeCells count="19">
    <mergeCell ref="I36:M36"/>
    <mergeCell ref="N36:O36"/>
    <mergeCell ref="G9:H9"/>
    <mergeCell ref="B36:D36"/>
    <mergeCell ref="B37:Q37"/>
    <mergeCell ref="E36:F36"/>
    <mergeCell ref="G36:H36"/>
    <mergeCell ref="B35:Q35"/>
    <mergeCell ref="B34:Q34"/>
    <mergeCell ref="P36:Q36"/>
    <mergeCell ref="O2:Q6"/>
    <mergeCell ref="N9:O9"/>
    <mergeCell ref="C2:D6"/>
    <mergeCell ref="E2:N6"/>
    <mergeCell ref="C9:C10"/>
    <mergeCell ref="D9:D10"/>
    <mergeCell ref="E9:E10"/>
    <mergeCell ref="F9:F10"/>
    <mergeCell ref="I9:J9"/>
  </mergeCells>
  <dataValidations count="2">
    <dataValidation type="list" allowBlank="1" showInputMessage="1" showErrorMessage="1" sqref="F11:F31" xr:uid="{438F71E2-356F-4B19-8E59-121A22F160B7}">
      <formula1>$S$2:$S$6</formula1>
    </dataValidation>
    <dataValidation type="list" allowBlank="1" showInputMessage="1" showErrorMessage="1" sqref="H32" xr:uid="{6D5FA906-D3A5-43EE-BB6A-C4D0219F2A50}">
      <formula1>$Q$2:$Q$6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40726-0A6A-4F28-8E5F-DDDABD03FD79}">
  <sheetPr>
    <tabColor theme="9" tint="-0.249977111117893"/>
  </sheetPr>
  <dimension ref="A1:U99"/>
  <sheetViews>
    <sheetView topLeftCell="A13" workbookViewId="0">
      <selection activeCell="B60" sqref="B60:T60"/>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6.5703125" style="1" customWidth="1"/>
    <col min="10" max="10" width="24" style="1" customWidth="1"/>
    <col min="11" max="11" width="23.140625" style="1" customWidth="1"/>
    <col min="12" max="13" width="13.28515625" style="1" customWidth="1"/>
    <col min="14" max="14" width="26.5703125" style="1" customWidth="1"/>
    <col min="15" max="16" width="25.42578125" style="1" customWidth="1"/>
    <col min="17" max="17" width="34.140625" style="1" customWidth="1"/>
    <col min="18" max="18" width="15.28515625" style="1" customWidth="1"/>
    <col min="19" max="19" width="25.7109375" style="1" hidden="1" customWidth="1"/>
    <col min="20" max="20" width="20.5703125" style="1" hidden="1" customWidth="1"/>
    <col min="21" max="21" width="5.85546875" style="1" customWidth="1"/>
    <col min="22" max="16384" width="11.42578125" style="1"/>
  </cols>
  <sheetData>
    <row r="1" spans="2:21" ht="9" customHeight="1"/>
    <row r="2" spans="2:21" ht="15" customHeight="1">
      <c r="B2" s="35"/>
      <c r="C2" s="120"/>
      <c r="D2" s="120"/>
      <c r="E2" s="120"/>
      <c r="F2" s="117" t="s">
        <v>0</v>
      </c>
      <c r="G2" s="117"/>
      <c r="H2" s="117"/>
      <c r="I2" s="117"/>
      <c r="J2" s="117"/>
      <c r="K2" s="117"/>
      <c r="L2" s="117"/>
      <c r="M2" s="117"/>
      <c r="N2" s="117"/>
      <c r="O2" s="117"/>
      <c r="P2" s="116" t="s">
        <v>1</v>
      </c>
      <c r="Q2" s="116"/>
      <c r="R2" s="116"/>
      <c r="S2" s="49"/>
      <c r="T2" s="31" t="s">
        <v>34</v>
      </c>
      <c r="U2" s="62"/>
    </row>
    <row r="3" spans="2:21" ht="12.75" customHeight="1">
      <c r="B3" s="36"/>
      <c r="C3" s="120"/>
      <c r="D3" s="120"/>
      <c r="E3" s="120"/>
      <c r="F3" s="117"/>
      <c r="G3" s="117"/>
      <c r="H3" s="117"/>
      <c r="I3" s="117"/>
      <c r="J3" s="117"/>
      <c r="K3" s="117"/>
      <c r="L3" s="117"/>
      <c r="M3" s="117"/>
      <c r="N3" s="117"/>
      <c r="O3" s="117"/>
      <c r="P3" s="116"/>
      <c r="Q3" s="116"/>
      <c r="R3" s="116"/>
      <c r="S3" s="49"/>
      <c r="T3" s="32" t="s">
        <v>35</v>
      </c>
      <c r="U3" s="62"/>
    </row>
    <row r="4" spans="2:21" ht="12.75" customHeight="1">
      <c r="B4" s="36"/>
      <c r="C4" s="120"/>
      <c r="D4" s="120"/>
      <c r="E4" s="120"/>
      <c r="F4" s="117"/>
      <c r="G4" s="117"/>
      <c r="H4" s="117"/>
      <c r="I4" s="117"/>
      <c r="J4" s="117"/>
      <c r="K4" s="117"/>
      <c r="L4" s="117"/>
      <c r="M4" s="117"/>
      <c r="N4" s="117"/>
      <c r="O4" s="117"/>
      <c r="P4" s="116"/>
      <c r="Q4" s="116"/>
      <c r="R4" s="116"/>
      <c r="S4" s="49"/>
      <c r="T4" s="32" t="s">
        <v>36</v>
      </c>
      <c r="U4" s="62"/>
    </row>
    <row r="5" spans="2:21" ht="12.75" customHeight="1">
      <c r="B5" s="36"/>
      <c r="C5" s="120"/>
      <c r="D5" s="120"/>
      <c r="E5" s="120"/>
      <c r="F5" s="117"/>
      <c r="G5" s="117"/>
      <c r="H5" s="117"/>
      <c r="I5" s="117"/>
      <c r="J5" s="117"/>
      <c r="K5" s="117"/>
      <c r="L5" s="117"/>
      <c r="M5" s="117"/>
      <c r="N5" s="117"/>
      <c r="O5" s="117"/>
      <c r="P5" s="116"/>
      <c r="Q5" s="116"/>
      <c r="R5" s="116"/>
      <c r="S5" s="49"/>
      <c r="T5" s="32" t="s">
        <v>37</v>
      </c>
      <c r="U5" s="62"/>
    </row>
    <row r="6" spans="2:21" ht="12.75" customHeight="1">
      <c r="B6" s="37"/>
      <c r="C6" s="120"/>
      <c r="D6" s="120"/>
      <c r="E6" s="120"/>
      <c r="F6" s="117"/>
      <c r="G6" s="117"/>
      <c r="H6" s="117"/>
      <c r="I6" s="117"/>
      <c r="J6" s="117"/>
      <c r="K6" s="117"/>
      <c r="L6" s="117"/>
      <c r="M6" s="117"/>
      <c r="N6" s="117"/>
      <c r="O6" s="117"/>
      <c r="P6" s="116"/>
      <c r="Q6" s="116"/>
      <c r="R6" s="116"/>
      <c r="S6" s="49"/>
      <c r="T6" s="33" t="s">
        <v>38</v>
      </c>
      <c r="U6" s="62"/>
    </row>
    <row r="7" spans="2:21" ht="15">
      <c r="B7" s="3"/>
      <c r="C7" s="4"/>
      <c r="D7" s="4"/>
      <c r="E7" s="4"/>
      <c r="F7" s="4"/>
      <c r="G7" s="4"/>
      <c r="H7" s="4"/>
      <c r="I7" s="34"/>
      <c r="J7" s="34"/>
      <c r="K7" s="34"/>
      <c r="L7" s="34"/>
      <c r="M7" s="34"/>
      <c r="N7" s="4"/>
      <c r="O7" s="19"/>
      <c r="P7" s="19"/>
      <c r="Q7" s="19"/>
      <c r="R7" s="19"/>
      <c r="S7" s="19"/>
      <c r="T7" s="2"/>
      <c r="U7" s="62"/>
    </row>
    <row r="8" spans="2:21" ht="15">
      <c r="B8" s="3"/>
      <c r="C8" s="4"/>
      <c r="D8" s="4"/>
      <c r="E8" s="4"/>
      <c r="F8" s="4"/>
      <c r="G8" s="4"/>
      <c r="H8" s="4"/>
      <c r="I8" s="34"/>
      <c r="J8" s="34"/>
      <c r="K8" s="34"/>
      <c r="L8" s="34"/>
      <c r="M8" s="34"/>
      <c r="N8" s="4"/>
      <c r="O8" s="19"/>
      <c r="P8" s="19"/>
      <c r="Q8" s="19"/>
      <c r="R8" s="19"/>
      <c r="S8" s="19"/>
      <c r="T8" s="5"/>
      <c r="U8" s="62"/>
    </row>
    <row r="9" spans="2:21" ht="15">
      <c r="B9" s="3"/>
      <c r="C9" s="4"/>
      <c r="D9" s="4"/>
      <c r="E9" s="4"/>
      <c r="F9" s="4"/>
      <c r="G9" s="4"/>
      <c r="H9" s="4"/>
      <c r="I9" s="6" t="s">
        <v>2</v>
      </c>
      <c r="J9" s="4"/>
      <c r="K9" s="118" t="s">
        <v>18</v>
      </c>
      <c r="L9" s="118"/>
      <c r="M9" s="118"/>
      <c r="N9" s="118"/>
      <c r="O9" s="4"/>
      <c r="P9" s="19"/>
      <c r="Q9" s="19"/>
      <c r="R9" s="19"/>
      <c r="S9" s="19"/>
      <c r="T9" s="5"/>
      <c r="U9" s="62"/>
    </row>
    <row r="10" spans="2:21" ht="15">
      <c r="B10" s="3"/>
      <c r="C10" s="4"/>
      <c r="D10" s="4"/>
      <c r="E10" s="4"/>
      <c r="F10" s="4"/>
      <c r="G10" s="4"/>
      <c r="H10" s="4"/>
      <c r="I10" s="6" t="s">
        <v>3</v>
      </c>
      <c r="J10" s="4"/>
      <c r="K10" s="118" t="s">
        <v>15</v>
      </c>
      <c r="L10" s="118"/>
      <c r="M10" s="118"/>
      <c r="N10" s="118"/>
      <c r="O10" s="4"/>
      <c r="P10" s="4"/>
      <c r="Q10" s="4"/>
      <c r="R10" s="4"/>
      <c r="S10" s="4"/>
      <c r="T10" s="5"/>
      <c r="U10" s="62"/>
    </row>
    <row r="11" spans="2:21" ht="15">
      <c r="B11" s="3"/>
      <c r="C11" s="4"/>
      <c r="D11" s="4"/>
      <c r="E11" s="4"/>
      <c r="F11" s="4"/>
      <c r="G11" s="4"/>
      <c r="H11" s="4"/>
      <c r="I11" s="6" t="s">
        <v>4</v>
      </c>
      <c r="J11" s="4"/>
      <c r="K11" s="118" t="s">
        <v>16</v>
      </c>
      <c r="L11" s="118"/>
      <c r="M11" s="118"/>
      <c r="N11" s="118"/>
      <c r="O11" s="4"/>
      <c r="P11" s="4"/>
      <c r="Q11" s="4"/>
      <c r="R11" s="4"/>
      <c r="S11" s="4"/>
      <c r="T11" s="5"/>
      <c r="U11" s="62"/>
    </row>
    <row r="12" spans="2:21" ht="15">
      <c r="B12" s="3"/>
      <c r="C12" s="4"/>
      <c r="D12" s="4"/>
      <c r="E12" s="4"/>
      <c r="F12" s="4"/>
      <c r="G12" s="4"/>
      <c r="H12" s="4"/>
      <c r="I12" s="6" t="s">
        <v>29</v>
      </c>
      <c r="J12" s="4"/>
      <c r="K12" s="118" t="s">
        <v>22</v>
      </c>
      <c r="L12" s="118"/>
      <c r="M12" s="118"/>
      <c r="N12" s="118"/>
      <c r="O12" s="4"/>
      <c r="P12" s="4"/>
      <c r="Q12" s="4"/>
      <c r="R12" s="4"/>
      <c r="S12" s="4"/>
      <c r="T12" s="5"/>
      <c r="U12" s="62"/>
    </row>
    <row r="13" spans="2:21" ht="15">
      <c r="B13" s="3"/>
      <c r="C13" s="4"/>
      <c r="D13" s="4"/>
      <c r="E13" s="4"/>
      <c r="F13" s="4"/>
      <c r="G13" s="4"/>
      <c r="H13" s="4"/>
      <c r="I13" s="6" t="s">
        <v>13</v>
      </c>
      <c r="J13" s="4"/>
      <c r="K13" s="118" t="s">
        <v>23</v>
      </c>
      <c r="L13" s="118"/>
      <c r="M13" s="118"/>
      <c r="N13" s="118"/>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124" t="s">
        <v>14</v>
      </c>
      <c r="D16" s="125"/>
      <c r="E16" s="125"/>
      <c r="F16" s="125"/>
      <c r="G16" s="125"/>
      <c r="H16" s="125"/>
      <c r="I16" s="125"/>
      <c r="J16" s="125"/>
      <c r="K16" s="125"/>
      <c r="L16" s="125"/>
      <c r="M16" s="125"/>
      <c r="N16" s="125"/>
      <c r="O16" s="126"/>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19" t="s">
        <v>26</v>
      </c>
      <c r="D18" s="119"/>
      <c r="E18" s="119"/>
      <c r="F18" s="119"/>
      <c r="G18" s="119"/>
      <c r="H18" s="119"/>
      <c r="I18" s="119"/>
      <c r="J18" s="119"/>
      <c r="K18" s="119"/>
      <c r="L18" s="119"/>
      <c r="M18" s="119"/>
      <c r="N18" s="119"/>
      <c r="O18" s="119"/>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112" t="s">
        <v>11</v>
      </c>
      <c r="D20" s="113"/>
      <c r="E20" s="113"/>
      <c r="F20" s="113"/>
      <c r="G20" s="113"/>
      <c r="H20" s="113"/>
      <c r="I20" s="113"/>
      <c r="J20" s="113"/>
      <c r="K20" s="113"/>
      <c r="L20" s="113"/>
      <c r="M20" s="113"/>
      <c r="N20" s="113"/>
      <c r="O20" s="114"/>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ht="29.25" customHeight="1">
      <c r="B22" s="3"/>
      <c r="C22" s="182" t="s">
        <v>25</v>
      </c>
      <c r="D22" s="182"/>
      <c r="E22" s="182"/>
      <c r="F22" s="182"/>
      <c r="G22" s="182"/>
      <c r="H22" s="182"/>
      <c r="I22" s="182"/>
      <c r="J22" s="182"/>
      <c r="K22" s="182"/>
      <c r="L22" s="182"/>
      <c r="M22" s="182"/>
      <c r="N22" s="182"/>
      <c r="O22" s="182"/>
      <c r="P22" s="4"/>
      <c r="Q22" s="4"/>
      <c r="R22" s="4"/>
      <c r="S22" s="4"/>
      <c r="T22" s="5"/>
      <c r="U22" s="62"/>
    </row>
    <row r="23" spans="2:21" ht="15.75" customHeight="1">
      <c r="B23" s="3"/>
      <c r="C23" s="112" t="s">
        <v>17</v>
      </c>
      <c r="D23" s="113"/>
      <c r="E23" s="113"/>
      <c r="F23" s="113"/>
      <c r="G23" s="113"/>
      <c r="H23" s="113"/>
      <c r="I23" s="113"/>
      <c r="J23" s="113"/>
      <c r="K23" s="113"/>
      <c r="L23" s="113"/>
      <c r="M23" s="113"/>
      <c r="N23" s="113"/>
      <c r="O23" s="114"/>
      <c r="P23" s="24"/>
      <c r="Q23" s="24"/>
      <c r="R23" s="24"/>
      <c r="S23" s="24"/>
      <c r="T23" s="5"/>
      <c r="U23" s="62"/>
    </row>
    <row r="24" spans="2:21" ht="5.25" customHeight="1">
      <c r="B24" s="3"/>
      <c r="C24" s="9"/>
      <c r="D24" s="9"/>
      <c r="E24" s="9"/>
      <c r="F24" s="9"/>
      <c r="G24" s="9"/>
      <c r="H24" s="9"/>
      <c r="I24" s="9"/>
      <c r="J24" s="7"/>
      <c r="K24" s="7"/>
      <c r="L24" s="7"/>
      <c r="M24" s="7"/>
      <c r="N24" s="7"/>
      <c r="O24" s="7"/>
      <c r="P24" s="7"/>
      <c r="Q24" s="7"/>
      <c r="R24" s="7"/>
      <c r="S24" s="7"/>
      <c r="T24" s="5"/>
      <c r="U24" s="62"/>
    </row>
    <row r="25" spans="2:21" ht="34.5" customHeight="1">
      <c r="B25" s="3"/>
      <c r="C25" s="119" t="s">
        <v>27</v>
      </c>
      <c r="D25" s="119"/>
      <c r="E25" s="119"/>
      <c r="F25" s="119"/>
      <c r="G25" s="119"/>
      <c r="H25" s="119"/>
      <c r="I25" s="119"/>
      <c r="J25" s="119"/>
      <c r="K25" s="119"/>
      <c r="L25" s="119"/>
      <c r="M25" s="119"/>
      <c r="N25" s="119"/>
      <c r="O25" s="119"/>
      <c r="P25" s="7"/>
      <c r="Q25" s="7"/>
      <c r="R25" s="7"/>
      <c r="S25" s="7"/>
      <c r="T25" s="5"/>
      <c r="U25" s="62"/>
    </row>
    <row r="26" spans="2:21" ht="3.75" customHeight="1">
      <c r="B26" s="3"/>
      <c r="C26" s="4"/>
      <c r="D26" s="4"/>
      <c r="E26" s="18"/>
      <c r="F26" s="18"/>
      <c r="G26" s="18"/>
      <c r="H26" s="18"/>
      <c r="I26" s="18"/>
      <c r="J26" s="18"/>
      <c r="K26" s="18"/>
      <c r="L26" s="18"/>
      <c r="M26" s="18"/>
      <c r="N26" s="18"/>
      <c r="O26" s="7"/>
      <c r="P26" s="7"/>
      <c r="Q26" s="7"/>
      <c r="R26" s="7"/>
      <c r="S26" s="7"/>
      <c r="T26" s="5"/>
      <c r="U26" s="62"/>
    </row>
    <row r="27" spans="2:21" ht="33.75" customHeight="1">
      <c r="B27" s="3"/>
      <c r="C27" s="119" t="s">
        <v>28</v>
      </c>
      <c r="D27" s="119"/>
      <c r="E27" s="119"/>
      <c r="F27" s="119"/>
      <c r="G27" s="119"/>
      <c r="H27" s="119"/>
      <c r="I27" s="119"/>
      <c r="J27" s="119"/>
      <c r="K27" s="119"/>
      <c r="L27" s="119"/>
      <c r="M27" s="119"/>
      <c r="N27" s="119"/>
      <c r="O27" s="119"/>
      <c r="P27" s="30"/>
      <c r="Q27" s="7"/>
      <c r="R27" s="7"/>
      <c r="S27" s="7"/>
      <c r="T27" s="5"/>
      <c r="U27" s="62"/>
    </row>
    <row r="28" spans="2:21" ht="3.75" customHeight="1">
      <c r="B28" s="3"/>
      <c r="C28" s="9"/>
      <c r="D28" s="9"/>
      <c r="E28" s="9"/>
      <c r="F28" s="9"/>
      <c r="G28" s="9"/>
      <c r="H28" s="9"/>
      <c r="I28" s="9"/>
      <c r="J28" s="9"/>
      <c r="K28" s="9"/>
      <c r="L28" s="9"/>
      <c r="M28" s="9"/>
      <c r="N28" s="9"/>
      <c r="O28" s="7"/>
      <c r="P28" s="7"/>
      <c r="Q28" s="7"/>
      <c r="R28" s="7"/>
      <c r="S28" s="7"/>
      <c r="T28" s="5"/>
      <c r="U28" s="62"/>
    </row>
    <row r="29" spans="2:21" ht="5.25" customHeight="1">
      <c r="B29" s="3"/>
      <c r="C29" s="12"/>
      <c r="D29" s="12"/>
      <c r="E29" s="12"/>
      <c r="F29" s="12"/>
      <c r="G29" s="12"/>
      <c r="H29" s="12"/>
      <c r="I29" s="12"/>
      <c r="J29" s="12"/>
      <c r="K29" s="12"/>
      <c r="L29" s="12"/>
      <c r="M29" s="12"/>
      <c r="N29" s="4"/>
      <c r="O29" s="4"/>
      <c r="P29" s="4"/>
      <c r="Q29" s="4"/>
      <c r="R29" s="4"/>
      <c r="S29" s="4"/>
      <c r="T29" s="5"/>
      <c r="U29" s="62"/>
    </row>
    <row r="30" spans="2:21" ht="15.75" customHeight="1">
      <c r="B30" s="3"/>
      <c r="C30" s="124" t="s">
        <v>12</v>
      </c>
      <c r="D30" s="125"/>
      <c r="E30" s="125"/>
      <c r="F30" s="125"/>
      <c r="G30" s="125"/>
      <c r="H30" s="125"/>
      <c r="I30" s="125"/>
      <c r="J30" s="125"/>
      <c r="K30" s="125"/>
      <c r="L30" s="125"/>
      <c r="M30" s="125"/>
      <c r="N30" s="125"/>
      <c r="O30" s="126"/>
      <c r="P30" s="6"/>
      <c r="Q30" s="6"/>
      <c r="R30" s="6"/>
      <c r="S30" s="6"/>
      <c r="T30" s="5"/>
      <c r="U30" s="62"/>
    </row>
    <row r="31" spans="2:21" ht="6" customHeight="1">
      <c r="B31" s="3"/>
      <c r="C31" s="4"/>
      <c r="D31" s="4"/>
      <c r="E31" s="13"/>
      <c r="F31" s="13"/>
      <c r="G31" s="13"/>
      <c r="H31" s="13"/>
      <c r="I31" s="13"/>
      <c r="J31" s="13"/>
      <c r="K31" s="13"/>
      <c r="L31" s="13"/>
      <c r="M31" s="13"/>
      <c r="N31" s="13"/>
      <c r="O31" s="13"/>
      <c r="P31" s="13"/>
      <c r="Q31" s="13"/>
      <c r="R31" s="4"/>
      <c r="S31" s="4"/>
      <c r="T31" s="5"/>
      <c r="U31" s="62"/>
    </row>
    <row r="32" spans="2:21" ht="33" customHeight="1">
      <c r="B32" s="3"/>
      <c r="C32" s="130" t="s">
        <v>32</v>
      </c>
      <c r="D32" s="153" t="s">
        <v>39</v>
      </c>
      <c r="E32" s="131" t="s">
        <v>40</v>
      </c>
      <c r="F32" s="130" t="s">
        <v>41</v>
      </c>
      <c r="G32" s="130" t="s">
        <v>42</v>
      </c>
      <c r="H32" s="130" t="s">
        <v>43</v>
      </c>
      <c r="I32" s="131" t="s">
        <v>44</v>
      </c>
      <c r="J32" s="130" t="s">
        <v>45</v>
      </c>
      <c r="K32" s="130"/>
      <c r="L32" s="130" t="s">
        <v>46</v>
      </c>
      <c r="M32" s="130" t="s">
        <v>47</v>
      </c>
      <c r="N32" s="130" t="s">
        <v>48</v>
      </c>
      <c r="O32" s="130" t="s">
        <v>49</v>
      </c>
      <c r="P32" s="143" t="s">
        <v>50</v>
      </c>
      <c r="Q32" s="132" t="s">
        <v>30</v>
      </c>
      <c r="R32" s="133"/>
      <c r="S32" s="46"/>
      <c r="T32" s="5"/>
      <c r="U32" s="62"/>
    </row>
    <row r="33" spans="2:21" ht="33" customHeight="1">
      <c r="B33" s="3"/>
      <c r="C33" s="130"/>
      <c r="D33" s="144"/>
      <c r="E33" s="131"/>
      <c r="F33" s="130"/>
      <c r="G33" s="130"/>
      <c r="H33" s="130"/>
      <c r="I33" s="131"/>
      <c r="J33" s="48" t="s">
        <v>5</v>
      </c>
      <c r="K33" s="48" t="s">
        <v>6</v>
      </c>
      <c r="L33" s="130"/>
      <c r="M33" s="130"/>
      <c r="N33" s="130"/>
      <c r="O33" s="130"/>
      <c r="P33" s="144"/>
      <c r="Q33" s="50" t="s">
        <v>20</v>
      </c>
      <c r="R33" s="51" t="s">
        <v>19</v>
      </c>
      <c r="S33" s="25" t="s">
        <v>53</v>
      </c>
      <c r="T33" s="25" t="s">
        <v>54</v>
      </c>
      <c r="U33" s="62"/>
    </row>
    <row r="34" spans="2:21" s="14" customFormat="1" ht="33" customHeight="1">
      <c r="B34" s="15"/>
      <c r="C34" s="55">
        <v>1</v>
      </c>
      <c r="D34" s="56"/>
      <c r="E34" s="68" t="s">
        <v>62</v>
      </c>
      <c r="F34" s="57"/>
      <c r="G34" s="68" t="s">
        <v>63</v>
      </c>
      <c r="H34" s="58"/>
      <c r="I34" s="59"/>
      <c r="J34" s="59"/>
      <c r="K34" s="59"/>
      <c r="L34" s="60"/>
      <c r="M34" s="60"/>
      <c r="N34" s="59"/>
      <c r="O34" s="59"/>
      <c r="P34" s="59"/>
      <c r="Q34" s="59"/>
      <c r="R34" s="61"/>
      <c r="S34" s="22">
        <f>IF(H34="Baja",1,IF(H34="Media - baja",2,IF(H34="Media",3,IF(H34="Media - alta",4,5))))</f>
        <v>5</v>
      </c>
      <c r="T34" s="45">
        <f>R34*S34</f>
        <v>0</v>
      </c>
      <c r="U34" s="63"/>
    </row>
    <row r="35" spans="2:21" s="14" customFormat="1" ht="31.5" customHeight="1">
      <c r="B35" s="15"/>
      <c r="C35" s="55">
        <v>2</v>
      </c>
      <c r="D35" s="56"/>
      <c r="E35" s="68" t="s">
        <v>62</v>
      </c>
      <c r="F35" s="57"/>
      <c r="G35" s="68" t="s">
        <v>64</v>
      </c>
      <c r="H35" s="57"/>
      <c r="I35" s="59"/>
      <c r="J35" s="61"/>
      <c r="K35" s="59"/>
      <c r="L35" s="60"/>
      <c r="M35" s="60"/>
      <c r="N35" s="59"/>
      <c r="O35" s="59"/>
      <c r="P35" s="59"/>
      <c r="Q35" s="59"/>
      <c r="R35" s="61"/>
      <c r="S35" s="22">
        <f t="shared" ref="S35:S54" si="0">IF(H35="Baja",1,IF(H35="Media - baja",2,IF(H35="Media",3,IF(H35="Media - alta",4,5))))</f>
        <v>5</v>
      </c>
      <c r="T35" s="45">
        <f t="shared" ref="T35:T54" si="1">R35*S35</f>
        <v>0</v>
      </c>
      <c r="U35" s="63"/>
    </row>
    <row r="36" spans="2:21" s="14" customFormat="1" ht="31.5" customHeight="1">
      <c r="B36" s="15"/>
      <c r="C36" s="55">
        <v>3</v>
      </c>
      <c r="D36" s="56"/>
      <c r="E36" s="68" t="s">
        <v>62</v>
      </c>
      <c r="F36" s="57"/>
      <c r="G36" s="68" t="s">
        <v>65</v>
      </c>
      <c r="H36" s="57"/>
      <c r="I36" s="57"/>
      <c r="J36" s="61"/>
      <c r="K36" s="59"/>
      <c r="L36" s="60"/>
      <c r="M36" s="60"/>
      <c r="N36" s="59"/>
      <c r="O36" s="59"/>
      <c r="P36" s="59"/>
      <c r="Q36" s="59"/>
      <c r="R36" s="61"/>
      <c r="S36" s="22">
        <f t="shared" si="0"/>
        <v>5</v>
      </c>
      <c r="T36" s="45">
        <f t="shared" si="1"/>
        <v>0</v>
      </c>
      <c r="U36" s="63"/>
    </row>
    <row r="37" spans="2:21" s="14" customFormat="1" ht="31.5" customHeight="1">
      <c r="B37" s="15"/>
      <c r="C37" s="55">
        <v>4</v>
      </c>
      <c r="D37" s="56"/>
      <c r="E37" s="57"/>
      <c r="F37" s="57"/>
      <c r="G37" s="57"/>
      <c r="H37" s="57"/>
      <c r="I37" s="57"/>
      <c r="J37" s="61"/>
      <c r="K37" s="59"/>
      <c r="L37" s="60"/>
      <c r="M37" s="60"/>
      <c r="N37" s="59"/>
      <c r="O37" s="59"/>
      <c r="P37" s="59"/>
      <c r="Q37" s="59"/>
      <c r="R37" s="61"/>
      <c r="S37" s="22">
        <f t="shared" si="0"/>
        <v>5</v>
      </c>
      <c r="T37" s="45">
        <f t="shared" si="1"/>
        <v>0</v>
      </c>
      <c r="U37" s="63"/>
    </row>
    <row r="38" spans="2:21" s="14" customFormat="1" ht="31.5" customHeight="1">
      <c r="B38" s="15"/>
      <c r="C38" s="55">
        <v>5</v>
      </c>
      <c r="D38" s="56"/>
      <c r="E38" s="57"/>
      <c r="F38" s="57"/>
      <c r="G38" s="57"/>
      <c r="H38" s="57"/>
      <c r="I38" s="57"/>
      <c r="J38" s="61"/>
      <c r="K38" s="59"/>
      <c r="L38" s="60"/>
      <c r="M38" s="60"/>
      <c r="N38" s="59"/>
      <c r="O38" s="59"/>
      <c r="P38" s="59"/>
      <c r="Q38" s="59"/>
      <c r="R38" s="61"/>
      <c r="S38" s="22">
        <f t="shared" si="0"/>
        <v>5</v>
      </c>
      <c r="T38" s="45">
        <f t="shared" si="1"/>
        <v>0</v>
      </c>
      <c r="U38" s="63"/>
    </row>
    <row r="39" spans="2:21" s="14" customFormat="1" ht="31.5" customHeight="1">
      <c r="B39" s="15"/>
      <c r="C39" s="55">
        <v>6</v>
      </c>
      <c r="D39" s="56"/>
      <c r="E39" s="57"/>
      <c r="F39" s="57"/>
      <c r="G39" s="57"/>
      <c r="H39" s="57"/>
      <c r="I39" s="57"/>
      <c r="J39" s="61"/>
      <c r="K39" s="59"/>
      <c r="L39" s="60"/>
      <c r="M39" s="60"/>
      <c r="N39" s="59"/>
      <c r="O39" s="59"/>
      <c r="P39" s="59"/>
      <c r="Q39" s="59"/>
      <c r="R39" s="61"/>
      <c r="S39" s="22">
        <f t="shared" si="0"/>
        <v>5</v>
      </c>
      <c r="T39" s="45">
        <f t="shared" si="1"/>
        <v>0</v>
      </c>
      <c r="U39" s="63"/>
    </row>
    <row r="40" spans="2:21" s="14" customFormat="1" ht="31.5" customHeight="1">
      <c r="B40" s="15"/>
      <c r="C40" s="55">
        <v>7</v>
      </c>
      <c r="D40" s="56"/>
      <c r="E40" s="57"/>
      <c r="F40" s="57"/>
      <c r="G40" s="57"/>
      <c r="H40" s="57"/>
      <c r="I40" s="57"/>
      <c r="J40" s="61"/>
      <c r="K40" s="59"/>
      <c r="L40" s="60"/>
      <c r="M40" s="60"/>
      <c r="N40" s="59"/>
      <c r="O40" s="59"/>
      <c r="P40" s="59"/>
      <c r="Q40" s="59"/>
      <c r="R40" s="61"/>
      <c r="S40" s="22">
        <f t="shared" si="0"/>
        <v>5</v>
      </c>
      <c r="T40" s="45">
        <f t="shared" si="1"/>
        <v>0</v>
      </c>
      <c r="U40" s="63"/>
    </row>
    <row r="41" spans="2:21" s="14" customFormat="1" ht="31.5" customHeight="1">
      <c r="B41" s="15"/>
      <c r="C41" s="55">
        <v>8</v>
      </c>
      <c r="D41" s="56"/>
      <c r="E41" s="57"/>
      <c r="F41" s="57"/>
      <c r="G41" s="57"/>
      <c r="H41" s="57"/>
      <c r="I41" s="57"/>
      <c r="J41" s="61"/>
      <c r="K41" s="59"/>
      <c r="L41" s="60"/>
      <c r="M41" s="60"/>
      <c r="N41" s="59"/>
      <c r="O41" s="59"/>
      <c r="P41" s="59"/>
      <c r="Q41" s="59"/>
      <c r="R41" s="61"/>
      <c r="S41" s="22">
        <f t="shared" si="0"/>
        <v>5</v>
      </c>
      <c r="T41" s="45">
        <f t="shared" si="1"/>
        <v>0</v>
      </c>
      <c r="U41" s="63"/>
    </row>
    <row r="42" spans="2:21" s="14" customFormat="1" ht="31.5" customHeight="1">
      <c r="B42" s="15"/>
      <c r="C42" s="55">
        <v>9</v>
      </c>
      <c r="D42" s="56"/>
      <c r="E42" s="57"/>
      <c r="F42" s="57"/>
      <c r="G42" s="57"/>
      <c r="H42" s="57"/>
      <c r="I42" s="57"/>
      <c r="J42" s="61"/>
      <c r="K42" s="59"/>
      <c r="L42" s="60"/>
      <c r="M42" s="60"/>
      <c r="N42" s="59"/>
      <c r="O42" s="59"/>
      <c r="P42" s="59"/>
      <c r="Q42" s="59"/>
      <c r="R42" s="61"/>
      <c r="S42" s="22">
        <f t="shared" si="0"/>
        <v>5</v>
      </c>
      <c r="T42" s="45">
        <f t="shared" si="1"/>
        <v>0</v>
      </c>
      <c r="U42" s="63"/>
    </row>
    <row r="43" spans="2:21" s="14" customFormat="1" ht="31.5" customHeight="1">
      <c r="B43" s="15"/>
      <c r="C43" s="55">
        <v>10</v>
      </c>
      <c r="D43" s="56"/>
      <c r="E43" s="57"/>
      <c r="F43" s="57"/>
      <c r="G43" s="57"/>
      <c r="H43" s="57"/>
      <c r="I43" s="57"/>
      <c r="J43" s="61"/>
      <c r="K43" s="59"/>
      <c r="L43" s="60"/>
      <c r="M43" s="60"/>
      <c r="N43" s="59"/>
      <c r="O43" s="59"/>
      <c r="P43" s="59"/>
      <c r="Q43" s="59"/>
      <c r="R43" s="61"/>
      <c r="S43" s="22">
        <f t="shared" si="0"/>
        <v>5</v>
      </c>
      <c r="T43" s="45">
        <f t="shared" si="1"/>
        <v>0</v>
      </c>
      <c r="U43" s="63"/>
    </row>
    <row r="44" spans="2:21" s="14" customFormat="1" ht="31.5" customHeight="1">
      <c r="B44" s="15"/>
      <c r="C44" s="55">
        <v>11</v>
      </c>
      <c r="D44" s="56"/>
      <c r="E44" s="57"/>
      <c r="F44" s="57"/>
      <c r="G44" s="57"/>
      <c r="H44" s="57"/>
      <c r="I44" s="57"/>
      <c r="J44" s="61"/>
      <c r="K44" s="59"/>
      <c r="L44" s="60"/>
      <c r="M44" s="60"/>
      <c r="N44" s="59"/>
      <c r="O44" s="59"/>
      <c r="P44" s="59"/>
      <c r="Q44" s="59"/>
      <c r="R44" s="61"/>
      <c r="S44" s="22">
        <f t="shared" si="0"/>
        <v>5</v>
      </c>
      <c r="T44" s="45">
        <f t="shared" si="1"/>
        <v>0</v>
      </c>
      <c r="U44" s="63"/>
    </row>
    <row r="45" spans="2:21" s="14" customFormat="1" ht="31.5" customHeight="1">
      <c r="B45" s="15"/>
      <c r="C45" s="55">
        <v>12</v>
      </c>
      <c r="D45" s="56"/>
      <c r="E45" s="57"/>
      <c r="F45" s="57"/>
      <c r="G45" s="57"/>
      <c r="H45" s="57"/>
      <c r="I45" s="57"/>
      <c r="J45" s="61"/>
      <c r="K45" s="59"/>
      <c r="L45" s="60"/>
      <c r="M45" s="60"/>
      <c r="N45" s="59"/>
      <c r="O45" s="59"/>
      <c r="P45" s="59"/>
      <c r="Q45" s="59"/>
      <c r="R45" s="61"/>
      <c r="S45" s="22">
        <f t="shared" si="0"/>
        <v>5</v>
      </c>
      <c r="T45" s="45">
        <f t="shared" si="1"/>
        <v>0</v>
      </c>
      <c r="U45" s="63"/>
    </row>
    <row r="46" spans="2:21" s="14" customFormat="1" ht="31.5" customHeight="1">
      <c r="B46" s="15"/>
      <c r="C46" s="55">
        <v>13</v>
      </c>
      <c r="D46" s="56"/>
      <c r="E46" s="57"/>
      <c r="F46" s="57"/>
      <c r="G46" s="57"/>
      <c r="H46" s="57"/>
      <c r="I46" s="57"/>
      <c r="J46" s="61"/>
      <c r="K46" s="59"/>
      <c r="L46" s="60"/>
      <c r="M46" s="60"/>
      <c r="N46" s="59"/>
      <c r="O46" s="59"/>
      <c r="P46" s="59"/>
      <c r="Q46" s="59"/>
      <c r="R46" s="61"/>
      <c r="S46" s="22">
        <f t="shared" si="0"/>
        <v>5</v>
      </c>
      <c r="T46" s="45">
        <f t="shared" si="1"/>
        <v>0</v>
      </c>
      <c r="U46" s="63"/>
    </row>
    <row r="47" spans="2:21" s="14" customFormat="1" ht="31.5" customHeight="1">
      <c r="B47" s="15"/>
      <c r="C47" s="55">
        <v>14</v>
      </c>
      <c r="D47" s="56"/>
      <c r="E47" s="57"/>
      <c r="F47" s="57"/>
      <c r="G47" s="57"/>
      <c r="H47" s="57"/>
      <c r="I47" s="57"/>
      <c r="J47" s="61"/>
      <c r="K47" s="59"/>
      <c r="L47" s="60"/>
      <c r="M47" s="60"/>
      <c r="N47" s="59"/>
      <c r="O47" s="59"/>
      <c r="P47" s="59"/>
      <c r="Q47" s="59"/>
      <c r="R47" s="61"/>
      <c r="S47" s="22"/>
      <c r="T47" s="45"/>
      <c r="U47" s="63"/>
    </row>
    <row r="48" spans="2:21" s="14" customFormat="1" ht="31.5" customHeight="1">
      <c r="B48" s="15"/>
      <c r="C48" s="55">
        <v>15</v>
      </c>
      <c r="D48" s="56"/>
      <c r="E48" s="57"/>
      <c r="F48" s="57"/>
      <c r="G48" s="57"/>
      <c r="H48" s="57"/>
      <c r="I48" s="57"/>
      <c r="J48" s="61"/>
      <c r="K48" s="59"/>
      <c r="L48" s="60"/>
      <c r="M48" s="60"/>
      <c r="N48" s="59"/>
      <c r="O48" s="59"/>
      <c r="P48" s="59"/>
      <c r="Q48" s="59"/>
      <c r="R48" s="61"/>
      <c r="S48" s="22"/>
      <c r="T48" s="45"/>
      <c r="U48" s="63"/>
    </row>
    <row r="49" spans="1:21" s="14" customFormat="1" ht="31.5" customHeight="1">
      <c r="B49" s="15"/>
      <c r="C49" s="55">
        <v>16</v>
      </c>
      <c r="D49" s="56"/>
      <c r="E49" s="57"/>
      <c r="F49" s="57"/>
      <c r="G49" s="57"/>
      <c r="H49" s="57"/>
      <c r="I49" s="57"/>
      <c r="J49" s="61"/>
      <c r="K49" s="59"/>
      <c r="L49" s="60"/>
      <c r="M49" s="60"/>
      <c r="N49" s="59"/>
      <c r="O49" s="59"/>
      <c r="P49" s="59"/>
      <c r="Q49" s="59"/>
      <c r="R49" s="61"/>
      <c r="S49" s="22"/>
      <c r="T49" s="45"/>
      <c r="U49" s="63"/>
    </row>
    <row r="50" spans="1:21" s="14" customFormat="1" ht="31.5" customHeight="1">
      <c r="B50" s="15"/>
      <c r="C50" s="55">
        <v>17</v>
      </c>
      <c r="D50" s="56"/>
      <c r="E50" s="57"/>
      <c r="F50" s="57"/>
      <c r="G50" s="57"/>
      <c r="H50" s="57"/>
      <c r="I50" s="57"/>
      <c r="J50" s="61"/>
      <c r="K50" s="59"/>
      <c r="L50" s="60"/>
      <c r="M50" s="60"/>
      <c r="N50" s="59"/>
      <c r="O50" s="59"/>
      <c r="P50" s="59"/>
      <c r="Q50" s="59"/>
      <c r="R50" s="61"/>
      <c r="S50" s="22"/>
      <c r="T50" s="45"/>
      <c r="U50" s="63"/>
    </row>
    <row r="51" spans="1:21" s="14" customFormat="1" ht="31.5" customHeight="1">
      <c r="B51" s="15"/>
      <c r="C51" s="55">
        <v>18</v>
      </c>
      <c r="D51" s="56"/>
      <c r="E51" s="57"/>
      <c r="F51" s="57"/>
      <c r="G51" s="57"/>
      <c r="H51" s="57"/>
      <c r="I51" s="57"/>
      <c r="J51" s="61"/>
      <c r="K51" s="59"/>
      <c r="L51" s="60"/>
      <c r="M51" s="60"/>
      <c r="N51" s="59"/>
      <c r="O51" s="59"/>
      <c r="P51" s="59"/>
      <c r="Q51" s="59"/>
      <c r="R51" s="61"/>
      <c r="S51" s="22"/>
      <c r="T51" s="45"/>
      <c r="U51" s="63"/>
    </row>
    <row r="52" spans="1:21" s="14" customFormat="1" ht="31.5" customHeight="1">
      <c r="B52" s="15"/>
      <c r="C52" s="55">
        <v>19</v>
      </c>
      <c r="D52" s="56"/>
      <c r="E52" s="57"/>
      <c r="F52" s="57"/>
      <c r="G52" s="57"/>
      <c r="H52" s="57"/>
      <c r="I52" s="57"/>
      <c r="J52" s="61"/>
      <c r="K52" s="59"/>
      <c r="L52" s="60"/>
      <c r="M52" s="60"/>
      <c r="N52" s="59"/>
      <c r="O52" s="59"/>
      <c r="P52" s="59"/>
      <c r="Q52" s="59"/>
      <c r="R52" s="61"/>
      <c r="S52" s="22"/>
      <c r="T52" s="45"/>
      <c r="U52" s="63"/>
    </row>
    <row r="53" spans="1:21" s="14" customFormat="1" ht="31.5" customHeight="1">
      <c r="B53" s="15"/>
      <c r="C53" s="55">
        <v>20</v>
      </c>
      <c r="D53" s="56"/>
      <c r="E53" s="57"/>
      <c r="F53" s="57"/>
      <c r="G53" s="57"/>
      <c r="H53" s="57"/>
      <c r="I53" s="57"/>
      <c r="J53" s="61"/>
      <c r="K53" s="59"/>
      <c r="L53" s="60"/>
      <c r="M53" s="60"/>
      <c r="N53" s="59"/>
      <c r="O53" s="59"/>
      <c r="P53" s="59"/>
      <c r="Q53" s="59"/>
      <c r="R53" s="61"/>
      <c r="S53" s="22">
        <f t="shared" si="0"/>
        <v>5</v>
      </c>
      <c r="T53" s="45">
        <f t="shared" si="1"/>
        <v>0</v>
      </c>
      <c r="U53" s="63"/>
    </row>
    <row r="54" spans="1:21" s="14" customFormat="1" ht="31.5" customHeight="1">
      <c r="B54" s="15"/>
      <c r="C54" s="55" t="s">
        <v>31</v>
      </c>
      <c r="D54" s="56"/>
      <c r="E54" s="57"/>
      <c r="F54" s="57"/>
      <c r="G54" s="57"/>
      <c r="H54" s="57"/>
      <c r="I54" s="57"/>
      <c r="J54" s="61"/>
      <c r="K54" s="59"/>
      <c r="L54" s="60"/>
      <c r="M54" s="60"/>
      <c r="N54" s="59"/>
      <c r="O54" s="59"/>
      <c r="P54" s="59"/>
      <c r="Q54" s="59"/>
      <c r="R54" s="61"/>
      <c r="S54" s="22">
        <f t="shared" si="0"/>
        <v>5</v>
      </c>
      <c r="T54" s="45">
        <f t="shared" si="1"/>
        <v>0</v>
      </c>
      <c r="U54" s="63"/>
    </row>
    <row r="55" spans="1:21" s="14" customFormat="1" ht="31.5" customHeight="1">
      <c r="B55" s="15"/>
      <c r="C55" s="39"/>
      <c r="D55" s="39"/>
      <c r="E55" s="38"/>
      <c r="F55" s="38"/>
      <c r="G55" s="38"/>
      <c r="H55" s="40"/>
      <c r="I55" s="38"/>
      <c r="J55" s="41"/>
      <c r="K55" s="38"/>
      <c r="L55" s="42"/>
      <c r="M55" s="42"/>
      <c r="N55" s="38"/>
      <c r="O55" s="38"/>
      <c r="P55" s="38"/>
      <c r="Q55" s="38"/>
      <c r="R55" s="43"/>
      <c r="S55" s="43"/>
      <c r="T55" s="43"/>
      <c r="U55" s="63"/>
    </row>
    <row r="56" spans="1:21" ht="21.75" customHeight="1">
      <c r="B56" s="65"/>
      <c r="C56" s="66"/>
      <c r="D56" s="66"/>
      <c r="E56" s="66"/>
      <c r="F56" s="66"/>
      <c r="G56" s="66"/>
      <c r="H56" s="66"/>
      <c r="I56" s="66"/>
      <c r="J56" s="66"/>
      <c r="K56" s="66"/>
      <c r="L56" s="66"/>
      <c r="M56" s="66"/>
      <c r="N56" s="66"/>
      <c r="O56" s="66"/>
      <c r="P56" s="66"/>
      <c r="Q56" s="66"/>
      <c r="R56" s="66"/>
      <c r="S56" s="66"/>
      <c r="T56" s="67"/>
      <c r="U56" s="62"/>
    </row>
    <row r="57" spans="1:21" ht="21.75" customHeight="1">
      <c r="A57" s="16"/>
      <c r="B57" s="140" t="s">
        <v>7</v>
      </c>
      <c r="C57" s="141"/>
      <c r="D57" s="141"/>
      <c r="E57" s="141"/>
      <c r="F57" s="141"/>
      <c r="G57" s="141"/>
      <c r="H57" s="141"/>
      <c r="I57" s="141"/>
      <c r="J57" s="141"/>
      <c r="K57" s="141"/>
      <c r="L57" s="141"/>
      <c r="M57" s="141"/>
      <c r="N57" s="141"/>
      <c r="O57" s="141"/>
      <c r="P57" s="141"/>
      <c r="Q57" s="141"/>
      <c r="R57" s="141"/>
      <c r="S57" s="141"/>
      <c r="T57" s="141"/>
      <c r="U57" s="142"/>
    </row>
    <row r="58" spans="1:21" ht="21.75" customHeight="1">
      <c r="A58" s="17"/>
      <c r="B58" s="137" t="s">
        <v>8</v>
      </c>
      <c r="C58" s="138"/>
      <c r="D58" s="138"/>
      <c r="E58" s="138"/>
      <c r="F58" s="138"/>
      <c r="G58" s="138"/>
      <c r="H58" s="138"/>
      <c r="I58" s="138"/>
      <c r="J58" s="138"/>
      <c r="K58" s="138"/>
      <c r="L58" s="138"/>
      <c r="M58" s="138"/>
      <c r="N58" s="138"/>
      <c r="O58" s="138"/>
      <c r="P58" s="138"/>
      <c r="Q58" s="138"/>
      <c r="R58" s="138"/>
      <c r="S58" s="138"/>
      <c r="T58" s="138"/>
      <c r="U58" s="139"/>
    </row>
    <row r="59" spans="1:21" ht="21.75" customHeight="1">
      <c r="B59" s="145" t="s">
        <v>9</v>
      </c>
      <c r="C59" s="146"/>
      <c r="D59" s="147"/>
      <c r="E59" s="148" t="s">
        <v>33</v>
      </c>
      <c r="F59" s="148"/>
      <c r="G59" s="148"/>
      <c r="H59" s="148" t="s">
        <v>51</v>
      </c>
      <c r="I59" s="148"/>
      <c r="J59" s="149">
        <v>3</v>
      </c>
      <c r="K59" s="150"/>
      <c r="L59" s="150"/>
      <c r="M59" s="151" t="s">
        <v>10</v>
      </c>
      <c r="N59" s="151"/>
      <c r="O59" s="151"/>
      <c r="P59" s="134">
        <v>43343</v>
      </c>
      <c r="Q59" s="135"/>
      <c r="R59" s="135"/>
      <c r="S59" s="135"/>
      <c r="T59" s="135"/>
      <c r="U59" s="136"/>
    </row>
    <row r="60" spans="1:21" ht="80.25" customHeight="1">
      <c r="B60" s="127"/>
      <c r="C60" s="128"/>
      <c r="D60" s="128"/>
      <c r="E60" s="128"/>
      <c r="F60" s="128"/>
      <c r="G60" s="128"/>
      <c r="H60" s="128"/>
      <c r="I60" s="128"/>
      <c r="J60" s="129"/>
      <c r="K60" s="129"/>
      <c r="L60" s="129"/>
      <c r="M60" s="128"/>
      <c r="N60" s="128"/>
      <c r="O60" s="128"/>
      <c r="P60" s="129"/>
      <c r="Q60" s="129"/>
      <c r="R60" s="129"/>
      <c r="S60" s="129"/>
      <c r="T60" s="129"/>
      <c r="U60" s="64"/>
    </row>
    <row r="95" spans="21:21" ht="15.75" customHeight="1">
      <c r="U95" s="18"/>
    </row>
    <row r="96" spans="21:21">
      <c r="U96" s="18"/>
    </row>
    <row r="97" spans="21:21" ht="15.75" customHeight="1">
      <c r="U97" s="18"/>
    </row>
    <row r="98" spans="21:21">
      <c r="U98" s="9"/>
    </row>
    <row r="99" spans="21:21" ht="15.75" customHeight="1">
      <c r="U99" s="18"/>
    </row>
  </sheetData>
  <mergeCells count="39">
    <mergeCell ref="C22:O22"/>
    <mergeCell ref="C2:E6"/>
    <mergeCell ref="F2:O6"/>
    <mergeCell ref="P2:R6"/>
    <mergeCell ref="K9:N9"/>
    <mergeCell ref="K10:N10"/>
    <mergeCell ref="K11:N11"/>
    <mergeCell ref="K12:N12"/>
    <mergeCell ref="K13:N13"/>
    <mergeCell ref="C16:O16"/>
    <mergeCell ref="C18:O18"/>
    <mergeCell ref="C20:O20"/>
    <mergeCell ref="O32:O33"/>
    <mergeCell ref="C23:O23"/>
    <mergeCell ref="C25:O25"/>
    <mergeCell ref="C27:O27"/>
    <mergeCell ref="C30:O30"/>
    <mergeCell ref="C32:C33"/>
    <mergeCell ref="D32:D33"/>
    <mergeCell ref="E32:E33"/>
    <mergeCell ref="F32:F33"/>
    <mergeCell ref="G32:G33"/>
    <mergeCell ref="H32:H33"/>
    <mergeCell ref="B60:T60"/>
    <mergeCell ref="P32:P33"/>
    <mergeCell ref="Q32:R32"/>
    <mergeCell ref="B57:U57"/>
    <mergeCell ref="B58:U58"/>
    <mergeCell ref="B59:D59"/>
    <mergeCell ref="E59:G59"/>
    <mergeCell ref="H59:I59"/>
    <mergeCell ref="J59:L59"/>
    <mergeCell ref="M59:O59"/>
    <mergeCell ref="P59:U59"/>
    <mergeCell ref="I32:I33"/>
    <mergeCell ref="J32:K32"/>
    <mergeCell ref="L32:L33"/>
    <mergeCell ref="M32:M33"/>
    <mergeCell ref="N32:N33"/>
  </mergeCells>
  <dataValidations count="1">
    <dataValidation type="list" allowBlank="1" showInputMessage="1" showErrorMessage="1" sqref="H34:H55" xr:uid="{8C2F7D43-DFA2-40BC-9FAB-22B8E9195682}">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F18C2-47CE-4F3C-B8CE-E953A1F1F919}">
  <sheetPr>
    <tabColor theme="8" tint="-0.249977111117893"/>
  </sheetPr>
  <dimension ref="A1:S37"/>
  <sheetViews>
    <sheetView zoomScale="55" zoomScaleNormal="55" workbookViewId="0">
      <selection activeCell="B37" sqref="B37:Q37"/>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8"/>
      <c r="C2" s="155"/>
      <c r="D2" s="156"/>
      <c r="E2" s="161" t="s">
        <v>0</v>
      </c>
      <c r="F2" s="162"/>
      <c r="G2" s="162"/>
      <c r="H2" s="162"/>
      <c r="I2" s="162"/>
      <c r="J2" s="162"/>
      <c r="K2" s="162"/>
      <c r="L2" s="162"/>
      <c r="M2" s="162"/>
      <c r="N2" s="163"/>
      <c r="O2" s="116" t="s">
        <v>1</v>
      </c>
      <c r="P2" s="116"/>
      <c r="Q2" s="116"/>
      <c r="R2" s="49"/>
      <c r="S2" s="31" t="s">
        <v>34</v>
      </c>
    </row>
    <row r="3" spans="2:19" ht="12.75" customHeight="1">
      <c r="B3" s="79"/>
      <c r="C3" s="157"/>
      <c r="D3" s="158"/>
      <c r="E3" s="164"/>
      <c r="F3" s="165"/>
      <c r="G3" s="165"/>
      <c r="H3" s="165"/>
      <c r="I3" s="165"/>
      <c r="J3" s="165"/>
      <c r="K3" s="165"/>
      <c r="L3" s="165"/>
      <c r="M3" s="165"/>
      <c r="N3" s="166"/>
      <c r="O3" s="116"/>
      <c r="P3" s="116"/>
      <c r="Q3" s="116"/>
      <c r="R3" s="49"/>
      <c r="S3" s="32" t="s">
        <v>35</v>
      </c>
    </row>
    <row r="4" spans="2:19" ht="12.75" customHeight="1">
      <c r="B4" s="79"/>
      <c r="C4" s="157"/>
      <c r="D4" s="158"/>
      <c r="E4" s="164"/>
      <c r="F4" s="165"/>
      <c r="G4" s="165"/>
      <c r="H4" s="165"/>
      <c r="I4" s="165"/>
      <c r="J4" s="165"/>
      <c r="K4" s="165"/>
      <c r="L4" s="165"/>
      <c r="M4" s="165"/>
      <c r="N4" s="166"/>
      <c r="O4" s="116"/>
      <c r="P4" s="116"/>
      <c r="Q4" s="116"/>
      <c r="R4" s="49"/>
      <c r="S4" s="32" t="s">
        <v>36</v>
      </c>
    </row>
    <row r="5" spans="2:19" ht="12.75" customHeight="1">
      <c r="B5" s="79"/>
      <c r="C5" s="157"/>
      <c r="D5" s="158"/>
      <c r="E5" s="164"/>
      <c r="F5" s="165"/>
      <c r="G5" s="165"/>
      <c r="H5" s="165"/>
      <c r="I5" s="165"/>
      <c r="J5" s="165"/>
      <c r="K5" s="165"/>
      <c r="L5" s="165"/>
      <c r="M5" s="165"/>
      <c r="N5" s="166"/>
      <c r="O5" s="116"/>
      <c r="P5" s="116"/>
      <c r="Q5" s="116"/>
      <c r="R5" s="49"/>
      <c r="S5" s="32" t="s">
        <v>37</v>
      </c>
    </row>
    <row r="6" spans="2:19" ht="12.75" customHeight="1">
      <c r="B6" s="80"/>
      <c r="C6" s="159"/>
      <c r="D6" s="160"/>
      <c r="E6" s="167"/>
      <c r="F6" s="168"/>
      <c r="G6" s="168"/>
      <c r="H6" s="168"/>
      <c r="I6" s="168"/>
      <c r="J6" s="168"/>
      <c r="K6" s="168"/>
      <c r="L6" s="168"/>
      <c r="M6" s="168"/>
      <c r="N6" s="169"/>
      <c r="O6" s="116"/>
      <c r="P6" s="116"/>
      <c r="Q6" s="116"/>
      <c r="R6" s="49"/>
      <c r="S6" s="33" t="s">
        <v>38</v>
      </c>
    </row>
    <row r="7" spans="2:19" ht="15">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30" t="s">
        <v>32</v>
      </c>
      <c r="D9" s="131" t="s">
        <v>40</v>
      </c>
      <c r="E9" s="130" t="s">
        <v>42</v>
      </c>
      <c r="F9" s="130" t="s">
        <v>43</v>
      </c>
      <c r="G9" s="132" t="s">
        <v>60</v>
      </c>
      <c r="H9" s="133"/>
      <c r="I9" s="170" t="s">
        <v>61</v>
      </c>
      <c r="J9" s="170"/>
      <c r="K9" s="46"/>
      <c r="L9" s="5"/>
      <c r="M9" s="4"/>
      <c r="N9" s="154" t="s">
        <v>66</v>
      </c>
      <c r="O9" s="154"/>
      <c r="P9" s="4"/>
      <c r="Q9" s="62"/>
    </row>
    <row r="10" spans="2:19" ht="42" customHeight="1">
      <c r="B10" s="81"/>
      <c r="C10" s="130"/>
      <c r="D10" s="131"/>
      <c r="E10" s="130"/>
      <c r="F10" s="130"/>
      <c r="G10" s="50" t="s">
        <v>20</v>
      </c>
      <c r="H10" s="51" t="s">
        <v>56</v>
      </c>
      <c r="I10" s="25" t="s">
        <v>58</v>
      </c>
      <c r="J10" s="25" t="s">
        <v>57</v>
      </c>
      <c r="K10" s="25" t="s">
        <v>53</v>
      </c>
      <c r="L10" s="25" t="s">
        <v>54</v>
      </c>
      <c r="M10" s="4"/>
      <c r="N10" s="52" t="s">
        <v>52</v>
      </c>
      <c r="O10" s="53" t="s">
        <v>55</v>
      </c>
      <c r="P10" s="75"/>
      <c r="Q10" s="62"/>
    </row>
    <row r="11" spans="2:19" s="14" customFormat="1" ht="33" customHeight="1">
      <c r="B11" s="82"/>
      <c r="C11" s="21">
        <v>1</v>
      </c>
      <c r="D11" s="47" t="str">
        <f>'RG2'!E34</f>
        <v>Acción No.1</v>
      </c>
      <c r="E11" s="47" t="str">
        <f>'RG2'!G34</f>
        <v>Tarea No.1</v>
      </c>
      <c r="F11" s="54">
        <f>'RG2'!H34</f>
        <v>0</v>
      </c>
      <c r="G11" s="22">
        <f>'RG2'!Q34</f>
        <v>0</v>
      </c>
      <c r="H11" s="23">
        <f>'RG2'!R34</f>
        <v>0</v>
      </c>
      <c r="I11" s="22"/>
      <c r="J11" s="23"/>
      <c r="K11" s="22">
        <f t="shared" ref="K11:K31" si="0">IF(F11="Baja",1,IF(F11="Media - baja",2,IF(F11="Media",3,IF(F11="Media - alta",4,5))))</f>
        <v>5</v>
      </c>
      <c r="L11" s="45">
        <f t="shared" ref="L11:L31" si="1">J11*K11</f>
        <v>0</v>
      </c>
      <c r="M11" s="75"/>
      <c r="N11" s="22" t="str">
        <f>IFERROR(INDEX($D$11:$D$31,MATCH(0,INDEX(COUNTIF($N$10:N10,$D$11:$D$31),),)),"")</f>
        <v>Acción No.1</v>
      </c>
      <c r="O11" s="69">
        <f t="shared" ref="O11:O25" si="2">SUMIFS($L$11:$L$31,$D$11:$D$31,N11)/SUMIFS($K$11:$K$31,$D$11:$D$31,N11)</f>
        <v>0</v>
      </c>
      <c r="P11" s="75"/>
      <c r="Q11" s="63"/>
    </row>
    <row r="12" spans="2:19" s="14" customFormat="1" ht="31.5" customHeight="1">
      <c r="B12" s="82"/>
      <c r="C12" s="21">
        <v>2</v>
      </c>
      <c r="D12" s="47" t="str">
        <f>'RG2'!E35</f>
        <v>Acción No.1</v>
      </c>
      <c r="E12" s="47" t="str">
        <f>'RG2'!G35</f>
        <v>Tarea No.2</v>
      </c>
      <c r="F12" s="54">
        <f>'RG2'!H35</f>
        <v>0</v>
      </c>
      <c r="G12" s="22">
        <f>'RG2'!Q35</f>
        <v>0</v>
      </c>
      <c r="H12" s="23">
        <f>'RG2'!R35</f>
        <v>0</v>
      </c>
      <c r="I12" s="22"/>
      <c r="J12" s="23"/>
      <c r="K12" s="22">
        <f t="shared" si="0"/>
        <v>5</v>
      </c>
      <c r="L12" s="45">
        <f t="shared" si="1"/>
        <v>0</v>
      </c>
      <c r="M12" s="75"/>
      <c r="N12" s="22">
        <f>IFERROR(INDEX($D$11:$D$31,MATCH(0,INDEX(COUNTIF($N$10:N11,$D$11:$D$31),),)),"")</f>
        <v>0</v>
      </c>
      <c r="O12" s="69">
        <f t="shared" si="2"/>
        <v>0</v>
      </c>
      <c r="P12" s="75"/>
      <c r="Q12" s="63"/>
    </row>
    <row r="13" spans="2:19" s="14" customFormat="1" ht="31.5" customHeight="1">
      <c r="B13" s="82"/>
      <c r="C13" s="21">
        <v>3</v>
      </c>
      <c r="D13" s="47" t="str">
        <f>'RG2'!E36</f>
        <v>Acción No.1</v>
      </c>
      <c r="E13" s="47" t="str">
        <f>'RG2'!G36</f>
        <v>Tarea No.3</v>
      </c>
      <c r="F13" s="54">
        <f>'RG2'!H36</f>
        <v>0</v>
      </c>
      <c r="G13" s="22">
        <f>'RG2'!Q36</f>
        <v>0</v>
      </c>
      <c r="H13" s="23">
        <f>'RG2'!R36</f>
        <v>0</v>
      </c>
      <c r="I13" s="22"/>
      <c r="J13" s="23"/>
      <c r="K13" s="22">
        <f t="shared" si="0"/>
        <v>5</v>
      </c>
      <c r="L13" s="45">
        <f t="shared" si="1"/>
        <v>0</v>
      </c>
      <c r="M13" s="75"/>
      <c r="N13" s="22" t="str">
        <f>IFERROR(INDEX($D$11:$D$31,MATCH(0,INDEX(COUNTIF($N$10:N12,$D$11:$D$31),),)),"")</f>
        <v/>
      </c>
      <c r="O13" s="69" t="e">
        <f t="shared" si="2"/>
        <v>#DIV/0!</v>
      </c>
      <c r="P13" s="75"/>
      <c r="Q13" s="63"/>
    </row>
    <row r="14" spans="2:19" s="14" customFormat="1" ht="31.5" customHeight="1">
      <c r="B14" s="82"/>
      <c r="C14" s="21">
        <v>4</v>
      </c>
      <c r="D14" s="47">
        <f>'RG2'!E37</f>
        <v>0</v>
      </c>
      <c r="E14" s="47">
        <f>'RG2'!G37</f>
        <v>0</v>
      </c>
      <c r="F14" s="54">
        <f>'RG2'!H37</f>
        <v>0</v>
      </c>
      <c r="G14" s="22">
        <f>'RG2'!Q37</f>
        <v>0</v>
      </c>
      <c r="H14" s="23">
        <f>'RG2'!R37</f>
        <v>0</v>
      </c>
      <c r="I14" s="22"/>
      <c r="J14" s="23"/>
      <c r="K14" s="22">
        <f t="shared" si="0"/>
        <v>5</v>
      </c>
      <c r="L14" s="45">
        <f t="shared" si="1"/>
        <v>0</v>
      </c>
      <c r="M14" s="75"/>
      <c r="N14" s="22" t="str">
        <f>IFERROR(INDEX($D$11:$D$31,MATCH(0,INDEX(COUNTIF($N$10:N13,$D$11:$D$31),),)),"")</f>
        <v/>
      </c>
      <c r="O14" s="69" t="e">
        <f t="shared" si="2"/>
        <v>#DIV/0!</v>
      </c>
      <c r="P14" s="75"/>
      <c r="Q14" s="63"/>
    </row>
    <row r="15" spans="2:19" s="14" customFormat="1" ht="31.5" customHeight="1">
      <c r="B15" s="82"/>
      <c r="C15" s="21">
        <v>5</v>
      </c>
      <c r="D15" s="47">
        <f>'RG2'!E38</f>
        <v>0</v>
      </c>
      <c r="E15" s="47">
        <f>'RG2'!G38</f>
        <v>0</v>
      </c>
      <c r="F15" s="54">
        <f>'RG2'!H38</f>
        <v>0</v>
      </c>
      <c r="G15" s="22">
        <f>'RG2'!Q38</f>
        <v>0</v>
      </c>
      <c r="H15" s="23">
        <f>'RG2'!R38</f>
        <v>0</v>
      </c>
      <c r="I15" s="22"/>
      <c r="J15" s="23"/>
      <c r="K15" s="22">
        <f t="shared" si="0"/>
        <v>5</v>
      </c>
      <c r="L15" s="45">
        <f t="shared" si="1"/>
        <v>0</v>
      </c>
      <c r="M15" s="75"/>
      <c r="N15" s="22" t="str">
        <f>IFERROR(INDEX($D$11:$D$31,MATCH(0,INDEX(COUNTIF($N$10:N14,$D$11:$D$31),),)),"")</f>
        <v/>
      </c>
      <c r="O15" s="69" t="e">
        <f t="shared" si="2"/>
        <v>#DIV/0!</v>
      </c>
      <c r="P15" s="75"/>
      <c r="Q15" s="63"/>
    </row>
    <row r="16" spans="2:19" s="14" customFormat="1" ht="31.5" customHeight="1">
      <c r="B16" s="82"/>
      <c r="C16" s="21">
        <v>6</v>
      </c>
      <c r="D16" s="47">
        <f>'RG2'!E39</f>
        <v>0</v>
      </c>
      <c r="E16" s="47">
        <f>'RG2'!G39</f>
        <v>0</v>
      </c>
      <c r="F16" s="54">
        <f>'RG2'!H39</f>
        <v>0</v>
      </c>
      <c r="G16" s="22">
        <f>'RG2'!Q39</f>
        <v>0</v>
      </c>
      <c r="H16" s="23">
        <f>'RG2'!R39</f>
        <v>0</v>
      </c>
      <c r="I16" s="22"/>
      <c r="J16" s="23"/>
      <c r="K16" s="22">
        <f t="shared" si="0"/>
        <v>5</v>
      </c>
      <c r="L16" s="45">
        <f t="shared" si="1"/>
        <v>0</v>
      </c>
      <c r="M16" s="75"/>
      <c r="N16" s="22" t="str">
        <f>IFERROR(INDEX($D$11:$D$31,MATCH(0,INDEX(COUNTIF($N$10:N15,$D$11:$D$31),),)),"")</f>
        <v/>
      </c>
      <c r="O16" s="69" t="e">
        <f t="shared" si="2"/>
        <v>#DIV/0!</v>
      </c>
      <c r="P16" s="38"/>
      <c r="Q16" s="63"/>
    </row>
    <row r="17" spans="2:18" s="14" customFormat="1" ht="31.5" customHeight="1">
      <c r="B17" s="82"/>
      <c r="C17" s="21">
        <v>7</v>
      </c>
      <c r="D17" s="47">
        <f>'RG2'!E40</f>
        <v>0</v>
      </c>
      <c r="E17" s="47">
        <f>'RG2'!G40</f>
        <v>0</v>
      </c>
      <c r="F17" s="54">
        <f>'RG2'!H40</f>
        <v>0</v>
      </c>
      <c r="G17" s="22">
        <f>'RG2'!Q40</f>
        <v>0</v>
      </c>
      <c r="H17" s="23">
        <f>'RG2'!R40</f>
        <v>0</v>
      </c>
      <c r="I17" s="22"/>
      <c r="J17" s="23"/>
      <c r="K17" s="22">
        <f t="shared" si="0"/>
        <v>5</v>
      </c>
      <c r="L17" s="45">
        <f t="shared" si="1"/>
        <v>0</v>
      </c>
      <c r="M17" s="75"/>
      <c r="N17" s="22" t="str">
        <f>IFERROR(INDEX($D$11:$D$31,MATCH(0,INDEX(COUNTIF($N$10:N16,$D$11:$D$31),),)),"")</f>
        <v/>
      </c>
      <c r="O17" s="69" t="e">
        <f t="shared" si="2"/>
        <v>#DIV/0!</v>
      </c>
      <c r="P17" s="38"/>
      <c r="Q17" s="63"/>
    </row>
    <row r="18" spans="2:18" s="14" customFormat="1" ht="31.5" customHeight="1">
      <c r="B18" s="82"/>
      <c r="C18" s="21">
        <v>8</v>
      </c>
      <c r="D18" s="47">
        <f>'RG2'!E41</f>
        <v>0</v>
      </c>
      <c r="E18" s="47">
        <f>'RG2'!G41</f>
        <v>0</v>
      </c>
      <c r="F18" s="54">
        <f>'RG2'!H41</f>
        <v>0</v>
      </c>
      <c r="G18" s="22">
        <f>'RG2'!Q41</f>
        <v>0</v>
      </c>
      <c r="H18" s="23">
        <f>'RG2'!R41</f>
        <v>0</v>
      </c>
      <c r="I18" s="22"/>
      <c r="J18" s="23"/>
      <c r="K18" s="22">
        <f t="shared" si="0"/>
        <v>5</v>
      </c>
      <c r="L18" s="45">
        <f t="shared" si="1"/>
        <v>0</v>
      </c>
      <c r="M18" s="75"/>
      <c r="N18" s="22" t="str">
        <f>IFERROR(INDEX($D$11:$D$31,MATCH(0,INDEX(COUNTIF($N$10:N17,$D$11:$D$31),),)),"")</f>
        <v/>
      </c>
      <c r="O18" s="69" t="e">
        <f t="shared" si="2"/>
        <v>#DIV/0!</v>
      </c>
      <c r="P18" s="38"/>
      <c r="Q18" s="63"/>
    </row>
    <row r="19" spans="2:18" s="14" customFormat="1" ht="31.5" customHeight="1">
      <c r="B19" s="82"/>
      <c r="C19" s="21">
        <v>9</v>
      </c>
      <c r="D19" s="47">
        <f>'RG2'!E42</f>
        <v>0</v>
      </c>
      <c r="E19" s="47">
        <f>'RG2'!G42</f>
        <v>0</v>
      </c>
      <c r="F19" s="54">
        <f>'RG2'!H42</f>
        <v>0</v>
      </c>
      <c r="G19" s="22">
        <f>'RG2'!Q42</f>
        <v>0</v>
      </c>
      <c r="H19" s="23">
        <f>'RG2'!R42</f>
        <v>0</v>
      </c>
      <c r="I19" s="22"/>
      <c r="J19" s="23"/>
      <c r="K19" s="22">
        <f t="shared" si="0"/>
        <v>5</v>
      </c>
      <c r="L19" s="45">
        <f t="shared" si="1"/>
        <v>0</v>
      </c>
      <c r="M19" s="75"/>
      <c r="N19" s="22" t="str">
        <f>IFERROR(INDEX($D$11:$D$31,MATCH(0,INDEX(COUNTIF($N$10:N18,$D$11:$D$31),),)),"")</f>
        <v/>
      </c>
      <c r="O19" s="69" t="e">
        <f t="shared" si="2"/>
        <v>#DIV/0!</v>
      </c>
      <c r="P19" s="38"/>
      <c r="Q19" s="63"/>
    </row>
    <row r="20" spans="2:18" s="14" customFormat="1" ht="31.5" customHeight="1">
      <c r="B20" s="82"/>
      <c r="C20" s="21">
        <v>10</v>
      </c>
      <c r="D20" s="47">
        <f>'RG2'!E43</f>
        <v>0</v>
      </c>
      <c r="E20" s="47">
        <f>'RG2'!G43</f>
        <v>0</v>
      </c>
      <c r="F20" s="54">
        <f>'RG2'!H43</f>
        <v>0</v>
      </c>
      <c r="G20" s="22">
        <f>'RG2'!Q43</f>
        <v>0</v>
      </c>
      <c r="H20" s="23">
        <f>'RG2'!R43</f>
        <v>0</v>
      </c>
      <c r="I20" s="22"/>
      <c r="J20" s="23"/>
      <c r="K20" s="22">
        <f t="shared" si="0"/>
        <v>5</v>
      </c>
      <c r="L20" s="45">
        <f t="shared" si="1"/>
        <v>0</v>
      </c>
      <c r="M20" s="75"/>
      <c r="N20" s="22" t="str">
        <f>IFERROR(INDEX($D$11:$D$31,MATCH(0,INDEX(COUNTIF($N$10:N19,$D$11:$D$31),),)),"")</f>
        <v/>
      </c>
      <c r="O20" s="69" t="e">
        <f t="shared" si="2"/>
        <v>#DIV/0!</v>
      </c>
      <c r="P20" s="38"/>
      <c r="Q20" s="63"/>
    </row>
    <row r="21" spans="2:18" s="14" customFormat="1" ht="31.5" customHeight="1">
      <c r="B21" s="82"/>
      <c r="C21" s="21">
        <v>11</v>
      </c>
      <c r="D21" s="47">
        <f>'RG2'!E44</f>
        <v>0</v>
      </c>
      <c r="E21" s="47">
        <f>'RG2'!G44</f>
        <v>0</v>
      </c>
      <c r="F21" s="54">
        <f>'RG2'!H44</f>
        <v>0</v>
      </c>
      <c r="G21" s="22">
        <f>'RG2'!Q44</f>
        <v>0</v>
      </c>
      <c r="H21" s="23">
        <f>'RG2'!R44</f>
        <v>0</v>
      </c>
      <c r="I21" s="22"/>
      <c r="J21" s="23"/>
      <c r="K21" s="22">
        <f t="shared" si="0"/>
        <v>5</v>
      </c>
      <c r="L21" s="45">
        <f t="shared" si="1"/>
        <v>0</v>
      </c>
      <c r="M21" s="75"/>
      <c r="N21" s="22" t="str">
        <f>IFERROR(INDEX($D$11:$D$31,MATCH(0,INDEX(COUNTIF($N$10:N20,$D$11:$D$31),),)),"")</f>
        <v/>
      </c>
      <c r="O21" s="69" t="e">
        <f t="shared" si="2"/>
        <v>#DIV/0!</v>
      </c>
      <c r="P21" s="38"/>
      <c r="Q21" s="63"/>
    </row>
    <row r="22" spans="2:18" s="14" customFormat="1" ht="31.5" customHeight="1">
      <c r="B22" s="82"/>
      <c r="C22" s="21">
        <v>12</v>
      </c>
      <c r="D22" s="47">
        <f>'RG2'!E45</f>
        <v>0</v>
      </c>
      <c r="E22" s="47">
        <f>'RG2'!G45</f>
        <v>0</v>
      </c>
      <c r="F22" s="54">
        <f>'RG2'!H45</f>
        <v>0</v>
      </c>
      <c r="G22" s="22">
        <f>'RG2'!Q45</f>
        <v>0</v>
      </c>
      <c r="H22" s="23">
        <f>'RG2'!R45</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f>'RG2'!E46</f>
        <v>0</v>
      </c>
      <c r="E23" s="47">
        <f>'RG2'!G46</f>
        <v>0</v>
      </c>
      <c r="F23" s="54">
        <f>'RG2'!H46</f>
        <v>0</v>
      </c>
      <c r="G23" s="22">
        <f>'RG2'!Q46</f>
        <v>0</v>
      </c>
      <c r="H23" s="23">
        <f>'RG2'!R46</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f>'RG2'!E47</f>
        <v>0</v>
      </c>
      <c r="E24" s="47">
        <f>'RG2'!G47</f>
        <v>0</v>
      </c>
      <c r="F24" s="54">
        <f>'RG2'!H47</f>
        <v>0</v>
      </c>
      <c r="G24" s="22">
        <f>'RG2'!Q47</f>
        <v>0</v>
      </c>
      <c r="H24" s="23">
        <f>'RG2'!R47</f>
        <v>0</v>
      </c>
      <c r="I24" s="23"/>
      <c r="J24" s="23"/>
      <c r="K24" s="22">
        <f t="shared" si="0"/>
        <v>5</v>
      </c>
      <c r="L24" s="45">
        <f t="shared" si="1"/>
        <v>0</v>
      </c>
      <c r="M24" s="75"/>
      <c r="N24" s="22" t="str">
        <f>IFERROR(INDEX($D$11:$D$31,MATCH(0,INDEX(COUNTIF($N$10:N23,$D$11:$D$31),),)),"")</f>
        <v/>
      </c>
      <c r="O24" s="69" t="e">
        <f t="shared" si="2"/>
        <v>#DIV/0!</v>
      </c>
      <c r="P24" s="38"/>
      <c r="Q24" s="63"/>
    </row>
    <row r="25" spans="2:18" s="14" customFormat="1" ht="31.5" customHeight="1">
      <c r="B25" s="82"/>
      <c r="C25" s="21">
        <v>15</v>
      </c>
      <c r="D25" s="47">
        <f>'RG2'!E48</f>
        <v>0</v>
      </c>
      <c r="E25" s="47">
        <f>'RG2'!G48</f>
        <v>0</v>
      </c>
      <c r="F25" s="54">
        <f>'RG2'!H48</f>
        <v>0</v>
      </c>
      <c r="G25" s="22">
        <f>'RG2'!Q48</f>
        <v>0</v>
      </c>
      <c r="H25" s="23">
        <f>'RG2'!R48</f>
        <v>0</v>
      </c>
      <c r="I25" s="23"/>
      <c r="J25" s="23"/>
      <c r="K25" s="22">
        <f t="shared" si="0"/>
        <v>5</v>
      </c>
      <c r="L25" s="45">
        <f t="shared" si="1"/>
        <v>0</v>
      </c>
      <c r="M25" s="75"/>
      <c r="N25" s="22" t="str">
        <f>IFERROR(INDEX($D$11:$D$31,MATCH(0,INDEX(COUNTIF($N$10:N24,$D$11:$D$31),),)),"")</f>
        <v/>
      </c>
      <c r="O25" s="69" t="e">
        <f t="shared" si="2"/>
        <v>#DIV/0!</v>
      </c>
      <c r="P25" s="38"/>
      <c r="Q25" s="63"/>
    </row>
    <row r="26" spans="2:18" s="14" customFormat="1" ht="31.5" customHeight="1">
      <c r="B26" s="82"/>
      <c r="C26" s="21">
        <v>16</v>
      </c>
      <c r="D26" s="47">
        <f>'RG2'!E49</f>
        <v>0</v>
      </c>
      <c r="E26" s="47">
        <f>'RG2'!G49</f>
        <v>0</v>
      </c>
      <c r="F26" s="54">
        <f>'RG2'!H49</f>
        <v>0</v>
      </c>
      <c r="G26" s="22">
        <f>'RG2'!Q49</f>
        <v>0</v>
      </c>
      <c r="H26" s="23">
        <f>'RG2'!R49</f>
        <v>0</v>
      </c>
      <c r="I26" s="23"/>
      <c r="J26" s="23"/>
      <c r="K26" s="22">
        <f t="shared" si="0"/>
        <v>5</v>
      </c>
      <c r="L26" s="45">
        <f t="shared" si="1"/>
        <v>0</v>
      </c>
      <c r="M26" s="75"/>
      <c r="N26" s="75"/>
      <c r="O26" s="75"/>
      <c r="P26" s="38"/>
      <c r="Q26" s="63"/>
    </row>
    <row r="27" spans="2:18" s="14" customFormat="1" ht="31.5" customHeight="1">
      <c r="B27" s="82"/>
      <c r="C27" s="21">
        <v>17</v>
      </c>
      <c r="D27" s="47">
        <f>'RG2'!E50</f>
        <v>0</v>
      </c>
      <c r="E27" s="47">
        <f>'RG2'!G50</f>
        <v>0</v>
      </c>
      <c r="F27" s="54">
        <f>'RG2'!H50</f>
        <v>0</v>
      </c>
      <c r="G27" s="22">
        <f>'RG2'!Q50</f>
        <v>0</v>
      </c>
      <c r="H27" s="23">
        <f>'RG2'!R50</f>
        <v>0</v>
      </c>
      <c r="I27" s="23"/>
      <c r="J27" s="23"/>
      <c r="K27" s="22">
        <f t="shared" si="0"/>
        <v>5</v>
      </c>
      <c r="L27" s="45">
        <f t="shared" si="1"/>
        <v>0</v>
      </c>
      <c r="M27" s="75"/>
      <c r="N27" s="75"/>
      <c r="O27" s="75"/>
      <c r="P27" s="38"/>
      <c r="Q27" s="63"/>
    </row>
    <row r="28" spans="2:18" s="14" customFormat="1" ht="31.5" customHeight="1">
      <c r="B28" s="82"/>
      <c r="C28" s="21">
        <v>18</v>
      </c>
      <c r="D28" s="47">
        <f>'RG2'!E51</f>
        <v>0</v>
      </c>
      <c r="E28" s="47">
        <f>'RG2'!G51</f>
        <v>0</v>
      </c>
      <c r="F28" s="54">
        <f>'RG2'!H51</f>
        <v>0</v>
      </c>
      <c r="G28" s="22">
        <f>'RG2'!Q51</f>
        <v>0</v>
      </c>
      <c r="H28" s="23">
        <f>'RG2'!R51</f>
        <v>0</v>
      </c>
      <c r="I28" s="23"/>
      <c r="J28" s="23"/>
      <c r="K28" s="22">
        <f t="shared" si="0"/>
        <v>5</v>
      </c>
      <c r="L28" s="45">
        <f t="shared" si="1"/>
        <v>0</v>
      </c>
      <c r="M28" s="75"/>
      <c r="N28" s="75"/>
      <c r="O28" s="75"/>
      <c r="P28" s="38"/>
      <c r="Q28" s="63"/>
    </row>
    <row r="29" spans="2:18" s="14" customFormat="1" ht="31.5" customHeight="1">
      <c r="B29" s="82"/>
      <c r="C29" s="21">
        <v>19</v>
      </c>
      <c r="D29" s="47">
        <f>'RG2'!E52</f>
        <v>0</v>
      </c>
      <c r="E29" s="47">
        <f>'RG2'!G52</f>
        <v>0</v>
      </c>
      <c r="F29" s="54">
        <f>'RG2'!H52</f>
        <v>0</v>
      </c>
      <c r="G29" s="22">
        <f>'RG2'!Q52</f>
        <v>0</v>
      </c>
      <c r="H29" s="23">
        <f>'RG2'!R52</f>
        <v>0</v>
      </c>
      <c r="I29" s="23"/>
      <c r="J29" s="23"/>
      <c r="K29" s="22">
        <f t="shared" si="0"/>
        <v>5</v>
      </c>
      <c r="L29" s="45">
        <f t="shared" si="1"/>
        <v>0</v>
      </c>
      <c r="M29" s="75"/>
      <c r="N29" s="75"/>
      <c r="O29" s="75"/>
      <c r="P29" s="38"/>
      <c r="Q29" s="63"/>
    </row>
    <row r="30" spans="2:18" s="14" customFormat="1" ht="31.5" customHeight="1">
      <c r="B30" s="82"/>
      <c r="C30" s="21">
        <v>20</v>
      </c>
      <c r="D30" s="47">
        <f>'RG2'!E53</f>
        <v>0</v>
      </c>
      <c r="E30" s="47">
        <f>'RG2'!G53</f>
        <v>0</v>
      </c>
      <c r="F30" s="54">
        <f>'RG2'!H53</f>
        <v>0</v>
      </c>
      <c r="G30" s="22">
        <f>'RG2'!Q53</f>
        <v>0</v>
      </c>
      <c r="H30" s="23">
        <f>'RG2'!R53</f>
        <v>0</v>
      </c>
      <c r="I30" s="23"/>
      <c r="J30" s="23"/>
      <c r="K30" s="22">
        <f t="shared" si="0"/>
        <v>5</v>
      </c>
      <c r="L30" s="45">
        <f t="shared" si="1"/>
        <v>0</v>
      </c>
      <c r="M30" s="75"/>
      <c r="N30" s="75"/>
      <c r="O30" s="75"/>
      <c r="P30" s="38"/>
      <c r="Q30" s="63"/>
    </row>
    <row r="31" spans="2:18" s="14" customFormat="1" ht="31.5" customHeight="1">
      <c r="B31" s="82"/>
      <c r="C31" s="21" t="s">
        <v>31</v>
      </c>
      <c r="D31" s="47">
        <f>'RG2'!E54</f>
        <v>0</v>
      </c>
      <c r="E31" s="47">
        <f>'RG2'!G54</f>
        <v>0</v>
      </c>
      <c r="F31" s="54">
        <f>'RG2'!H54</f>
        <v>0</v>
      </c>
      <c r="G31" s="22">
        <f>'RG2'!Q54</f>
        <v>0</v>
      </c>
      <c r="H31" s="23">
        <f>'RG2'!R54</f>
        <v>0</v>
      </c>
      <c r="I31" s="23"/>
      <c r="J31" s="23"/>
      <c r="K31" s="22">
        <f t="shared" si="0"/>
        <v>5</v>
      </c>
      <c r="L31" s="45">
        <f t="shared" si="1"/>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77" t="s">
        <v>7</v>
      </c>
      <c r="C34" s="178"/>
      <c r="D34" s="178"/>
      <c r="E34" s="178"/>
      <c r="F34" s="178"/>
      <c r="G34" s="178"/>
      <c r="H34" s="178"/>
      <c r="I34" s="178"/>
      <c r="J34" s="178"/>
      <c r="K34" s="178"/>
      <c r="L34" s="178"/>
      <c r="M34" s="178"/>
      <c r="N34" s="178"/>
      <c r="O34" s="178"/>
      <c r="P34" s="178"/>
      <c r="Q34" s="179"/>
      <c r="R34" s="70"/>
    </row>
    <row r="35" spans="1:18" ht="21.75" customHeight="1">
      <c r="A35" s="17"/>
      <c r="B35" s="145" t="s">
        <v>8</v>
      </c>
      <c r="C35" s="146"/>
      <c r="D35" s="146"/>
      <c r="E35" s="146"/>
      <c r="F35" s="146"/>
      <c r="G35" s="146"/>
      <c r="H35" s="146"/>
      <c r="I35" s="146"/>
      <c r="J35" s="146"/>
      <c r="K35" s="146"/>
      <c r="L35" s="146"/>
      <c r="M35" s="146"/>
      <c r="N35" s="146"/>
      <c r="O35" s="146"/>
      <c r="P35" s="146"/>
      <c r="Q35" s="147"/>
      <c r="R35" s="72"/>
    </row>
    <row r="36" spans="1:18" ht="21.75" customHeight="1">
      <c r="B36" s="145" t="s">
        <v>9</v>
      </c>
      <c r="C36" s="146"/>
      <c r="D36" s="147"/>
      <c r="E36" s="145" t="s">
        <v>33</v>
      </c>
      <c r="F36" s="147"/>
      <c r="G36" s="145" t="s">
        <v>51</v>
      </c>
      <c r="H36" s="147"/>
      <c r="I36" s="145">
        <v>3</v>
      </c>
      <c r="J36" s="146"/>
      <c r="K36" s="146"/>
      <c r="L36" s="146"/>
      <c r="M36" s="147"/>
      <c r="N36" s="171" t="s">
        <v>10</v>
      </c>
      <c r="O36" s="172"/>
      <c r="P36" s="180">
        <v>43343</v>
      </c>
      <c r="Q36" s="181"/>
      <c r="R36" s="71"/>
    </row>
    <row r="37" spans="1:18" ht="80.25" customHeight="1">
      <c r="B37" s="173"/>
      <c r="C37" s="174"/>
      <c r="D37" s="174"/>
      <c r="E37" s="174"/>
      <c r="F37" s="174"/>
      <c r="G37" s="174"/>
      <c r="H37" s="174"/>
      <c r="I37" s="174"/>
      <c r="J37" s="174"/>
      <c r="K37" s="174"/>
      <c r="L37" s="174"/>
      <c r="M37" s="174"/>
      <c r="N37" s="174"/>
      <c r="O37" s="174"/>
      <c r="P37" s="175"/>
      <c r="Q37" s="176"/>
      <c r="R37" s="64"/>
    </row>
  </sheetData>
  <mergeCells count="19">
    <mergeCell ref="C2:D6"/>
    <mergeCell ref="E2:N6"/>
    <mergeCell ref="O2:Q6"/>
    <mergeCell ref="C9:C10"/>
    <mergeCell ref="D9:D10"/>
    <mergeCell ref="E9:E10"/>
    <mergeCell ref="F9:F10"/>
    <mergeCell ref="G9:H9"/>
    <mergeCell ref="I9:J9"/>
    <mergeCell ref="N9:O9"/>
    <mergeCell ref="B37:Q37"/>
    <mergeCell ref="B34:Q34"/>
    <mergeCell ref="B35:Q35"/>
    <mergeCell ref="B36:D36"/>
    <mergeCell ref="E36:F36"/>
    <mergeCell ref="G36:H36"/>
    <mergeCell ref="I36:M36"/>
    <mergeCell ref="N36:O36"/>
    <mergeCell ref="P36:Q36"/>
  </mergeCells>
  <dataValidations count="2">
    <dataValidation type="list" allowBlank="1" showInputMessage="1" showErrorMessage="1" sqref="H32" xr:uid="{FF3CEB64-31A8-42F0-BBDC-F24E5632DAFA}">
      <formula1>$Q$2:$Q$6</formula1>
    </dataValidation>
    <dataValidation type="list" allowBlank="1" showInputMessage="1" showErrorMessage="1" sqref="F11:F31" xr:uid="{E8571173-B683-463F-BC86-C6003E1F773C}">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2E42D-5CF9-4B7E-B982-434CB2547B32}">
  <sheetPr>
    <tabColor theme="9" tint="-0.249977111117893"/>
  </sheetPr>
  <dimension ref="A1:U99"/>
  <sheetViews>
    <sheetView topLeftCell="A58" workbookViewId="0">
      <selection activeCell="B60" sqref="B60:T60"/>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6.5703125" style="1" customWidth="1"/>
    <col min="10" max="10" width="24" style="1" customWidth="1"/>
    <col min="11" max="11" width="23.140625" style="1" customWidth="1"/>
    <col min="12" max="13" width="13.28515625" style="1" customWidth="1"/>
    <col min="14" max="14" width="26.5703125" style="1" customWidth="1"/>
    <col min="15" max="16" width="25.42578125" style="1" customWidth="1"/>
    <col min="17" max="17" width="34.140625" style="1" customWidth="1"/>
    <col min="18" max="18" width="15.28515625" style="1" customWidth="1"/>
    <col min="19" max="19" width="25.7109375" style="1" hidden="1" customWidth="1"/>
    <col min="20" max="20" width="20.5703125" style="1" hidden="1" customWidth="1"/>
    <col min="21" max="21" width="5.85546875" style="1" customWidth="1"/>
    <col min="22" max="16384" width="11.42578125" style="1"/>
  </cols>
  <sheetData>
    <row r="1" spans="2:21" ht="9" customHeight="1"/>
    <row r="2" spans="2:21" ht="15" customHeight="1">
      <c r="B2" s="35"/>
      <c r="C2" s="120"/>
      <c r="D2" s="120"/>
      <c r="E2" s="120"/>
      <c r="F2" s="117" t="s">
        <v>0</v>
      </c>
      <c r="G2" s="117"/>
      <c r="H2" s="117"/>
      <c r="I2" s="117"/>
      <c r="J2" s="117"/>
      <c r="K2" s="117"/>
      <c r="L2" s="117"/>
      <c r="M2" s="117"/>
      <c r="N2" s="117"/>
      <c r="O2" s="117"/>
      <c r="P2" s="116" t="s">
        <v>1</v>
      </c>
      <c r="Q2" s="116"/>
      <c r="R2" s="116"/>
      <c r="S2" s="49"/>
      <c r="T2" s="31" t="s">
        <v>34</v>
      </c>
      <c r="U2" s="62"/>
    </row>
    <row r="3" spans="2:21" ht="12.75" customHeight="1">
      <c r="B3" s="36"/>
      <c r="C3" s="120"/>
      <c r="D3" s="120"/>
      <c r="E3" s="120"/>
      <c r="F3" s="117"/>
      <c r="G3" s="117"/>
      <c r="H3" s="117"/>
      <c r="I3" s="117"/>
      <c r="J3" s="117"/>
      <c r="K3" s="117"/>
      <c r="L3" s="117"/>
      <c r="M3" s="117"/>
      <c r="N3" s="117"/>
      <c r="O3" s="117"/>
      <c r="P3" s="116"/>
      <c r="Q3" s="116"/>
      <c r="R3" s="116"/>
      <c r="S3" s="49"/>
      <c r="T3" s="32" t="s">
        <v>35</v>
      </c>
      <c r="U3" s="62"/>
    </row>
    <row r="4" spans="2:21" ht="12.75" customHeight="1">
      <c r="B4" s="36"/>
      <c r="C4" s="120"/>
      <c r="D4" s="120"/>
      <c r="E4" s="120"/>
      <c r="F4" s="117"/>
      <c r="G4" s="117"/>
      <c r="H4" s="117"/>
      <c r="I4" s="117"/>
      <c r="J4" s="117"/>
      <c r="K4" s="117"/>
      <c r="L4" s="117"/>
      <c r="M4" s="117"/>
      <c r="N4" s="117"/>
      <c r="O4" s="117"/>
      <c r="P4" s="116"/>
      <c r="Q4" s="116"/>
      <c r="R4" s="116"/>
      <c r="S4" s="49"/>
      <c r="T4" s="32" t="s">
        <v>36</v>
      </c>
      <c r="U4" s="62"/>
    </row>
    <row r="5" spans="2:21" ht="12.75" customHeight="1">
      <c r="B5" s="36"/>
      <c r="C5" s="120"/>
      <c r="D5" s="120"/>
      <c r="E5" s="120"/>
      <c r="F5" s="117"/>
      <c r="G5" s="117"/>
      <c r="H5" s="117"/>
      <c r="I5" s="117"/>
      <c r="J5" s="117"/>
      <c r="K5" s="117"/>
      <c r="L5" s="117"/>
      <c r="M5" s="117"/>
      <c r="N5" s="117"/>
      <c r="O5" s="117"/>
      <c r="P5" s="116"/>
      <c r="Q5" s="116"/>
      <c r="R5" s="116"/>
      <c r="S5" s="49"/>
      <c r="T5" s="32" t="s">
        <v>37</v>
      </c>
      <c r="U5" s="62"/>
    </row>
    <row r="6" spans="2:21" ht="12.75" customHeight="1">
      <c r="B6" s="37"/>
      <c r="C6" s="120"/>
      <c r="D6" s="120"/>
      <c r="E6" s="120"/>
      <c r="F6" s="117"/>
      <c r="G6" s="117"/>
      <c r="H6" s="117"/>
      <c r="I6" s="117"/>
      <c r="J6" s="117"/>
      <c r="K6" s="117"/>
      <c r="L6" s="117"/>
      <c r="M6" s="117"/>
      <c r="N6" s="117"/>
      <c r="O6" s="117"/>
      <c r="P6" s="116"/>
      <c r="Q6" s="116"/>
      <c r="R6" s="116"/>
      <c r="S6" s="49"/>
      <c r="T6" s="33" t="s">
        <v>38</v>
      </c>
      <c r="U6" s="62"/>
    </row>
    <row r="7" spans="2:21" ht="15">
      <c r="B7" s="3"/>
      <c r="C7" s="4"/>
      <c r="D7" s="4"/>
      <c r="E7" s="4"/>
      <c r="F7" s="4"/>
      <c r="G7" s="4"/>
      <c r="H7" s="4"/>
      <c r="I7" s="34"/>
      <c r="J7" s="34"/>
      <c r="K7" s="34"/>
      <c r="L7" s="34"/>
      <c r="M7" s="34"/>
      <c r="N7" s="4"/>
      <c r="O7" s="19"/>
      <c r="P7" s="19"/>
      <c r="Q7" s="19"/>
      <c r="R7" s="19"/>
      <c r="S7" s="19"/>
      <c r="T7" s="2"/>
      <c r="U7" s="62"/>
    </row>
    <row r="8" spans="2:21" ht="15">
      <c r="B8" s="3"/>
      <c r="C8" s="4"/>
      <c r="D8" s="4"/>
      <c r="E8" s="4"/>
      <c r="F8" s="4"/>
      <c r="G8" s="4"/>
      <c r="H8" s="4"/>
      <c r="I8" s="34"/>
      <c r="J8" s="34"/>
      <c r="K8" s="34"/>
      <c r="L8" s="34"/>
      <c r="M8" s="34"/>
      <c r="N8" s="4"/>
      <c r="O8" s="19"/>
      <c r="P8" s="19"/>
      <c r="Q8" s="19"/>
      <c r="R8" s="19"/>
      <c r="S8" s="19"/>
      <c r="T8" s="5"/>
      <c r="U8" s="62"/>
    </row>
    <row r="9" spans="2:21" ht="15">
      <c r="B9" s="3"/>
      <c r="C9" s="4"/>
      <c r="D9" s="4"/>
      <c r="E9" s="4"/>
      <c r="F9" s="4"/>
      <c r="G9" s="4"/>
      <c r="H9" s="4"/>
      <c r="I9" s="6" t="s">
        <v>2</v>
      </c>
      <c r="J9" s="4"/>
      <c r="K9" s="118" t="s">
        <v>18</v>
      </c>
      <c r="L9" s="118"/>
      <c r="M9" s="118"/>
      <c r="N9" s="118"/>
      <c r="O9" s="4"/>
      <c r="P9" s="19"/>
      <c r="Q9" s="19"/>
      <c r="R9" s="19"/>
      <c r="S9" s="19"/>
      <c r="T9" s="5"/>
      <c r="U9" s="62"/>
    </row>
    <row r="10" spans="2:21" ht="15">
      <c r="B10" s="3"/>
      <c r="C10" s="4"/>
      <c r="D10" s="4"/>
      <c r="E10" s="4"/>
      <c r="F10" s="4"/>
      <c r="G10" s="4"/>
      <c r="H10" s="4"/>
      <c r="I10" s="6" t="s">
        <v>3</v>
      </c>
      <c r="J10" s="4"/>
      <c r="K10" s="118" t="s">
        <v>15</v>
      </c>
      <c r="L10" s="118"/>
      <c r="M10" s="118"/>
      <c r="N10" s="118"/>
      <c r="O10" s="4"/>
      <c r="P10" s="4"/>
      <c r="Q10" s="4"/>
      <c r="R10" s="4"/>
      <c r="S10" s="4"/>
      <c r="T10" s="5"/>
      <c r="U10" s="62"/>
    </row>
    <row r="11" spans="2:21" ht="15">
      <c r="B11" s="3"/>
      <c r="C11" s="4"/>
      <c r="D11" s="4"/>
      <c r="E11" s="4"/>
      <c r="F11" s="4"/>
      <c r="G11" s="4"/>
      <c r="H11" s="4"/>
      <c r="I11" s="6" t="s">
        <v>4</v>
      </c>
      <c r="J11" s="4"/>
      <c r="K11" s="118" t="s">
        <v>16</v>
      </c>
      <c r="L11" s="118"/>
      <c r="M11" s="118"/>
      <c r="N11" s="118"/>
      <c r="O11" s="4"/>
      <c r="P11" s="4"/>
      <c r="Q11" s="4"/>
      <c r="R11" s="4"/>
      <c r="S11" s="4"/>
      <c r="T11" s="5"/>
      <c r="U11" s="62"/>
    </row>
    <row r="12" spans="2:21" ht="15">
      <c r="B12" s="3"/>
      <c r="C12" s="4"/>
      <c r="D12" s="4"/>
      <c r="E12" s="4"/>
      <c r="F12" s="4"/>
      <c r="G12" s="4"/>
      <c r="H12" s="4"/>
      <c r="I12" s="6" t="s">
        <v>29</v>
      </c>
      <c r="J12" s="4"/>
      <c r="K12" s="118" t="s">
        <v>22</v>
      </c>
      <c r="L12" s="118"/>
      <c r="M12" s="118"/>
      <c r="N12" s="118"/>
      <c r="O12" s="4"/>
      <c r="P12" s="4"/>
      <c r="Q12" s="4"/>
      <c r="R12" s="4"/>
      <c r="S12" s="4"/>
      <c r="T12" s="5"/>
      <c r="U12" s="62"/>
    </row>
    <row r="13" spans="2:21" ht="15">
      <c r="B13" s="3"/>
      <c r="C13" s="4"/>
      <c r="D13" s="4"/>
      <c r="E13" s="4"/>
      <c r="F13" s="4"/>
      <c r="G13" s="4"/>
      <c r="H13" s="4"/>
      <c r="I13" s="6" t="s">
        <v>13</v>
      </c>
      <c r="J13" s="4"/>
      <c r="K13" s="118" t="s">
        <v>23</v>
      </c>
      <c r="L13" s="118"/>
      <c r="M13" s="118"/>
      <c r="N13" s="118"/>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124" t="s">
        <v>14</v>
      </c>
      <c r="D16" s="125"/>
      <c r="E16" s="125"/>
      <c r="F16" s="125"/>
      <c r="G16" s="125"/>
      <c r="H16" s="125"/>
      <c r="I16" s="125"/>
      <c r="J16" s="125"/>
      <c r="K16" s="125"/>
      <c r="L16" s="125"/>
      <c r="M16" s="125"/>
      <c r="N16" s="125"/>
      <c r="O16" s="126"/>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19" t="s">
        <v>26</v>
      </c>
      <c r="D18" s="119"/>
      <c r="E18" s="119"/>
      <c r="F18" s="119"/>
      <c r="G18" s="119"/>
      <c r="H18" s="119"/>
      <c r="I18" s="119"/>
      <c r="J18" s="119"/>
      <c r="K18" s="119"/>
      <c r="L18" s="119"/>
      <c r="M18" s="119"/>
      <c r="N18" s="119"/>
      <c r="O18" s="119"/>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112" t="s">
        <v>11</v>
      </c>
      <c r="D20" s="113"/>
      <c r="E20" s="113"/>
      <c r="F20" s="113"/>
      <c r="G20" s="113"/>
      <c r="H20" s="113"/>
      <c r="I20" s="113"/>
      <c r="J20" s="113"/>
      <c r="K20" s="113"/>
      <c r="L20" s="113"/>
      <c r="M20" s="113"/>
      <c r="N20" s="113"/>
      <c r="O20" s="114"/>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ht="29.25" customHeight="1">
      <c r="B22" s="3"/>
      <c r="C22" s="182" t="s">
        <v>25</v>
      </c>
      <c r="D22" s="182"/>
      <c r="E22" s="182"/>
      <c r="F22" s="182"/>
      <c r="G22" s="182"/>
      <c r="H22" s="182"/>
      <c r="I22" s="182"/>
      <c r="J22" s="182"/>
      <c r="K22" s="182"/>
      <c r="L22" s="182"/>
      <c r="M22" s="182"/>
      <c r="N22" s="182"/>
      <c r="O22" s="182"/>
      <c r="P22" s="4"/>
      <c r="Q22" s="4"/>
      <c r="R22" s="4"/>
      <c r="S22" s="4"/>
      <c r="T22" s="5"/>
      <c r="U22" s="62"/>
    </row>
    <row r="23" spans="2:21" ht="15.75" customHeight="1">
      <c r="B23" s="3"/>
      <c r="C23" s="112" t="s">
        <v>17</v>
      </c>
      <c r="D23" s="113"/>
      <c r="E23" s="113"/>
      <c r="F23" s="113"/>
      <c r="G23" s="113"/>
      <c r="H23" s="113"/>
      <c r="I23" s="113"/>
      <c r="J23" s="113"/>
      <c r="K23" s="113"/>
      <c r="L23" s="113"/>
      <c r="M23" s="113"/>
      <c r="N23" s="113"/>
      <c r="O23" s="114"/>
      <c r="P23" s="24"/>
      <c r="Q23" s="24"/>
      <c r="R23" s="24"/>
      <c r="S23" s="24"/>
      <c r="T23" s="5"/>
      <c r="U23" s="62"/>
    </row>
    <row r="24" spans="2:21" ht="5.25" customHeight="1">
      <c r="B24" s="3"/>
      <c r="C24" s="9"/>
      <c r="D24" s="9"/>
      <c r="E24" s="9"/>
      <c r="F24" s="9"/>
      <c r="G24" s="9"/>
      <c r="H24" s="9"/>
      <c r="I24" s="9"/>
      <c r="J24" s="7"/>
      <c r="K24" s="7"/>
      <c r="L24" s="7"/>
      <c r="M24" s="7"/>
      <c r="N24" s="7"/>
      <c r="O24" s="7"/>
      <c r="P24" s="7"/>
      <c r="Q24" s="7"/>
      <c r="R24" s="7"/>
      <c r="S24" s="7"/>
      <c r="T24" s="5"/>
      <c r="U24" s="62"/>
    </row>
    <row r="25" spans="2:21" ht="34.5" customHeight="1">
      <c r="B25" s="3"/>
      <c r="C25" s="119" t="s">
        <v>27</v>
      </c>
      <c r="D25" s="119"/>
      <c r="E25" s="119"/>
      <c r="F25" s="119"/>
      <c r="G25" s="119"/>
      <c r="H25" s="119"/>
      <c r="I25" s="119"/>
      <c r="J25" s="119"/>
      <c r="K25" s="119"/>
      <c r="L25" s="119"/>
      <c r="M25" s="119"/>
      <c r="N25" s="119"/>
      <c r="O25" s="119"/>
      <c r="P25" s="7"/>
      <c r="Q25" s="7"/>
      <c r="R25" s="7"/>
      <c r="S25" s="7"/>
      <c r="T25" s="5"/>
      <c r="U25" s="62"/>
    </row>
    <row r="26" spans="2:21" ht="3.75" customHeight="1">
      <c r="B26" s="3"/>
      <c r="C26" s="4"/>
      <c r="D26" s="4"/>
      <c r="E26" s="18"/>
      <c r="F26" s="18"/>
      <c r="G26" s="18"/>
      <c r="H26" s="18"/>
      <c r="I26" s="18"/>
      <c r="J26" s="18"/>
      <c r="K26" s="18"/>
      <c r="L26" s="18"/>
      <c r="M26" s="18"/>
      <c r="N26" s="18"/>
      <c r="O26" s="7"/>
      <c r="P26" s="7"/>
      <c r="Q26" s="7"/>
      <c r="R26" s="7"/>
      <c r="S26" s="7"/>
      <c r="T26" s="5"/>
      <c r="U26" s="62"/>
    </row>
    <row r="27" spans="2:21" ht="33.75" customHeight="1">
      <c r="B27" s="3"/>
      <c r="C27" s="119" t="s">
        <v>28</v>
      </c>
      <c r="D27" s="119"/>
      <c r="E27" s="119"/>
      <c r="F27" s="119"/>
      <c r="G27" s="119"/>
      <c r="H27" s="119"/>
      <c r="I27" s="119"/>
      <c r="J27" s="119"/>
      <c r="K27" s="119"/>
      <c r="L27" s="119"/>
      <c r="M27" s="119"/>
      <c r="N27" s="119"/>
      <c r="O27" s="119"/>
      <c r="P27" s="30"/>
      <c r="Q27" s="7"/>
      <c r="R27" s="7"/>
      <c r="S27" s="7"/>
      <c r="T27" s="5"/>
      <c r="U27" s="62"/>
    </row>
    <row r="28" spans="2:21" ht="3.75" customHeight="1">
      <c r="B28" s="3"/>
      <c r="C28" s="9"/>
      <c r="D28" s="9"/>
      <c r="E28" s="9"/>
      <c r="F28" s="9"/>
      <c r="G28" s="9"/>
      <c r="H28" s="9"/>
      <c r="I28" s="9"/>
      <c r="J28" s="9"/>
      <c r="K28" s="9"/>
      <c r="L28" s="9"/>
      <c r="M28" s="9"/>
      <c r="N28" s="9"/>
      <c r="O28" s="7"/>
      <c r="P28" s="7"/>
      <c r="Q28" s="7"/>
      <c r="R28" s="7"/>
      <c r="S28" s="7"/>
      <c r="T28" s="5"/>
      <c r="U28" s="62"/>
    </row>
    <row r="29" spans="2:21" ht="5.25" customHeight="1">
      <c r="B29" s="3"/>
      <c r="C29" s="12"/>
      <c r="D29" s="12"/>
      <c r="E29" s="12"/>
      <c r="F29" s="12"/>
      <c r="G29" s="12"/>
      <c r="H29" s="12"/>
      <c r="I29" s="12"/>
      <c r="J29" s="12"/>
      <c r="K29" s="12"/>
      <c r="L29" s="12"/>
      <c r="M29" s="12"/>
      <c r="N29" s="4"/>
      <c r="O29" s="4"/>
      <c r="P29" s="4"/>
      <c r="Q29" s="4"/>
      <c r="R29" s="4"/>
      <c r="S29" s="4"/>
      <c r="T29" s="5"/>
      <c r="U29" s="62"/>
    </row>
    <row r="30" spans="2:21" ht="15.75" customHeight="1">
      <c r="B30" s="3"/>
      <c r="C30" s="124" t="s">
        <v>12</v>
      </c>
      <c r="D30" s="125"/>
      <c r="E30" s="125"/>
      <c r="F30" s="125"/>
      <c r="G30" s="125"/>
      <c r="H30" s="125"/>
      <c r="I30" s="125"/>
      <c r="J30" s="125"/>
      <c r="K30" s="125"/>
      <c r="L30" s="125"/>
      <c r="M30" s="125"/>
      <c r="N30" s="125"/>
      <c r="O30" s="126"/>
      <c r="P30" s="6"/>
      <c r="Q30" s="6"/>
      <c r="R30" s="6"/>
      <c r="S30" s="6"/>
      <c r="T30" s="5"/>
      <c r="U30" s="62"/>
    </row>
    <row r="31" spans="2:21" ht="6" customHeight="1">
      <c r="B31" s="3"/>
      <c r="C31" s="4"/>
      <c r="D31" s="4"/>
      <c r="E31" s="13"/>
      <c r="F31" s="13"/>
      <c r="G31" s="13"/>
      <c r="H31" s="13"/>
      <c r="I31" s="13"/>
      <c r="J31" s="13"/>
      <c r="K31" s="13"/>
      <c r="L31" s="13"/>
      <c r="M31" s="13"/>
      <c r="N31" s="13"/>
      <c r="O31" s="13"/>
      <c r="P31" s="13"/>
      <c r="Q31" s="13"/>
      <c r="R31" s="4"/>
      <c r="S31" s="4"/>
      <c r="T31" s="5"/>
      <c r="U31" s="62"/>
    </row>
    <row r="32" spans="2:21" ht="33" customHeight="1">
      <c r="B32" s="3"/>
      <c r="C32" s="130" t="s">
        <v>32</v>
      </c>
      <c r="D32" s="153" t="s">
        <v>39</v>
      </c>
      <c r="E32" s="131" t="s">
        <v>40</v>
      </c>
      <c r="F32" s="130" t="s">
        <v>41</v>
      </c>
      <c r="G32" s="130" t="s">
        <v>42</v>
      </c>
      <c r="H32" s="130" t="s">
        <v>43</v>
      </c>
      <c r="I32" s="131" t="s">
        <v>44</v>
      </c>
      <c r="J32" s="130" t="s">
        <v>45</v>
      </c>
      <c r="K32" s="130"/>
      <c r="L32" s="130" t="s">
        <v>46</v>
      </c>
      <c r="M32" s="130" t="s">
        <v>47</v>
      </c>
      <c r="N32" s="130" t="s">
        <v>48</v>
      </c>
      <c r="O32" s="130" t="s">
        <v>49</v>
      </c>
      <c r="P32" s="143" t="s">
        <v>50</v>
      </c>
      <c r="Q32" s="132" t="s">
        <v>30</v>
      </c>
      <c r="R32" s="133"/>
      <c r="S32" s="46"/>
      <c r="T32" s="5"/>
      <c r="U32" s="62"/>
    </row>
    <row r="33" spans="2:21" ht="33" customHeight="1">
      <c r="B33" s="3"/>
      <c r="C33" s="130"/>
      <c r="D33" s="144"/>
      <c r="E33" s="131"/>
      <c r="F33" s="130"/>
      <c r="G33" s="130"/>
      <c r="H33" s="130"/>
      <c r="I33" s="131"/>
      <c r="J33" s="48" t="s">
        <v>5</v>
      </c>
      <c r="K33" s="48" t="s">
        <v>6</v>
      </c>
      <c r="L33" s="130"/>
      <c r="M33" s="130"/>
      <c r="N33" s="130"/>
      <c r="O33" s="130"/>
      <c r="P33" s="144"/>
      <c r="Q33" s="50" t="s">
        <v>20</v>
      </c>
      <c r="R33" s="51" t="s">
        <v>19</v>
      </c>
      <c r="S33" s="25" t="s">
        <v>53</v>
      </c>
      <c r="T33" s="25" t="s">
        <v>54</v>
      </c>
      <c r="U33" s="62"/>
    </row>
    <row r="34" spans="2:21" s="14" customFormat="1" ht="33" customHeight="1">
      <c r="B34" s="15"/>
      <c r="C34" s="55">
        <v>1</v>
      </c>
      <c r="D34" s="56"/>
      <c r="E34" s="68" t="s">
        <v>62</v>
      </c>
      <c r="F34" s="57"/>
      <c r="G34" s="68" t="s">
        <v>63</v>
      </c>
      <c r="H34" s="58"/>
      <c r="I34" s="59"/>
      <c r="J34" s="59"/>
      <c r="K34" s="59"/>
      <c r="L34" s="60"/>
      <c r="M34" s="60"/>
      <c r="N34" s="59"/>
      <c r="O34" s="59"/>
      <c r="P34" s="59"/>
      <c r="Q34" s="59"/>
      <c r="R34" s="61"/>
      <c r="S34" s="22">
        <f>IF(H34="Baja",1,IF(H34="Media - baja",2,IF(H34="Media",3,IF(H34="Media - alta",4,5))))</f>
        <v>5</v>
      </c>
      <c r="T34" s="45">
        <f>R34*S34</f>
        <v>0</v>
      </c>
      <c r="U34" s="63"/>
    </row>
    <row r="35" spans="2:21" s="14" customFormat="1" ht="31.5" customHeight="1">
      <c r="B35" s="15"/>
      <c r="C35" s="55">
        <v>2</v>
      </c>
      <c r="D35" s="56"/>
      <c r="E35" s="68" t="s">
        <v>62</v>
      </c>
      <c r="F35" s="57"/>
      <c r="G35" s="68" t="s">
        <v>64</v>
      </c>
      <c r="H35" s="57"/>
      <c r="I35" s="59"/>
      <c r="J35" s="61"/>
      <c r="K35" s="59"/>
      <c r="L35" s="60"/>
      <c r="M35" s="60"/>
      <c r="N35" s="59"/>
      <c r="O35" s="59"/>
      <c r="P35" s="59"/>
      <c r="Q35" s="59"/>
      <c r="R35" s="61"/>
      <c r="S35" s="22">
        <f t="shared" ref="S35:S54" si="0">IF(H35="Baja",1,IF(H35="Media - baja",2,IF(H35="Media",3,IF(H35="Media - alta",4,5))))</f>
        <v>5</v>
      </c>
      <c r="T35" s="45">
        <f t="shared" ref="T35:T54" si="1">R35*S35</f>
        <v>0</v>
      </c>
      <c r="U35" s="63"/>
    </row>
    <row r="36" spans="2:21" s="14" customFormat="1" ht="31.5" customHeight="1">
      <c r="B36" s="15"/>
      <c r="C36" s="55">
        <v>3</v>
      </c>
      <c r="D36" s="56"/>
      <c r="E36" s="68" t="s">
        <v>62</v>
      </c>
      <c r="F36" s="57"/>
      <c r="G36" s="68" t="s">
        <v>65</v>
      </c>
      <c r="H36" s="57"/>
      <c r="I36" s="57"/>
      <c r="J36" s="61"/>
      <c r="K36" s="59"/>
      <c r="L36" s="60"/>
      <c r="M36" s="60"/>
      <c r="N36" s="59"/>
      <c r="O36" s="59"/>
      <c r="P36" s="59"/>
      <c r="Q36" s="59"/>
      <c r="R36" s="61"/>
      <c r="S36" s="22">
        <f t="shared" si="0"/>
        <v>5</v>
      </c>
      <c r="T36" s="45">
        <f t="shared" si="1"/>
        <v>0</v>
      </c>
      <c r="U36" s="63"/>
    </row>
    <row r="37" spans="2:21" s="14" customFormat="1" ht="31.5" customHeight="1">
      <c r="B37" s="15"/>
      <c r="C37" s="55">
        <v>4</v>
      </c>
      <c r="D37" s="56"/>
      <c r="E37" s="57"/>
      <c r="F37" s="57"/>
      <c r="G37" s="57"/>
      <c r="H37" s="57"/>
      <c r="I37" s="57"/>
      <c r="J37" s="61"/>
      <c r="K37" s="59"/>
      <c r="L37" s="60"/>
      <c r="M37" s="60"/>
      <c r="N37" s="59"/>
      <c r="O37" s="59"/>
      <c r="P37" s="59"/>
      <c r="Q37" s="59"/>
      <c r="R37" s="61"/>
      <c r="S37" s="22">
        <f t="shared" si="0"/>
        <v>5</v>
      </c>
      <c r="T37" s="45">
        <f t="shared" si="1"/>
        <v>0</v>
      </c>
      <c r="U37" s="63"/>
    </row>
    <row r="38" spans="2:21" s="14" customFormat="1" ht="31.5" customHeight="1">
      <c r="B38" s="15"/>
      <c r="C38" s="55">
        <v>5</v>
      </c>
      <c r="D38" s="56"/>
      <c r="E38" s="57"/>
      <c r="F38" s="57"/>
      <c r="G38" s="57"/>
      <c r="H38" s="57"/>
      <c r="I38" s="57"/>
      <c r="J38" s="61"/>
      <c r="K38" s="59"/>
      <c r="L38" s="60"/>
      <c r="M38" s="60"/>
      <c r="N38" s="59"/>
      <c r="O38" s="59"/>
      <c r="P38" s="59"/>
      <c r="Q38" s="59"/>
      <c r="R38" s="61"/>
      <c r="S38" s="22">
        <f t="shared" si="0"/>
        <v>5</v>
      </c>
      <c r="T38" s="45">
        <f t="shared" si="1"/>
        <v>0</v>
      </c>
      <c r="U38" s="63"/>
    </row>
    <row r="39" spans="2:21" s="14" customFormat="1" ht="31.5" customHeight="1">
      <c r="B39" s="15"/>
      <c r="C39" s="55">
        <v>6</v>
      </c>
      <c r="D39" s="56"/>
      <c r="E39" s="57"/>
      <c r="F39" s="57"/>
      <c r="G39" s="57"/>
      <c r="H39" s="57"/>
      <c r="I39" s="57"/>
      <c r="J39" s="61"/>
      <c r="K39" s="59"/>
      <c r="L39" s="60"/>
      <c r="M39" s="60"/>
      <c r="N39" s="59"/>
      <c r="O39" s="59"/>
      <c r="P39" s="59"/>
      <c r="Q39" s="59"/>
      <c r="R39" s="61"/>
      <c r="S39" s="22">
        <f t="shared" si="0"/>
        <v>5</v>
      </c>
      <c r="T39" s="45">
        <f t="shared" si="1"/>
        <v>0</v>
      </c>
      <c r="U39" s="63"/>
    </row>
    <row r="40" spans="2:21" s="14" customFormat="1" ht="31.5" customHeight="1">
      <c r="B40" s="15"/>
      <c r="C40" s="55">
        <v>7</v>
      </c>
      <c r="D40" s="56"/>
      <c r="E40" s="57"/>
      <c r="F40" s="57"/>
      <c r="G40" s="57"/>
      <c r="H40" s="57"/>
      <c r="I40" s="57"/>
      <c r="J40" s="61"/>
      <c r="K40" s="59"/>
      <c r="L40" s="60"/>
      <c r="M40" s="60"/>
      <c r="N40" s="59"/>
      <c r="O40" s="59"/>
      <c r="P40" s="59"/>
      <c r="Q40" s="59"/>
      <c r="R40" s="61"/>
      <c r="S40" s="22">
        <f t="shared" si="0"/>
        <v>5</v>
      </c>
      <c r="T40" s="45">
        <f t="shared" si="1"/>
        <v>0</v>
      </c>
      <c r="U40" s="63"/>
    </row>
    <row r="41" spans="2:21" s="14" customFormat="1" ht="31.5" customHeight="1">
      <c r="B41" s="15"/>
      <c r="C41" s="55">
        <v>8</v>
      </c>
      <c r="D41" s="56"/>
      <c r="E41" s="57"/>
      <c r="F41" s="57"/>
      <c r="G41" s="57"/>
      <c r="H41" s="57"/>
      <c r="I41" s="57"/>
      <c r="J41" s="61"/>
      <c r="K41" s="59"/>
      <c r="L41" s="60"/>
      <c r="M41" s="60"/>
      <c r="N41" s="59"/>
      <c r="O41" s="59"/>
      <c r="P41" s="59"/>
      <c r="Q41" s="59"/>
      <c r="R41" s="61"/>
      <c r="S41" s="22">
        <f t="shared" si="0"/>
        <v>5</v>
      </c>
      <c r="T41" s="45">
        <f t="shared" si="1"/>
        <v>0</v>
      </c>
      <c r="U41" s="63"/>
    </row>
    <row r="42" spans="2:21" s="14" customFormat="1" ht="31.5" customHeight="1">
      <c r="B42" s="15"/>
      <c r="C42" s="55">
        <v>9</v>
      </c>
      <c r="D42" s="56"/>
      <c r="E42" s="57"/>
      <c r="F42" s="57"/>
      <c r="G42" s="57"/>
      <c r="H42" s="57"/>
      <c r="I42" s="57"/>
      <c r="J42" s="61"/>
      <c r="K42" s="59"/>
      <c r="L42" s="60"/>
      <c r="M42" s="60"/>
      <c r="N42" s="59"/>
      <c r="O42" s="59"/>
      <c r="P42" s="59"/>
      <c r="Q42" s="59"/>
      <c r="R42" s="61"/>
      <c r="S42" s="22">
        <f t="shared" si="0"/>
        <v>5</v>
      </c>
      <c r="T42" s="45">
        <f t="shared" si="1"/>
        <v>0</v>
      </c>
      <c r="U42" s="63"/>
    </row>
    <row r="43" spans="2:21" s="14" customFormat="1" ht="31.5" customHeight="1">
      <c r="B43" s="15"/>
      <c r="C43" s="55">
        <v>10</v>
      </c>
      <c r="D43" s="56"/>
      <c r="E43" s="57"/>
      <c r="F43" s="57"/>
      <c r="G43" s="57"/>
      <c r="H43" s="57"/>
      <c r="I43" s="57"/>
      <c r="J43" s="61"/>
      <c r="K43" s="59"/>
      <c r="L43" s="60"/>
      <c r="M43" s="60"/>
      <c r="N43" s="59"/>
      <c r="O43" s="59"/>
      <c r="P43" s="59"/>
      <c r="Q43" s="59"/>
      <c r="R43" s="61"/>
      <c r="S43" s="22">
        <f t="shared" si="0"/>
        <v>5</v>
      </c>
      <c r="T43" s="45">
        <f t="shared" si="1"/>
        <v>0</v>
      </c>
      <c r="U43" s="63"/>
    </row>
    <row r="44" spans="2:21" s="14" customFormat="1" ht="31.5" customHeight="1">
      <c r="B44" s="15"/>
      <c r="C44" s="55">
        <v>11</v>
      </c>
      <c r="D44" s="56"/>
      <c r="E44" s="57"/>
      <c r="F44" s="57"/>
      <c r="G44" s="57"/>
      <c r="H44" s="57"/>
      <c r="I44" s="57"/>
      <c r="J44" s="61"/>
      <c r="K44" s="59"/>
      <c r="L44" s="60"/>
      <c r="M44" s="60"/>
      <c r="N44" s="59"/>
      <c r="O44" s="59"/>
      <c r="P44" s="59"/>
      <c r="Q44" s="59"/>
      <c r="R44" s="61"/>
      <c r="S44" s="22">
        <f t="shared" si="0"/>
        <v>5</v>
      </c>
      <c r="T44" s="45">
        <f t="shared" si="1"/>
        <v>0</v>
      </c>
      <c r="U44" s="63"/>
    </row>
    <row r="45" spans="2:21" s="14" customFormat="1" ht="31.5" customHeight="1">
      <c r="B45" s="15"/>
      <c r="C45" s="55">
        <v>12</v>
      </c>
      <c r="D45" s="56"/>
      <c r="E45" s="57"/>
      <c r="F45" s="57"/>
      <c r="G45" s="57"/>
      <c r="H45" s="57"/>
      <c r="I45" s="57"/>
      <c r="J45" s="61"/>
      <c r="K45" s="59"/>
      <c r="L45" s="60"/>
      <c r="M45" s="60"/>
      <c r="N45" s="59"/>
      <c r="O45" s="59"/>
      <c r="P45" s="59"/>
      <c r="Q45" s="59"/>
      <c r="R45" s="61"/>
      <c r="S45" s="22">
        <f t="shared" si="0"/>
        <v>5</v>
      </c>
      <c r="T45" s="45">
        <f t="shared" si="1"/>
        <v>0</v>
      </c>
      <c r="U45" s="63"/>
    </row>
    <row r="46" spans="2:21" s="14" customFormat="1" ht="31.5" customHeight="1">
      <c r="B46" s="15"/>
      <c r="C46" s="55">
        <v>13</v>
      </c>
      <c r="D46" s="56"/>
      <c r="E46" s="57"/>
      <c r="F46" s="57"/>
      <c r="G46" s="57"/>
      <c r="H46" s="57"/>
      <c r="I46" s="57"/>
      <c r="J46" s="61"/>
      <c r="K46" s="59"/>
      <c r="L46" s="60"/>
      <c r="M46" s="60"/>
      <c r="N46" s="59"/>
      <c r="O46" s="59"/>
      <c r="P46" s="59"/>
      <c r="Q46" s="59"/>
      <c r="R46" s="61"/>
      <c r="S46" s="22">
        <f t="shared" si="0"/>
        <v>5</v>
      </c>
      <c r="T46" s="45">
        <f t="shared" si="1"/>
        <v>0</v>
      </c>
      <c r="U46" s="63"/>
    </row>
    <row r="47" spans="2:21" s="14" customFormat="1" ht="31.5" customHeight="1">
      <c r="B47" s="15"/>
      <c r="C47" s="55">
        <v>14</v>
      </c>
      <c r="D47" s="56"/>
      <c r="E47" s="57"/>
      <c r="F47" s="57"/>
      <c r="G47" s="57"/>
      <c r="H47" s="57"/>
      <c r="I47" s="57"/>
      <c r="J47" s="61"/>
      <c r="K47" s="59"/>
      <c r="L47" s="60"/>
      <c r="M47" s="60"/>
      <c r="N47" s="59"/>
      <c r="O47" s="59"/>
      <c r="P47" s="59"/>
      <c r="Q47" s="59"/>
      <c r="R47" s="61"/>
      <c r="S47" s="22"/>
      <c r="T47" s="45"/>
      <c r="U47" s="63"/>
    </row>
    <row r="48" spans="2:21" s="14" customFormat="1" ht="31.5" customHeight="1">
      <c r="B48" s="15"/>
      <c r="C48" s="55">
        <v>15</v>
      </c>
      <c r="D48" s="56"/>
      <c r="E48" s="57"/>
      <c r="F48" s="57"/>
      <c r="G48" s="57"/>
      <c r="H48" s="57"/>
      <c r="I48" s="57"/>
      <c r="J48" s="61"/>
      <c r="K48" s="59"/>
      <c r="L48" s="60"/>
      <c r="M48" s="60"/>
      <c r="N48" s="59"/>
      <c r="O48" s="59"/>
      <c r="P48" s="59"/>
      <c r="Q48" s="59"/>
      <c r="R48" s="61"/>
      <c r="S48" s="22"/>
      <c r="T48" s="45"/>
      <c r="U48" s="63"/>
    </row>
    <row r="49" spans="1:21" s="14" customFormat="1" ht="31.5" customHeight="1">
      <c r="B49" s="15"/>
      <c r="C49" s="55">
        <v>16</v>
      </c>
      <c r="D49" s="56"/>
      <c r="E49" s="57"/>
      <c r="F49" s="57"/>
      <c r="G49" s="57"/>
      <c r="H49" s="57"/>
      <c r="I49" s="57"/>
      <c r="J49" s="61"/>
      <c r="K49" s="59"/>
      <c r="L49" s="60"/>
      <c r="M49" s="60"/>
      <c r="N49" s="59"/>
      <c r="O49" s="59"/>
      <c r="P49" s="59"/>
      <c r="Q49" s="59"/>
      <c r="R49" s="61"/>
      <c r="S49" s="22"/>
      <c r="T49" s="45"/>
      <c r="U49" s="63"/>
    </row>
    <row r="50" spans="1:21" s="14" customFormat="1" ht="31.5" customHeight="1">
      <c r="B50" s="15"/>
      <c r="C50" s="55">
        <v>17</v>
      </c>
      <c r="D50" s="56"/>
      <c r="E50" s="57"/>
      <c r="F50" s="57"/>
      <c r="G50" s="57"/>
      <c r="H50" s="57"/>
      <c r="I50" s="57"/>
      <c r="J50" s="61"/>
      <c r="K50" s="59"/>
      <c r="L50" s="60"/>
      <c r="M50" s="60"/>
      <c r="N50" s="59"/>
      <c r="O50" s="59"/>
      <c r="P50" s="59"/>
      <c r="Q50" s="59"/>
      <c r="R50" s="61"/>
      <c r="S50" s="22"/>
      <c r="T50" s="45"/>
      <c r="U50" s="63"/>
    </row>
    <row r="51" spans="1:21" s="14" customFormat="1" ht="31.5" customHeight="1">
      <c r="B51" s="15"/>
      <c r="C51" s="55">
        <v>18</v>
      </c>
      <c r="D51" s="56"/>
      <c r="E51" s="57"/>
      <c r="F51" s="57"/>
      <c r="G51" s="57"/>
      <c r="H51" s="57"/>
      <c r="I51" s="57"/>
      <c r="J51" s="61"/>
      <c r="K51" s="59"/>
      <c r="L51" s="60"/>
      <c r="M51" s="60"/>
      <c r="N51" s="59"/>
      <c r="O51" s="59"/>
      <c r="P51" s="59"/>
      <c r="Q51" s="59"/>
      <c r="R51" s="61"/>
      <c r="S51" s="22"/>
      <c r="T51" s="45"/>
      <c r="U51" s="63"/>
    </row>
    <row r="52" spans="1:21" s="14" customFormat="1" ht="31.5" customHeight="1">
      <c r="B52" s="15"/>
      <c r="C52" s="55">
        <v>19</v>
      </c>
      <c r="D52" s="56"/>
      <c r="E52" s="57"/>
      <c r="F52" s="57"/>
      <c r="G52" s="57"/>
      <c r="H52" s="57"/>
      <c r="I52" s="57"/>
      <c r="J52" s="61"/>
      <c r="K52" s="59"/>
      <c r="L52" s="60"/>
      <c r="M52" s="60"/>
      <c r="N52" s="59"/>
      <c r="O52" s="59"/>
      <c r="P52" s="59"/>
      <c r="Q52" s="59"/>
      <c r="R52" s="61"/>
      <c r="S52" s="22"/>
      <c r="T52" s="45"/>
      <c r="U52" s="63"/>
    </row>
    <row r="53" spans="1:21" s="14" customFormat="1" ht="31.5" customHeight="1">
      <c r="B53" s="15"/>
      <c r="C53" s="55">
        <v>20</v>
      </c>
      <c r="D53" s="56"/>
      <c r="E53" s="57"/>
      <c r="F53" s="57"/>
      <c r="G53" s="57"/>
      <c r="H53" s="57"/>
      <c r="I53" s="57"/>
      <c r="J53" s="61"/>
      <c r="K53" s="59"/>
      <c r="L53" s="60"/>
      <c r="M53" s="60"/>
      <c r="N53" s="59"/>
      <c r="O53" s="59"/>
      <c r="P53" s="59"/>
      <c r="Q53" s="59"/>
      <c r="R53" s="61"/>
      <c r="S53" s="22">
        <f t="shared" si="0"/>
        <v>5</v>
      </c>
      <c r="T53" s="45">
        <f t="shared" si="1"/>
        <v>0</v>
      </c>
      <c r="U53" s="63"/>
    </row>
    <row r="54" spans="1:21" s="14" customFormat="1" ht="31.5" customHeight="1">
      <c r="B54" s="15"/>
      <c r="C54" s="55" t="s">
        <v>31</v>
      </c>
      <c r="D54" s="56"/>
      <c r="E54" s="57"/>
      <c r="F54" s="57"/>
      <c r="G54" s="57"/>
      <c r="H54" s="57"/>
      <c r="I54" s="57"/>
      <c r="J54" s="61"/>
      <c r="K54" s="59"/>
      <c r="L54" s="60"/>
      <c r="M54" s="60"/>
      <c r="N54" s="59"/>
      <c r="O54" s="59"/>
      <c r="P54" s="59"/>
      <c r="Q54" s="59"/>
      <c r="R54" s="61"/>
      <c r="S54" s="22">
        <f t="shared" si="0"/>
        <v>5</v>
      </c>
      <c r="T54" s="45">
        <f t="shared" si="1"/>
        <v>0</v>
      </c>
      <c r="U54" s="63"/>
    </row>
    <row r="55" spans="1:21" s="14" customFormat="1" ht="31.5" customHeight="1">
      <c r="B55" s="15"/>
      <c r="C55" s="39"/>
      <c r="D55" s="39"/>
      <c r="E55" s="38"/>
      <c r="F55" s="38"/>
      <c r="G55" s="38"/>
      <c r="H55" s="40"/>
      <c r="I55" s="38"/>
      <c r="J55" s="41"/>
      <c r="K55" s="38"/>
      <c r="L55" s="42"/>
      <c r="M55" s="42"/>
      <c r="N55" s="38"/>
      <c r="O55" s="38"/>
      <c r="P55" s="38"/>
      <c r="Q55" s="38"/>
      <c r="R55" s="43"/>
      <c r="S55" s="43"/>
      <c r="T55" s="43"/>
      <c r="U55" s="63"/>
    </row>
    <row r="56" spans="1:21" ht="21.75" customHeight="1">
      <c r="B56" s="65"/>
      <c r="C56" s="66"/>
      <c r="D56" s="66"/>
      <c r="E56" s="66"/>
      <c r="F56" s="66"/>
      <c r="G56" s="66"/>
      <c r="H56" s="66"/>
      <c r="I56" s="66"/>
      <c r="J56" s="66"/>
      <c r="K56" s="66"/>
      <c r="L56" s="66"/>
      <c r="M56" s="66"/>
      <c r="N56" s="66"/>
      <c r="O56" s="66"/>
      <c r="P56" s="66"/>
      <c r="Q56" s="66"/>
      <c r="R56" s="66"/>
      <c r="S56" s="66"/>
      <c r="T56" s="67"/>
      <c r="U56" s="62"/>
    </row>
    <row r="57" spans="1:21" ht="21.75" customHeight="1">
      <c r="A57" s="16"/>
      <c r="B57" s="140" t="s">
        <v>7</v>
      </c>
      <c r="C57" s="141"/>
      <c r="D57" s="141"/>
      <c r="E57" s="141"/>
      <c r="F57" s="141"/>
      <c r="G57" s="141"/>
      <c r="H57" s="141"/>
      <c r="I57" s="141"/>
      <c r="J57" s="141"/>
      <c r="K57" s="141"/>
      <c r="L57" s="141"/>
      <c r="M57" s="141"/>
      <c r="N57" s="141"/>
      <c r="O57" s="141"/>
      <c r="P57" s="141"/>
      <c r="Q57" s="141"/>
      <c r="R57" s="141"/>
      <c r="S57" s="141"/>
      <c r="T57" s="141"/>
      <c r="U57" s="142"/>
    </row>
    <row r="58" spans="1:21" ht="21.75" customHeight="1">
      <c r="A58" s="17"/>
      <c r="B58" s="137" t="s">
        <v>8</v>
      </c>
      <c r="C58" s="138"/>
      <c r="D58" s="138"/>
      <c r="E58" s="138"/>
      <c r="F58" s="138"/>
      <c r="G58" s="138"/>
      <c r="H58" s="138"/>
      <c r="I58" s="138"/>
      <c r="J58" s="138"/>
      <c r="K58" s="138"/>
      <c r="L58" s="138"/>
      <c r="M58" s="138"/>
      <c r="N58" s="138"/>
      <c r="O58" s="138"/>
      <c r="P58" s="138"/>
      <c r="Q58" s="138"/>
      <c r="R58" s="138"/>
      <c r="S58" s="138"/>
      <c r="T58" s="138"/>
      <c r="U58" s="139"/>
    </row>
    <row r="59" spans="1:21" ht="21.75" customHeight="1">
      <c r="B59" s="145" t="s">
        <v>9</v>
      </c>
      <c r="C59" s="146"/>
      <c r="D59" s="147"/>
      <c r="E59" s="148" t="s">
        <v>33</v>
      </c>
      <c r="F59" s="148"/>
      <c r="G59" s="148"/>
      <c r="H59" s="148" t="s">
        <v>51</v>
      </c>
      <c r="I59" s="148"/>
      <c r="J59" s="149">
        <v>3</v>
      </c>
      <c r="K59" s="150"/>
      <c r="L59" s="150"/>
      <c r="M59" s="151" t="s">
        <v>10</v>
      </c>
      <c r="N59" s="151"/>
      <c r="O59" s="151"/>
      <c r="P59" s="134">
        <v>43343</v>
      </c>
      <c r="Q59" s="135"/>
      <c r="R59" s="135"/>
      <c r="S59" s="135"/>
      <c r="T59" s="135"/>
      <c r="U59" s="136"/>
    </row>
    <row r="60" spans="1:21" ht="80.25" customHeight="1">
      <c r="B60" s="127"/>
      <c r="C60" s="128"/>
      <c r="D60" s="128"/>
      <c r="E60" s="128"/>
      <c r="F60" s="128"/>
      <c r="G60" s="128"/>
      <c r="H60" s="128"/>
      <c r="I60" s="128"/>
      <c r="J60" s="129"/>
      <c r="K60" s="129"/>
      <c r="L60" s="129"/>
      <c r="M60" s="128"/>
      <c r="N60" s="128"/>
      <c r="O60" s="128"/>
      <c r="P60" s="129"/>
      <c r="Q60" s="129"/>
      <c r="R60" s="129"/>
      <c r="S60" s="129"/>
      <c r="T60" s="129"/>
      <c r="U60" s="64"/>
    </row>
    <row r="95" spans="21:21" ht="15.75" customHeight="1">
      <c r="U95" s="18"/>
    </row>
    <row r="96" spans="21:21">
      <c r="U96" s="18"/>
    </row>
    <row r="97" spans="21:21" ht="15.75" customHeight="1">
      <c r="U97" s="18"/>
    </row>
    <row r="98" spans="21:21">
      <c r="U98" s="9"/>
    </row>
    <row r="99" spans="21:21" ht="15.75" customHeight="1">
      <c r="U99" s="18"/>
    </row>
  </sheetData>
  <mergeCells count="39">
    <mergeCell ref="C22:O22"/>
    <mergeCell ref="C2:E6"/>
    <mergeCell ref="F2:O6"/>
    <mergeCell ref="P2:R6"/>
    <mergeCell ref="K9:N9"/>
    <mergeCell ref="K10:N10"/>
    <mergeCell ref="K11:N11"/>
    <mergeCell ref="K12:N12"/>
    <mergeCell ref="K13:N13"/>
    <mergeCell ref="C16:O16"/>
    <mergeCell ref="C18:O18"/>
    <mergeCell ref="C20:O20"/>
    <mergeCell ref="O32:O33"/>
    <mergeCell ref="C23:O23"/>
    <mergeCell ref="C25:O25"/>
    <mergeCell ref="C27:O27"/>
    <mergeCell ref="C30:O30"/>
    <mergeCell ref="C32:C33"/>
    <mergeCell ref="D32:D33"/>
    <mergeCell ref="E32:E33"/>
    <mergeCell ref="F32:F33"/>
    <mergeCell ref="G32:G33"/>
    <mergeCell ref="H32:H33"/>
    <mergeCell ref="B60:T60"/>
    <mergeCell ref="P32:P33"/>
    <mergeCell ref="Q32:R32"/>
    <mergeCell ref="B57:U57"/>
    <mergeCell ref="B58:U58"/>
    <mergeCell ref="B59:D59"/>
    <mergeCell ref="E59:G59"/>
    <mergeCell ref="H59:I59"/>
    <mergeCell ref="J59:L59"/>
    <mergeCell ref="M59:O59"/>
    <mergeCell ref="P59:U59"/>
    <mergeCell ref="I32:I33"/>
    <mergeCell ref="J32:K32"/>
    <mergeCell ref="L32:L33"/>
    <mergeCell ref="M32:M33"/>
    <mergeCell ref="N32:N33"/>
  </mergeCells>
  <dataValidations count="1">
    <dataValidation type="list" allowBlank="1" showInputMessage="1" showErrorMessage="1" sqref="H34:H55" xr:uid="{DC60C996-8353-4E0B-A437-2E751FC37F69}">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47A8C-5A41-44D1-8844-5A13526A2782}">
  <sheetPr>
    <tabColor theme="8" tint="-0.249977111117893"/>
  </sheetPr>
  <dimension ref="A1:S37"/>
  <sheetViews>
    <sheetView zoomScale="55" zoomScaleNormal="55" workbookViewId="0">
      <selection activeCell="Q49" sqref="Q49"/>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8"/>
      <c r="C2" s="155"/>
      <c r="D2" s="156"/>
      <c r="E2" s="161" t="s">
        <v>0</v>
      </c>
      <c r="F2" s="162"/>
      <c r="G2" s="162"/>
      <c r="H2" s="162"/>
      <c r="I2" s="162"/>
      <c r="J2" s="162"/>
      <c r="K2" s="162"/>
      <c r="L2" s="162"/>
      <c r="M2" s="162"/>
      <c r="N2" s="163"/>
      <c r="O2" s="116" t="s">
        <v>1</v>
      </c>
      <c r="P2" s="116"/>
      <c r="Q2" s="116"/>
      <c r="R2" s="49"/>
      <c r="S2" s="31" t="s">
        <v>34</v>
      </c>
    </row>
    <row r="3" spans="2:19" ht="12.75" customHeight="1">
      <c r="B3" s="79"/>
      <c r="C3" s="157"/>
      <c r="D3" s="158"/>
      <c r="E3" s="164"/>
      <c r="F3" s="165"/>
      <c r="G3" s="165"/>
      <c r="H3" s="165"/>
      <c r="I3" s="165"/>
      <c r="J3" s="165"/>
      <c r="K3" s="165"/>
      <c r="L3" s="165"/>
      <c r="M3" s="165"/>
      <c r="N3" s="166"/>
      <c r="O3" s="116"/>
      <c r="P3" s="116"/>
      <c r="Q3" s="116"/>
      <c r="R3" s="49"/>
      <c r="S3" s="32" t="s">
        <v>35</v>
      </c>
    </row>
    <row r="4" spans="2:19" ht="12.75" customHeight="1">
      <c r="B4" s="79"/>
      <c r="C4" s="157"/>
      <c r="D4" s="158"/>
      <c r="E4" s="164"/>
      <c r="F4" s="165"/>
      <c r="G4" s="165"/>
      <c r="H4" s="165"/>
      <c r="I4" s="165"/>
      <c r="J4" s="165"/>
      <c r="K4" s="165"/>
      <c r="L4" s="165"/>
      <c r="M4" s="165"/>
      <c r="N4" s="166"/>
      <c r="O4" s="116"/>
      <c r="P4" s="116"/>
      <c r="Q4" s="116"/>
      <c r="R4" s="49"/>
      <c r="S4" s="32" t="s">
        <v>36</v>
      </c>
    </row>
    <row r="5" spans="2:19" ht="12.75" customHeight="1">
      <c r="B5" s="79"/>
      <c r="C5" s="157"/>
      <c r="D5" s="158"/>
      <c r="E5" s="164"/>
      <c r="F5" s="165"/>
      <c r="G5" s="165"/>
      <c r="H5" s="165"/>
      <c r="I5" s="165"/>
      <c r="J5" s="165"/>
      <c r="K5" s="165"/>
      <c r="L5" s="165"/>
      <c r="M5" s="165"/>
      <c r="N5" s="166"/>
      <c r="O5" s="116"/>
      <c r="P5" s="116"/>
      <c r="Q5" s="116"/>
      <c r="R5" s="49"/>
      <c r="S5" s="32" t="s">
        <v>37</v>
      </c>
    </row>
    <row r="6" spans="2:19" ht="12.75" customHeight="1">
      <c r="B6" s="80"/>
      <c r="C6" s="159"/>
      <c r="D6" s="160"/>
      <c r="E6" s="167"/>
      <c r="F6" s="168"/>
      <c r="G6" s="168"/>
      <c r="H6" s="168"/>
      <c r="I6" s="168"/>
      <c r="J6" s="168"/>
      <c r="K6" s="168"/>
      <c r="L6" s="168"/>
      <c r="M6" s="168"/>
      <c r="N6" s="169"/>
      <c r="O6" s="116"/>
      <c r="P6" s="116"/>
      <c r="Q6" s="116"/>
      <c r="R6" s="49"/>
      <c r="S6" s="33" t="s">
        <v>38</v>
      </c>
    </row>
    <row r="7" spans="2:19" ht="15">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30" t="s">
        <v>32</v>
      </c>
      <c r="D9" s="131" t="s">
        <v>40</v>
      </c>
      <c r="E9" s="130" t="s">
        <v>42</v>
      </c>
      <c r="F9" s="130" t="s">
        <v>43</v>
      </c>
      <c r="G9" s="132" t="s">
        <v>60</v>
      </c>
      <c r="H9" s="133"/>
      <c r="I9" s="170" t="s">
        <v>61</v>
      </c>
      <c r="J9" s="170"/>
      <c r="K9" s="46"/>
      <c r="L9" s="5"/>
      <c r="M9" s="4"/>
      <c r="N9" s="154" t="s">
        <v>66</v>
      </c>
      <c r="O9" s="154"/>
      <c r="P9" s="4"/>
      <c r="Q9" s="62"/>
    </row>
    <row r="10" spans="2:19" ht="42" customHeight="1">
      <c r="B10" s="81"/>
      <c r="C10" s="130"/>
      <c r="D10" s="131"/>
      <c r="E10" s="130"/>
      <c r="F10" s="130"/>
      <c r="G10" s="50" t="s">
        <v>20</v>
      </c>
      <c r="H10" s="51" t="s">
        <v>56</v>
      </c>
      <c r="I10" s="25" t="s">
        <v>58</v>
      </c>
      <c r="J10" s="25" t="s">
        <v>57</v>
      </c>
      <c r="K10" s="25" t="s">
        <v>53</v>
      </c>
      <c r="L10" s="25" t="s">
        <v>54</v>
      </c>
      <c r="M10" s="4"/>
      <c r="N10" s="52" t="s">
        <v>52</v>
      </c>
      <c r="O10" s="53" t="s">
        <v>55</v>
      </c>
      <c r="P10" s="75"/>
      <c r="Q10" s="62"/>
    </row>
    <row r="11" spans="2:19" s="14" customFormat="1" ht="33" customHeight="1">
      <c r="B11" s="82"/>
      <c r="C11" s="21">
        <v>1</v>
      </c>
      <c r="D11" s="47" t="str">
        <f>'RG1'!E35</f>
        <v>Ajustar la actividad No. 24 del Procedimiento "PR COT 0124 Devolución y/o Compensación por Saldos a favor de renta y ventas mediante el SIE Devoluciones”, para precisar que el auto inadmisorio debe proferirse y notificarse en el término máximo de 15 días contados desde el día hábil siguiente a la fecha de radicación de la solicitud de devolución y/o compensación, acorde con lo establecido en el artículo 858 del Estatuto Tributario.</v>
      </c>
      <c r="E11" s="47" t="str">
        <f>'RG1'!G35</f>
        <v>1. Actualizar procedimiento "PR COT 0124 Devolución y/o Compensación por Saldos a favor de renta y ventas mediante el SIE Devoluciones"</v>
      </c>
      <c r="F11" s="54" t="str">
        <f>'RG1'!H35</f>
        <v>Alta</v>
      </c>
      <c r="G11" s="22" t="str">
        <f>'RG1'!Q35</f>
        <v>En proceso</v>
      </c>
      <c r="H11" s="23">
        <f>'RG1'!R35</f>
        <v>0.5</v>
      </c>
      <c r="I11" s="22"/>
      <c r="J11" s="23"/>
      <c r="K11" s="22">
        <f t="shared" ref="K11:K31" si="0">IF(F11="Baja",1,IF(F11="Media - baja",2,IF(F11="Media",3,IF(F11="Media - alta",4,5))))</f>
        <v>5</v>
      </c>
      <c r="L11" s="45">
        <f t="shared" ref="L11:L31" si="1">J11*K11</f>
        <v>0</v>
      </c>
      <c r="M11" s="75"/>
      <c r="N11" s="22" t="str">
        <f>IFERROR(INDEX($D$11:$D$31,MATCH(0,INDEX(COUNTIF($N$10:N10,$D$11:$D$31),),)),"")</f>
        <v>Realizar la contratación para contar con un sistema de información integrado que refleje la situación fiscal y procesal real de los contribuyentes, dentro del Plan de Modernización Tecnológica de la Entidad.</v>
      </c>
      <c r="O11" s="69">
        <f t="shared" ref="O11:O25" si="2">SUMIFS($L$11:$L$31,$D$11:$D$31,N11)/SUMIFS($K$11:$K$31,$D$11:$D$31,N11)</f>
        <v>0</v>
      </c>
      <c r="P11" s="75"/>
      <c r="Q11" s="63"/>
    </row>
    <row r="12" spans="2:19" s="14" customFormat="1" ht="31.5" customHeight="1">
      <c r="B12" s="82"/>
      <c r="C12" s="21">
        <v>2</v>
      </c>
      <c r="D12" s="47" t="str">
        <f>'RG1'!E37</f>
        <v>Reiterar a los  los funcionarios responsables de la gestión de las solicitudes de devolución de las Direcciones Seccionales y de la Dirección Operativa de Grandes Contribuyentes la obligación de dar aplicación permanente a la instrucción del Numeral 13 del Manual del Servicio Informático de Devoluciones MN COT 0012, a fin de que se controlen los tiempos de gestión de los actos adminstrativos haciendo uso del reporte gerencial (columna DT días transcurridos) que provee el Servicio Informático de Devoluciones,  y recordar el linaeamiento impartido en la Cartilla Guía de Sustanciación CR COT 0038 en el sentido de minimizar tiempos muertos en la gestión de solicitudes de devolución y/o compensación (Numeral 3.4)</v>
      </c>
      <c r="E12" s="47" t="str">
        <f>'RG1'!G37</f>
        <v>Socializar memorando que indique la obligación de dar aplicación al Numeral 13 del Manual del Servicio Informático de Devoluciones MN COT 0012 y al Numeral 3.4 de la Cartilla Guía de Sustanciación CR COT 0038</v>
      </c>
      <c r="F12" s="54" t="str">
        <f>'RG1'!H37</f>
        <v>Alta</v>
      </c>
      <c r="G12" s="22" t="str">
        <f>'RG1'!Q37</f>
        <v>Se anexa oficio 100153161- 2215 que reitera la obligación de dar aplicación permanente al Numeral 13 del Manual del Servicio Informático de Devoluciones MN COT 0012 y al Numeral 3.4 de la Cartilla Guía de Sustanciación CR COT 0038</v>
      </c>
      <c r="H12" s="23">
        <f>'RG1'!R37</f>
        <v>1</v>
      </c>
      <c r="I12" s="22"/>
      <c r="J12" s="23"/>
      <c r="K12" s="22">
        <f t="shared" si="0"/>
        <v>5</v>
      </c>
      <c r="L12" s="45">
        <f t="shared" si="1"/>
        <v>0</v>
      </c>
      <c r="M12" s="75"/>
      <c r="N12" s="22">
        <f>IFERROR(INDEX($D$11:$D$31,MATCH(0,INDEX(COUNTIF($N$10:N11,$D$11:$D$31),),)),"")</f>
        <v>0</v>
      </c>
      <c r="O12" s="69">
        <f t="shared" si="2"/>
        <v>0</v>
      </c>
      <c r="P12" s="75"/>
      <c r="Q12" s="63"/>
    </row>
    <row r="13" spans="2:19" s="14" customFormat="1" ht="31.5" customHeight="1">
      <c r="B13" s="82"/>
      <c r="C13" s="21">
        <v>3</v>
      </c>
      <c r="D13" s="47" t="str">
        <f>'RG1'!E38</f>
        <v>Realizar la contratación para contar con un sistema de información integrado que refleje la situación fiscal y procesal real de los contribuyentes, dentro del Plan de Modernización Tecnológica de la Entidad.</v>
      </c>
      <c r="E13" s="47" t="str">
        <f>'RG1'!G38</f>
        <v>1. Informe de avance del proceso de contratación.</v>
      </c>
      <c r="F13" s="54" t="str">
        <f>'RG1'!H38</f>
        <v>Alta</v>
      </c>
      <c r="G13" s="22" t="str">
        <f>'RG1'!Q38</f>
        <v>Durante el trimestre mayo a julio de 2022 se presentó el siguiente avance:
Finalizó la evaluación técnica y económica de las propuestas, se adelantó la fase de negociación con el proponente que ocupó el primer lugar de elegibilidad; en donde después de 8 jornadas de negociación no se logró una negociación exitosa; por lo tanto, se decidió en las instancias correspondientes la no adjudicación del proceso y el cierre del mismo. De acuerdo con lo anterior, se realizará la reapertura del proceso de selección con algunos ajustes. Se anexa correo del Ing. Carlos Arturo Higuera Manrique Subdirector de Innovación y Proyectos (A) Dirección de Gestión de Innovación y Tecnología</v>
      </c>
      <c r="H13" s="23">
        <f>'RG1'!R38</f>
        <v>0.7</v>
      </c>
      <c r="I13" s="22"/>
      <c r="J13" s="23"/>
      <c r="K13" s="22">
        <f t="shared" si="0"/>
        <v>5</v>
      </c>
      <c r="L13" s="45">
        <f t="shared" si="1"/>
        <v>0</v>
      </c>
      <c r="M13" s="75"/>
      <c r="N13" s="22" t="str">
        <f>IFERROR(INDEX($D$11:$D$31,MATCH(0,INDEX(COUNTIF($N$10:N12,$D$11:$D$31),),)),"")</f>
        <v/>
      </c>
      <c r="O13" s="69" t="e">
        <f t="shared" si="2"/>
        <v>#DIV/0!</v>
      </c>
      <c r="P13" s="75"/>
      <c r="Q13" s="63"/>
    </row>
    <row r="14" spans="2:19" s="14" customFormat="1" ht="31.5" customHeight="1">
      <c r="B14" s="82"/>
      <c r="C14" s="21">
        <v>4</v>
      </c>
      <c r="D14" s="47" t="str">
        <f>'RG1'!E42</f>
        <v>Reiterar a los  los funcionarios responsables de la gestión de las solicitudes de devolución de las Direcciones Seccionales y de la Dirección Operativa de Grandes Contribuyentes la obligación de dar aplicación al lineamiento Caso 36 del "Plan Técnico de Optimización del Uso del Servicio Informático de Devoluciones" que indica el tratamiento que deben dar a las solicitudes presentadas por contribuyentes que no son sociedades anónimas (forma asociativa 03 de la casilla 63 del RUT) y omitieron actualizar oportunamente el RUT con la forma asociativa correcta, lo cual tiene como consecuencia que el sistema genere marca automática de inadmisorio ya que la actualización del RUT que se realiza no tiene efecto retroactivo a la fecha de presentación de la declaración tributaria y la marca se seguirá generando, por lo cual y una vez el contribuyente haya actualizado el RUT, la gestión de la solicitud radicada mediante el servicio debe ser tramitada de forma manual.</v>
      </c>
      <c r="E14" s="47" t="str">
        <f>'RG1'!G42</f>
        <v xml:space="preserve">Socializar memorando que indique la obligación de dar aplicación al lineamiento Caso 36 del "Plan Técnico de Optimización del Uso del Servicio Informático de Devoluciones" </v>
      </c>
      <c r="F14" s="54" t="str">
        <f>'RG1'!H42</f>
        <v>Alta</v>
      </c>
      <c r="G14" s="22" t="str">
        <f>'RG1'!Q42</f>
        <v>Se anexa oficio 100153161-2243 que reitera la obligación de dar aplicación permanente al lineamiento Caso 36 del "Plan Técnico de Optimización del Uso del Servicio Informático de Devoluciones"</v>
      </c>
      <c r="H14" s="23">
        <f>'RG1'!R42</f>
        <v>1</v>
      </c>
      <c r="I14" s="22"/>
      <c r="J14" s="23"/>
      <c r="K14" s="22">
        <f t="shared" si="0"/>
        <v>5</v>
      </c>
      <c r="L14" s="45">
        <f t="shared" si="1"/>
        <v>0</v>
      </c>
      <c r="M14" s="75"/>
      <c r="N14" s="22" t="str">
        <f>IFERROR(INDEX($D$11:$D$31,MATCH(0,INDEX(COUNTIF($N$10:N13,$D$11:$D$31),),)),"")</f>
        <v/>
      </c>
      <c r="O14" s="69" t="e">
        <f t="shared" si="2"/>
        <v>#DIV/0!</v>
      </c>
      <c r="P14" s="75"/>
      <c r="Q14" s="63"/>
    </row>
    <row r="15" spans="2:19" s="14" customFormat="1" ht="31.5" customHeight="1">
      <c r="B15" s="82"/>
      <c r="C15" s="21">
        <v>5</v>
      </c>
      <c r="D15" s="47" t="str">
        <f>'RG1'!E43</f>
        <v xml:space="preserve">Identificar asuntos de solicitudes de devolución y/o compensación radicadas a partir del 01/01/2021 hasta el 30 de marzo de 2022, que hayan generado la marca 10143 a fin de verificar si posteriormente, para el mismo NIT, concepto, año y periodo NO se profirió resolución de devolución y/o compensación, a fin de realizar campaña invitando a estos contribuyentes a actualizar el RUT con la forma asociativa correcta y luego radicar nuevamente su solicitud de devolución. </v>
      </c>
      <c r="E15" s="47" t="str">
        <f>'RG1'!G43</f>
        <v>1. Generar reporte asuntos de devoluciones con marca 10143</v>
      </c>
      <c r="F15" s="54" t="str">
        <f>'RG1'!H43</f>
        <v>Alta</v>
      </c>
      <c r="G15" s="22" t="str">
        <f>'RG1'!Q43</f>
        <v>Se  anexa reporte que Identifica los asuntos de solicitudes de devolución y/o compensación radicadas a partir del 01/01/2021 hasta el 30 de marzo de 2022, que hayan generado la marca 10143</v>
      </c>
      <c r="H15" s="23">
        <f>'RG1'!R43</f>
        <v>1</v>
      </c>
      <c r="I15" s="22"/>
      <c r="J15" s="23"/>
      <c r="K15" s="22">
        <f t="shared" si="0"/>
        <v>5</v>
      </c>
      <c r="L15" s="45">
        <f t="shared" si="1"/>
        <v>0</v>
      </c>
      <c r="M15" s="75"/>
      <c r="N15" s="22" t="str">
        <f>IFERROR(INDEX($D$11:$D$31,MATCH(0,INDEX(COUNTIF($N$10:N14,$D$11:$D$31),),)),"")</f>
        <v/>
      </c>
      <c r="O15" s="69" t="e">
        <f t="shared" si="2"/>
        <v>#DIV/0!</v>
      </c>
      <c r="P15" s="75"/>
      <c r="Q15" s="63"/>
    </row>
    <row r="16" spans="2:19" s="14" customFormat="1" ht="31.5" customHeight="1">
      <c r="B16" s="82"/>
      <c r="C16" s="21">
        <v>6</v>
      </c>
      <c r="D16" s="47" t="str">
        <f>'RG1'!E45</f>
        <v>Implementar informe mensual de asuntos con marcas improcedentes reportados por las Direcciones Seccionales y la Dirección Operativa de Grandes Contribuyentes  a través del buzón subdir_recycob_devol@dian.gov.co y evaluar cada uno de los casos para determinar necesidades de ajustes o nuevos desarrollos.</v>
      </c>
      <c r="E16" s="47" t="str">
        <f>'RG1'!G45</f>
        <v>1. Implementar informe mensual de asuntos con marcas improcedentes</v>
      </c>
      <c r="F16" s="54" t="str">
        <f>'RG1'!H45</f>
        <v>Alta</v>
      </c>
      <c r="G16" s="22" t="str">
        <f>'RG1'!Q45</f>
        <v>Se anexa Informe de los meses de abril, mayo, junio y julio de asuntos con marcas improcedentes</v>
      </c>
      <c r="H16" s="23">
        <f>'RG1'!R45</f>
        <v>0.7</v>
      </c>
      <c r="I16" s="22"/>
      <c r="J16" s="23"/>
      <c r="K16" s="22">
        <f t="shared" si="0"/>
        <v>5</v>
      </c>
      <c r="L16" s="45">
        <f t="shared" si="1"/>
        <v>0</v>
      </c>
      <c r="M16" s="75"/>
      <c r="N16" s="22" t="str">
        <f>IFERROR(INDEX($D$11:$D$31,MATCH(0,INDEX(COUNTIF($N$10:N15,$D$11:$D$31),),)),"")</f>
        <v/>
      </c>
      <c r="O16" s="69" t="e">
        <f t="shared" si="2"/>
        <v>#DIV/0!</v>
      </c>
      <c r="P16" s="38"/>
      <c r="Q16" s="63"/>
    </row>
    <row r="17" spans="2:18" s="14" customFormat="1" ht="31.5" customHeight="1">
      <c r="B17" s="82"/>
      <c r="C17" s="21">
        <v>7</v>
      </c>
      <c r="D17" s="47" t="str">
        <f>'RG1'!E48</f>
        <v>Implementar informe mensual de asuntos con marcas improcedentes automáticas, informativas o para revisión, reportados por las Direcciones Seccionales y la Dirección Operativa de Grandes Contribuyentes  a través del buzón subdir_recycob_devol@dian.gov.co y evaluar cada uno de los casos para determinar necesidades de ajustes o nuevos desarrollos para implementar en el Servicio Informático de Devoluciones.</v>
      </c>
      <c r="E17" s="47" t="str">
        <f>'RG1'!G48</f>
        <v>2. Evaluar mensualmente el reporte de asuntos con marcas improcedentes</v>
      </c>
      <c r="F17" s="54" t="str">
        <f>'RG1'!H48</f>
        <v>Alta</v>
      </c>
      <c r="G17" s="22" t="str">
        <f>'RG1'!Q48</f>
        <v>Se anexa acta mensual de evaluación de necesidades de ajustes o nuevos desarrollos a implementar en el Servicio Informático de Devoluciones de los meses abril, mayo, junio y julio.</v>
      </c>
      <c r="H17" s="23">
        <f>'RG1'!R48</f>
        <v>0.7</v>
      </c>
      <c r="I17" s="22"/>
      <c r="J17" s="23"/>
      <c r="K17" s="22">
        <f t="shared" si="0"/>
        <v>5</v>
      </c>
      <c r="L17" s="45">
        <f t="shared" si="1"/>
        <v>0</v>
      </c>
      <c r="M17" s="75"/>
      <c r="N17" s="22" t="str">
        <f>IFERROR(INDEX($D$11:$D$31,MATCH(0,INDEX(COUNTIF($N$10:N16,$D$11:$D$31),),)),"")</f>
        <v/>
      </c>
      <c r="O17" s="69" t="e">
        <f t="shared" si="2"/>
        <v>#DIV/0!</v>
      </c>
      <c r="P17" s="38"/>
      <c r="Q17" s="63"/>
    </row>
    <row r="18" spans="2:18" s="14" customFormat="1" ht="31.5" customHeight="1">
      <c r="B18" s="82"/>
      <c r="C18" s="21">
        <v>8</v>
      </c>
      <c r="D18" s="47" t="str">
        <f>'RG1'!E49</f>
        <v xml:space="preserve">Reiterar a los funcionarios responsables de la gestión de las solicitudes de devolución de las Direcciones Seccionales y de la Dirección Operativa de Grandes Contribuyentes la obligación de dar aplicación a lo establecido en la actividad No. 37 del procedimiento "PR COT 0124 Devolución y/o Compensación por Saldos a favor de renta y ventas mediante el SIE Devoluciones” por cuanto en dicha actividad se establecen las acciones para garantizar el control y seguimiento requeridos para que los actos administrativos decisorios de las solicitudes de devolución sean notificados debida y oportunamente, afecten los sistemas de obligación financiera y contabilidad, y los asuntos se cierren. </v>
      </c>
      <c r="E18" s="47" t="str">
        <f>'RG1'!G49</f>
        <v>Socializar memorando que indique la obligación de dar aplicación a la actividad 37 del procedimiento "PR COT 0124 Devolución y/o Compensación por Saldos a favor de renta y ventas mediante el SIE Devoluciones”</v>
      </c>
      <c r="F18" s="54" t="str">
        <f>'RG1'!H49</f>
        <v>Alta</v>
      </c>
      <c r="G18" s="22" t="str">
        <f>'RG1'!Q49</f>
        <v>Se anexa oficio 100153161-2244 que reitera la obligación de dar aplicación permanente a lo establecido en la actividad 37 del procedimiento "PR COT 0124 Devolución y/o Compensación por Saldos a favor de renta y ventas mediante el SIE Devoluciones”</v>
      </c>
      <c r="H18" s="23">
        <f>'RG1'!R49</f>
        <v>1</v>
      </c>
      <c r="I18" s="22"/>
      <c r="J18" s="23"/>
      <c r="K18" s="22">
        <f t="shared" si="0"/>
        <v>5</v>
      </c>
      <c r="L18" s="45">
        <f t="shared" si="1"/>
        <v>0</v>
      </c>
      <c r="M18" s="75"/>
      <c r="N18" s="22" t="str">
        <f>IFERROR(INDEX($D$11:$D$31,MATCH(0,INDEX(COUNTIF($N$10:N17,$D$11:$D$31),),)),"")</f>
        <v/>
      </c>
      <c r="O18" s="69" t="e">
        <f t="shared" si="2"/>
        <v>#DIV/0!</v>
      </c>
      <c r="P18" s="38"/>
      <c r="Q18" s="63"/>
    </row>
    <row r="19" spans="2:18" s="14" customFormat="1" ht="31.5" customHeight="1">
      <c r="B19" s="82"/>
      <c r="C19" s="21">
        <v>9</v>
      </c>
      <c r="D19" s="47">
        <f>'RG1'!E50</f>
        <v>0</v>
      </c>
      <c r="E19" s="47">
        <f>'RG1'!G50</f>
        <v>0</v>
      </c>
      <c r="F19" s="54">
        <f>'RG1'!H50</f>
        <v>0</v>
      </c>
      <c r="G19" s="22">
        <f>'RG1'!Q50</f>
        <v>0</v>
      </c>
      <c r="H19" s="23">
        <f>'RG1'!R50</f>
        <v>0</v>
      </c>
      <c r="I19" s="22"/>
      <c r="J19" s="23"/>
      <c r="K19" s="22">
        <f t="shared" si="0"/>
        <v>5</v>
      </c>
      <c r="L19" s="45">
        <f t="shared" si="1"/>
        <v>0</v>
      </c>
      <c r="M19" s="75"/>
      <c r="N19" s="22" t="str">
        <f>IFERROR(INDEX($D$11:$D$31,MATCH(0,INDEX(COUNTIF($N$10:N18,$D$11:$D$31),),)),"")</f>
        <v/>
      </c>
      <c r="O19" s="69" t="e">
        <f t="shared" si="2"/>
        <v>#DIV/0!</v>
      </c>
      <c r="P19" s="38"/>
      <c r="Q19" s="63"/>
    </row>
    <row r="20" spans="2:18" s="14" customFormat="1" ht="31.5" customHeight="1">
      <c r="B20" s="82"/>
      <c r="C20" s="21">
        <v>10</v>
      </c>
      <c r="D20" s="47">
        <f>'RG1'!E51</f>
        <v>0</v>
      </c>
      <c r="E20" s="47">
        <f>'RG1'!G51</f>
        <v>0</v>
      </c>
      <c r="F20" s="54">
        <f>'RG1'!H51</f>
        <v>0</v>
      </c>
      <c r="G20" s="22">
        <f>'RG1'!Q51</f>
        <v>0</v>
      </c>
      <c r="H20" s="23">
        <f>'RG1'!R51</f>
        <v>0</v>
      </c>
      <c r="I20" s="22"/>
      <c r="J20" s="23"/>
      <c r="K20" s="22">
        <f t="shared" si="0"/>
        <v>5</v>
      </c>
      <c r="L20" s="45">
        <f t="shared" si="1"/>
        <v>0</v>
      </c>
      <c r="M20" s="75"/>
      <c r="N20" s="22" t="str">
        <f>IFERROR(INDEX($D$11:$D$31,MATCH(0,INDEX(COUNTIF($N$10:N19,$D$11:$D$31),),)),"")</f>
        <v/>
      </c>
      <c r="O20" s="69" t="e">
        <f t="shared" si="2"/>
        <v>#DIV/0!</v>
      </c>
      <c r="P20" s="38"/>
      <c r="Q20" s="63"/>
    </row>
    <row r="21" spans="2:18" s="14" customFormat="1" ht="31.5" customHeight="1">
      <c r="B21" s="82"/>
      <c r="C21" s="21">
        <v>11</v>
      </c>
      <c r="D21" s="47">
        <f>'RG1'!E52</f>
        <v>0</v>
      </c>
      <c r="E21" s="47">
        <f>'RG1'!G52</f>
        <v>0</v>
      </c>
      <c r="F21" s="54">
        <f>'RG1'!H52</f>
        <v>0</v>
      </c>
      <c r="G21" s="22">
        <f>'RG1'!Q52</f>
        <v>0</v>
      </c>
      <c r="H21" s="23">
        <f>'RG1'!R52</f>
        <v>0</v>
      </c>
      <c r="I21" s="22"/>
      <c r="J21" s="23"/>
      <c r="K21" s="22">
        <f t="shared" si="0"/>
        <v>5</v>
      </c>
      <c r="L21" s="45">
        <f t="shared" si="1"/>
        <v>0</v>
      </c>
      <c r="M21" s="75"/>
      <c r="N21" s="22" t="str">
        <f>IFERROR(INDEX($D$11:$D$31,MATCH(0,INDEX(COUNTIF($N$10:N20,$D$11:$D$31),),)),"")</f>
        <v/>
      </c>
      <c r="O21" s="69" t="e">
        <f t="shared" si="2"/>
        <v>#DIV/0!</v>
      </c>
      <c r="P21" s="38"/>
      <c r="Q21" s="63"/>
    </row>
    <row r="22" spans="2:18" s="14" customFormat="1" ht="31.5" customHeight="1">
      <c r="B22" s="82"/>
      <c r="C22" s="21">
        <v>12</v>
      </c>
      <c r="D22" s="47">
        <f>'RG1'!E53</f>
        <v>0</v>
      </c>
      <c r="E22" s="47">
        <f>'RG1'!G53</f>
        <v>0</v>
      </c>
      <c r="F22" s="54">
        <f>'RG1'!H53</f>
        <v>0</v>
      </c>
      <c r="G22" s="22">
        <f>'RG1'!Q53</f>
        <v>0</v>
      </c>
      <c r="H22" s="23">
        <f>'RG1'!R53</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f>'RG1'!E54</f>
        <v>0</v>
      </c>
      <c r="E23" s="47">
        <f>'RG1'!G54</f>
        <v>0</v>
      </c>
      <c r="F23" s="54">
        <f>'RG1'!H54</f>
        <v>0</v>
      </c>
      <c r="G23" s="22">
        <f>'RG1'!Q54</f>
        <v>0</v>
      </c>
      <c r="H23" s="23">
        <f>'RG1'!R54</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f>'RG1'!E55</f>
        <v>0</v>
      </c>
      <c r="E24" s="47">
        <f>'RG1'!G55</f>
        <v>0</v>
      </c>
      <c r="F24" s="54">
        <f>'RG1'!H55</f>
        <v>0</v>
      </c>
      <c r="G24" s="22">
        <f>'RG1'!Q55</f>
        <v>0</v>
      </c>
      <c r="H24" s="23">
        <f>'RG1'!R55</f>
        <v>0</v>
      </c>
      <c r="I24" s="23"/>
      <c r="J24" s="23"/>
      <c r="K24" s="22">
        <f t="shared" si="0"/>
        <v>5</v>
      </c>
      <c r="L24" s="45">
        <f t="shared" si="1"/>
        <v>0</v>
      </c>
      <c r="M24" s="75"/>
      <c r="N24" s="22" t="str">
        <f>IFERROR(INDEX($D$11:$D$31,MATCH(0,INDEX(COUNTIF($N$10:N23,$D$11:$D$31),),)),"")</f>
        <v/>
      </c>
      <c r="O24" s="69" t="e">
        <f t="shared" si="2"/>
        <v>#DIV/0!</v>
      </c>
      <c r="P24" s="38"/>
      <c r="Q24" s="63"/>
    </row>
    <row r="25" spans="2:18" s="14" customFormat="1" ht="31.5" customHeight="1">
      <c r="B25" s="82"/>
      <c r="C25" s="21">
        <v>15</v>
      </c>
      <c r="D25" s="47">
        <f>'RG1'!E56</f>
        <v>0</v>
      </c>
      <c r="E25" s="47">
        <f>'RG1'!G56</f>
        <v>0</v>
      </c>
      <c r="F25" s="54">
        <f>'RG1'!H56</f>
        <v>0</v>
      </c>
      <c r="G25" s="22">
        <f>'RG1'!Q56</f>
        <v>0</v>
      </c>
      <c r="H25" s="23">
        <f>'RG1'!R56</f>
        <v>0</v>
      </c>
      <c r="I25" s="23"/>
      <c r="J25" s="23"/>
      <c r="K25" s="22">
        <f t="shared" si="0"/>
        <v>5</v>
      </c>
      <c r="L25" s="45">
        <f t="shared" si="1"/>
        <v>0</v>
      </c>
      <c r="M25" s="75"/>
      <c r="N25" s="22" t="str">
        <f>IFERROR(INDEX($D$11:$D$31,MATCH(0,INDEX(COUNTIF($N$10:N24,$D$11:$D$31),),)),"")</f>
        <v/>
      </c>
      <c r="O25" s="69" t="e">
        <f t="shared" si="2"/>
        <v>#DIV/0!</v>
      </c>
      <c r="P25" s="38"/>
      <c r="Q25" s="63"/>
    </row>
    <row r="26" spans="2:18" s="14" customFormat="1" ht="31.5" customHeight="1">
      <c r="B26" s="82"/>
      <c r="C26" s="21">
        <v>16</v>
      </c>
      <c r="D26" s="47">
        <f>'RG1'!E57</f>
        <v>0</v>
      </c>
      <c r="E26" s="47">
        <f>'RG1'!G57</f>
        <v>0</v>
      </c>
      <c r="F26" s="54">
        <f>'RG1'!H57</f>
        <v>0</v>
      </c>
      <c r="G26" s="22">
        <f>'RG1'!Q57</f>
        <v>0</v>
      </c>
      <c r="H26" s="23">
        <f>'RG1'!R57</f>
        <v>0</v>
      </c>
      <c r="I26" s="23"/>
      <c r="J26" s="23"/>
      <c r="K26" s="22">
        <f t="shared" si="0"/>
        <v>5</v>
      </c>
      <c r="L26" s="45">
        <f t="shared" si="1"/>
        <v>0</v>
      </c>
      <c r="M26" s="75"/>
      <c r="N26" s="75"/>
      <c r="O26" s="75"/>
      <c r="P26" s="38"/>
      <c r="Q26" s="63"/>
    </row>
    <row r="27" spans="2:18" s="14" customFormat="1" ht="31.5" customHeight="1">
      <c r="B27" s="82"/>
      <c r="C27" s="21">
        <v>17</v>
      </c>
      <c r="D27" s="47">
        <f>'RG1'!E58</f>
        <v>0</v>
      </c>
      <c r="E27" s="47">
        <f>'RG1'!G58</f>
        <v>0</v>
      </c>
      <c r="F27" s="54">
        <f>'RG1'!H58</f>
        <v>0</v>
      </c>
      <c r="G27" s="22">
        <f>'RG1'!Q58</f>
        <v>0</v>
      </c>
      <c r="H27" s="23">
        <f>'RG1'!R58</f>
        <v>0</v>
      </c>
      <c r="I27" s="23"/>
      <c r="J27" s="23"/>
      <c r="K27" s="22">
        <f t="shared" si="0"/>
        <v>5</v>
      </c>
      <c r="L27" s="45">
        <f t="shared" si="1"/>
        <v>0</v>
      </c>
      <c r="M27" s="75"/>
      <c r="N27" s="75"/>
      <c r="O27" s="75"/>
      <c r="P27" s="38"/>
      <c r="Q27" s="63"/>
    </row>
    <row r="28" spans="2:18" s="14" customFormat="1" ht="31.5" customHeight="1">
      <c r="B28" s="82"/>
      <c r="C28" s="21">
        <v>18</v>
      </c>
      <c r="D28" s="47">
        <f>'RG1'!E59</f>
        <v>0</v>
      </c>
      <c r="E28" s="47">
        <f>'RG1'!G59</f>
        <v>0</v>
      </c>
      <c r="F28" s="54">
        <f>'RG1'!H59</f>
        <v>0</v>
      </c>
      <c r="G28" s="22">
        <f>'RG1'!Q59</f>
        <v>0</v>
      </c>
      <c r="H28" s="23">
        <f>'RG1'!R59</f>
        <v>0</v>
      </c>
      <c r="I28" s="23"/>
      <c r="J28" s="23"/>
      <c r="K28" s="22">
        <f t="shared" si="0"/>
        <v>5</v>
      </c>
      <c r="L28" s="45">
        <f t="shared" si="1"/>
        <v>0</v>
      </c>
      <c r="M28" s="75"/>
      <c r="N28" s="75"/>
      <c r="O28" s="75"/>
      <c r="P28" s="38"/>
      <c r="Q28" s="63"/>
    </row>
    <row r="29" spans="2:18" s="14" customFormat="1" ht="31.5" customHeight="1">
      <c r="B29" s="82"/>
      <c r="C29" s="21">
        <v>19</v>
      </c>
      <c r="D29" s="47">
        <f>'RG1'!E60</f>
        <v>0</v>
      </c>
      <c r="E29" s="47">
        <f>'RG1'!G60</f>
        <v>0</v>
      </c>
      <c r="F29" s="54">
        <f>'RG1'!H60</f>
        <v>0</v>
      </c>
      <c r="G29" s="22">
        <f>'RG1'!Q60</f>
        <v>0</v>
      </c>
      <c r="H29" s="23">
        <f>'RG1'!R60</f>
        <v>0</v>
      </c>
      <c r="I29" s="23"/>
      <c r="J29" s="23"/>
      <c r="K29" s="22">
        <f t="shared" si="0"/>
        <v>5</v>
      </c>
      <c r="L29" s="45">
        <f t="shared" si="1"/>
        <v>0</v>
      </c>
      <c r="M29" s="75"/>
      <c r="N29" s="75"/>
      <c r="O29" s="75"/>
      <c r="P29" s="38"/>
      <c r="Q29" s="63"/>
    </row>
    <row r="30" spans="2:18" s="14" customFormat="1" ht="31.5" customHeight="1">
      <c r="B30" s="82"/>
      <c r="C30" s="21">
        <v>20</v>
      </c>
      <c r="D30" s="47">
        <f>'RG1'!E61</f>
        <v>0</v>
      </c>
      <c r="E30" s="47">
        <f>'RG1'!G61</f>
        <v>0</v>
      </c>
      <c r="F30" s="54">
        <f>'RG1'!H61</f>
        <v>0</v>
      </c>
      <c r="G30" s="22">
        <f>'RG1'!Q61</f>
        <v>0</v>
      </c>
      <c r="H30" s="23">
        <f>'RG1'!R61</f>
        <v>0</v>
      </c>
      <c r="I30" s="23"/>
      <c r="J30" s="23"/>
      <c r="K30" s="22">
        <f t="shared" si="0"/>
        <v>5</v>
      </c>
      <c r="L30" s="45">
        <f t="shared" si="1"/>
        <v>0</v>
      </c>
      <c r="M30" s="75"/>
      <c r="N30" s="75"/>
      <c r="O30" s="75"/>
      <c r="P30" s="38"/>
      <c r="Q30" s="63"/>
    </row>
    <row r="31" spans="2:18" s="14" customFormat="1" ht="31.5" customHeight="1">
      <c r="B31" s="82"/>
      <c r="C31" s="21" t="s">
        <v>31</v>
      </c>
      <c r="D31" s="47">
        <f>'RG1'!E62</f>
        <v>0</v>
      </c>
      <c r="E31" s="47">
        <f>'RG1'!G62</f>
        <v>0</v>
      </c>
      <c r="F31" s="54">
        <f>'RG1'!H62</f>
        <v>0</v>
      </c>
      <c r="G31" s="22">
        <f>'RG1'!Q62</f>
        <v>0</v>
      </c>
      <c r="H31" s="23">
        <f>'RG1'!R62</f>
        <v>0</v>
      </c>
      <c r="I31" s="23"/>
      <c r="J31" s="23"/>
      <c r="K31" s="22">
        <f t="shared" si="0"/>
        <v>5</v>
      </c>
      <c r="L31" s="45">
        <f t="shared" si="1"/>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77" t="s">
        <v>7</v>
      </c>
      <c r="C34" s="178"/>
      <c r="D34" s="178"/>
      <c r="E34" s="178"/>
      <c r="F34" s="178"/>
      <c r="G34" s="178"/>
      <c r="H34" s="178"/>
      <c r="I34" s="178"/>
      <c r="J34" s="178"/>
      <c r="K34" s="178"/>
      <c r="L34" s="178"/>
      <c r="M34" s="178"/>
      <c r="N34" s="178"/>
      <c r="O34" s="178"/>
      <c r="P34" s="178"/>
      <c r="Q34" s="179"/>
      <c r="R34" s="70"/>
    </row>
    <row r="35" spans="1:18" ht="21.75" customHeight="1">
      <c r="A35" s="17"/>
      <c r="B35" s="145" t="s">
        <v>8</v>
      </c>
      <c r="C35" s="146"/>
      <c r="D35" s="146"/>
      <c r="E35" s="146"/>
      <c r="F35" s="146"/>
      <c r="G35" s="146"/>
      <c r="H35" s="146"/>
      <c r="I35" s="146"/>
      <c r="J35" s="146"/>
      <c r="K35" s="146"/>
      <c r="L35" s="146"/>
      <c r="M35" s="146"/>
      <c r="N35" s="146"/>
      <c r="O35" s="146"/>
      <c r="P35" s="146"/>
      <c r="Q35" s="147"/>
      <c r="R35" s="72"/>
    </row>
    <row r="36" spans="1:18" ht="21.75" customHeight="1">
      <c r="B36" s="145" t="s">
        <v>9</v>
      </c>
      <c r="C36" s="146"/>
      <c r="D36" s="147"/>
      <c r="E36" s="145" t="s">
        <v>33</v>
      </c>
      <c r="F36" s="147"/>
      <c r="G36" s="145" t="s">
        <v>51</v>
      </c>
      <c r="H36" s="147"/>
      <c r="I36" s="145">
        <v>3</v>
      </c>
      <c r="J36" s="146"/>
      <c r="K36" s="146"/>
      <c r="L36" s="146"/>
      <c r="M36" s="147"/>
      <c r="N36" s="171" t="s">
        <v>10</v>
      </c>
      <c r="O36" s="172"/>
      <c r="P36" s="180">
        <v>43343</v>
      </c>
      <c r="Q36" s="181"/>
      <c r="R36" s="71"/>
    </row>
    <row r="37" spans="1:18" ht="80.25" customHeight="1">
      <c r="B37" s="173"/>
      <c r="C37" s="174"/>
      <c r="D37" s="174"/>
      <c r="E37" s="174"/>
      <c r="F37" s="174"/>
      <c r="G37" s="174"/>
      <c r="H37" s="174"/>
      <c r="I37" s="174"/>
      <c r="J37" s="174"/>
      <c r="K37" s="174"/>
      <c r="L37" s="174"/>
      <c r="M37" s="174"/>
      <c r="N37" s="174"/>
      <c r="O37" s="174"/>
      <c r="P37" s="175"/>
      <c r="Q37" s="176"/>
      <c r="R37" s="64"/>
    </row>
  </sheetData>
  <mergeCells count="19">
    <mergeCell ref="C2:D6"/>
    <mergeCell ref="E2:N6"/>
    <mergeCell ref="O2:Q6"/>
    <mergeCell ref="C9:C10"/>
    <mergeCell ref="D9:D10"/>
    <mergeCell ref="E9:E10"/>
    <mergeCell ref="F9:F10"/>
    <mergeCell ref="G9:H9"/>
    <mergeCell ref="I9:J9"/>
    <mergeCell ref="N9:O9"/>
    <mergeCell ref="B37:Q37"/>
    <mergeCell ref="B34:Q34"/>
    <mergeCell ref="B35:Q35"/>
    <mergeCell ref="B36:D36"/>
    <mergeCell ref="E36:F36"/>
    <mergeCell ref="G36:H36"/>
    <mergeCell ref="I36:M36"/>
    <mergeCell ref="N36:O36"/>
    <mergeCell ref="P36:Q36"/>
  </mergeCells>
  <dataValidations count="2">
    <dataValidation type="list" allowBlank="1" showInputMessage="1" showErrorMessage="1" sqref="H32" xr:uid="{698FB447-FBA0-405B-A676-10D75C448962}">
      <formula1>$Q$2:$Q$6</formula1>
    </dataValidation>
    <dataValidation type="list" allowBlank="1" showInputMessage="1" showErrorMessage="1" sqref="F11:F31" xr:uid="{F143E6E2-DF12-415E-AF66-A87D228600EE}">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2f_ xmlns="cd09cc2a-b5dd-4b53-8bbf-4c299dd3bd70" xsi:nil="true"/>
    <_x002a_ xmlns="cd09cc2a-b5dd-4b53-8bbf-4c299dd3bd70">Plan de Prevención de Fraude y Corrupción</_x002a_>
    <_x0023_ xmlns="cd09cc2a-b5dd-4b53-8bbf-4c299dd3bd70" xsi:nil="true"/>
  </documentManagement>
</p:properties>
</file>

<file path=customXml/itemProps1.xml><?xml version="1.0" encoding="utf-8"?>
<ds:datastoreItem xmlns:ds="http://schemas.openxmlformats.org/officeDocument/2006/customXml" ds:itemID="{6897CF47-C73F-496F-A596-76CBE5376977}">
  <ds:schemaRefs>
    <ds:schemaRef ds:uri="http://schemas.microsoft.com/sharepoint/v3/contenttype/forms"/>
  </ds:schemaRefs>
</ds:datastoreItem>
</file>

<file path=customXml/itemProps2.xml><?xml version="1.0" encoding="utf-8"?>
<ds:datastoreItem xmlns:ds="http://schemas.openxmlformats.org/officeDocument/2006/customXml" ds:itemID="{91DDE3D3-F699-4180-9E58-E6277146498C}"/>
</file>

<file path=customXml/itemProps3.xml><?xml version="1.0" encoding="utf-8"?>
<ds:datastoreItem xmlns:ds="http://schemas.openxmlformats.org/officeDocument/2006/customXml" ds:itemID="{6B9CC2ED-A1F9-4A16-8C7F-1F6BA8490180}">
  <ds:schemaRefs>
    <ds:schemaRef ds:uri="10a93019-545d-46cd-a9ca-17d53d6615df"/>
    <ds:schemaRef ds:uri="http://schemas.microsoft.com/office/2006/documentManagement/types"/>
    <ds:schemaRef ds:uri="http://purl.org/dc/dcmitype/"/>
    <ds:schemaRef ds:uri="http://purl.org/dc/elements/1.1/"/>
    <ds:schemaRef ds:uri="http://schemas.openxmlformats.org/package/2006/metadata/core-properties"/>
    <ds:schemaRef ds:uri="http://schemas.microsoft.com/office/infopath/2007/PartnerControls"/>
    <ds:schemaRef ds:uri="http://www.w3.org/XML/1998/namespace"/>
    <ds:schemaRef ds:uri="80b85395-ac31-4b56-902b-e2dc4f5a5618"/>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Instrucciones</vt:lpstr>
      <vt:lpstr>RG1</vt:lpstr>
      <vt:lpstr>Monitoreo y Seguimiento RG1</vt:lpstr>
      <vt:lpstr>RG2</vt:lpstr>
      <vt:lpstr>Monitoreo y Seguimiento RG2</vt:lpstr>
      <vt:lpstr>RG3</vt:lpstr>
      <vt:lpstr>Monitoreo y Seguimiento RG3</vt:lpstr>
      <vt:lpstr>'Monitoreo y Seguimiento RG1'!Área_de_impresión</vt:lpstr>
      <vt:lpstr>'Monitoreo y Seguimiento RG2'!Área_de_impresión</vt:lpstr>
      <vt:lpstr>'Monitoreo y Seguimiento RG3'!Área_de_impresión</vt:lpstr>
      <vt:lpstr>'RG1'!Área_de_impresión</vt:lpstr>
      <vt:lpstr>'RG2'!Área_de_impresión</vt:lpstr>
      <vt:lpstr>'RG3'!Área_de_impresión</vt:lpstr>
      <vt:lpstr>'Monitoreo y Seguimiento RG1'!Títulos_a_imprimir</vt:lpstr>
      <vt:lpstr>'Monitoreo y Seguimiento RG2'!Títulos_a_imprimir</vt:lpstr>
      <vt:lpstr>'Monitoreo y Seguimiento RG3'!Títulos_a_imprimir</vt:lpstr>
      <vt:lpstr>'RG1'!Títulos_a_imprimir</vt:lpstr>
      <vt:lpstr>'RG2'!Títulos_a_imprimir</vt:lpstr>
      <vt:lpstr>'RG3'!Títulos_a_imprimir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Seguimiento-plan-1707022441-JUL-2020</dc:title>
  <dc:creator>Ana Libia Garzon Bohorquez</dc:creator>
  <cp:lastModifiedBy>Mabel Rocio Mejia Blandon</cp:lastModifiedBy>
  <cp:lastPrinted>2015-10-07T23:19:01Z</cp:lastPrinted>
  <dcterms:created xsi:type="dcterms:W3CDTF">2015-06-22T21:28:44Z</dcterms:created>
  <dcterms:modified xsi:type="dcterms:W3CDTF">2022-08-10T04:32:13Z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ies>
</file>