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DIAN 2021\ENTES DE CONTROL\ITRC\inspección 1707022442\PLAN DE PREVENCIÓN\"/>
    </mc:Choice>
  </mc:AlternateContent>
  <bookViews>
    <workbookView xWindow="30" yWindow="480" windowWidth="20460" windowHeight="11040" activeTab="1"/>
  </bookViews>
  <sheets>
    <sheet name="Instrucciones" sheetId="14" r:id="rId1"/>
    <sheet name="RG1" sheetId="10" r:id="rId2"/>
    <sheet name="Monitoreo y Seguimiento RG1" sheetId="18" r:id="rId3"/>
    <sheet name="RG2" sheetId="19" r:id="rId4"/>
    <sheet name="Monitoreo y Seguimiento RG2" sheetId="20" r:id="rId5"/>
    <sheet name="RG3" sheetId="21" r:id="rId6"/>
    <sheet name="Monitoreo y Seguimiento RG3" sheetId="22" r:id="rId7"/>
  </sheets>
  <definedNames>
    <definedName name="_xlnm.Print_Area" localSheetId="2">'Monitoreo y Seguimiento RG1'!$A$1:$S$31</definedName>
    <definedName name="_xlnm.Print_Area" localSheetId="4">'Monitoreo y Seguimiento RG2'!$A$1:$S$31</definedName>
    <definedName name="_xlnm.Print_Area" localSheetId="6">'Monitoreo y Seguimiento RG3'!$A$1:$S$31</definedName>
    <definedName name="_xlnm.Print_Area" localSheetId="1">'RG1'!$A$1:$T$61</definedName>
    <definedName name="_xlnm.Print_Area" localSheetId="3">'RG2'!$A$1:$T$61</definedName>
    <definedName name="_xlnm.Print_Area" localSheetId="5">'RG3'!$A$1:$T$61</definedName>
    <definedName name="_xlnm.Print_Titles" localSheetId="2">'Monitoreo y Seguimiento RG1'!$9:$10</definedName>
    <definedName name="_xlnm.Print_Titles" localSheetId="4">'Monitoreo y Seguimiento RG2'!$9:$10</definedName>
    <definedName name="_xlnm.Print_Titles" localSheetId="6">'Monitoreo y Seguimiento RG3'!$9:$10</definedName>
    <definedName name="_xlnm.Print_Titles" localSheetId="1">'RG1'!$32:$33</definedName>
    <definedName name="_xlnm.Print_Titles" localSheetId="3">'RG2'!$32:$33</definedName>
    <definedName name="_xlnm.Print_Titles" localSheetId="5">'RG3'!$32:$33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2" l="1"/>
  <c r="G31" i="22"/>
  <c r="F31" i="22"/>
  <c r="K31" i="22" s="1"/>
  <c r="L31" i="22" s="1"/>
  <c r="E31" i="22"/>
  <c r="D31" i="22"/>
  <c r="H30" i="22"/>
  <c r="G30" i="22"/>
  <c r="F30" i="22"/>
  <c r="K30" i="22" s="1"/>
  <c r="L30" i="22" s="1"/>
  <c r="E30" i="22"/>
  <c r="D30" i="22"/>
  <c r="H29" i="22"/>
  <c r="G29" i="22"/>
  <c r="F29" i="22"/>
  <c r="K29" i="22" s="1"/>
  <c r="L29" i="22" s="1"/>
  <c r="E29" i="22"/>
  <c r="D29" i="22"/>
  <c r="H28" i="22"/>
  <c r="G28" i="22"/>
  <c r="F28" i="22"/>
  <c r="K28" i="22" s="1"/>
  <c r="L28" i="22" s="1"/>
  <c r="E28" i="22"/>
  <c r="D28" i="22"/>
  <c r="H27" i="22"/>
  <c r="G27" i="22"/>
  <c r="F27" i="22"/>
  <c r="K27" i="22" s="1"/>
  <c r="L27" i="22" s="1"/>
  <c r="E27" i="22"/>
  <c r="D27" i="22"/>
  <c r="H26" i="22"/>
  <c r="G26" i="22"/>
  <c r="F26" i="22"/>
  <c r="K26" i="22" s="1"/>
  <c r="L26" i="22" s="1"/>
  <c r="E26" i="22"/>
  <c r="D26" i="22"/>
  <c r="H25" i="22"/>
  <c r="G25" i="22"/>
  <c r="F25" i="22"/>
  <c r="K25" i="22" s="1"/>
  <c r="L25" i="22" s="1"/>
  <c r="E25" i="22"/>
  <c r="D25" i="22"/>
  <c r="H24" i="22"/>
  <c r="G24" i="22"/>
  <c r="F24" i="22"/>
  <c r="K24" i="22" s="1"/>
  <c r="L24" i="22" s="1"/>
  <c r="E24" i="22"/>
  <c r="D24" i="22"/>
  <c r="H23" i="22"/>
  <c r="G23" i="22"/>
  <c r="F23" i="22"/>
  <c r="K23" i="22" s="1"/>
  <c r="L23" i="22" s="1"/>
  <c r="E23" i="22"/>
  <c r="D23" i="22"/>
  <c r="H22" i="22"/>
  <c r="G22" i="22"/>
  <c r="F22" i="22"/>
  <c r="K22" i="22" s="1"/>
  <c r="L22" i="22" s="1"/>
  <c r="E22" i="22"/>
  <c r="D22" i="22"/>
  <c r="H21" i="22"/>
  <c r="G21" i="22"/>
  <c r="F21" i="22"/>
  <c r="K21" i="22" s="1"/>
  <c r="L21" i="22" s="1"/>
  <c r="E21" i="22"/>
  <c r="D21" i="22"/>
  <c r="H20" i="22"/>
  <c r="G20" i="22"/>
  <c r="F20" i="22"/>
  <c r="K20" i="22" s="1"/>
  <c r="L20" i="22" s="1"/>
  <c r="E20" i="22"/>
  <c r="D20" i="22"/>
  <c r="H19" i="22"/>
  <c r="G19" i="22"/>
  <c r="F19" i="22"/>
  <c r="K19" i="22" s="1"/>
  <c r="L19" i="22" s="1"/>
  <c r="E19" i="22"/>
  <c r="D19" i="22"/>
  <c r="H18" i="22"/>
  <c r="G18" i="22"/>
  <c r="F18" i="22"/>
  <c r="K18" i="22" s="1"/>
  <c r="L18" i="22" s="1"/>
  <c r="E18" i="22"/>
  <c r="D18" i="22"/>
  <c r="H17" i="22"/>
  <c r="G17" i="22"/>
  <c r="F17" i="22"/>
  <c r="K17" i="22" s="1"/>
  <c r="L17" i="22" s="1"/>
  <c r="E17" i="22"/>
  <c r="D17" i="22"/>
  <c r="H16" i="22"/>
  <c r="G16" i="22"/>
  <c r="F16" i="22"/>
  <c r="K16" i="22" s="1"/>
  <c r="L16" i="22" s="1"/>
  <c r="E16" i="22"/>
  <c r="D16" i="22"/>
  <c r="H15" i="22"/>
  <c r="G15" i="22"/>
  <c r="F15" i="22"/>
  <c r="K15" i="22" s="1"/>
  <c r="L15" i="22" s="1"/>
  <c r="E15" i="22"/>
  <c r="D15" i="22"/>
  <c r="H14" i="22"/>
  <c r="G14" i="22"/>
  <c r="F14" i="22"/>
  <c r="K14" i="22" s="1"/>
  <c r="L14" i="22" s="1"/>
  <c r="E14" i="22"/>
  <c r="D14" i="22"/>
  <c r="H13" i="22"/>
  <c r="G13" i="22"/>
  <c r="F13" i="22"/>
  <c r="K13" i="22" s="1"/>
  <c r="L13" i="22" s="1"/>
  <c r="E13" i="22"/>
  <c r="D13" i="22"/>
  <c r="H12" i="22"/>
  <c r="G12" i="22"/>
  <c r="F12" i="22"/>
  <c r="K12" i="22" s="1"/>
  <c r="L12" i="22" s="1"/>
  <c r="E12" i="22"/>
  <c r="D12" i="22"/>
  <c r="H11" i="22"/>
  <c r="G11" i="22"/>
  <c r="F11" i="22"/>
  <c r="K11" i="22" s="1"/>
  <c r="L11" i="22" s="1"/>
  <c r="E11" i="22"/>
  <c r="D11" i="22"/>
  <c r="N11" i="22" s="1"/>
  <c r="O11" i="22" s="1"/>
  <c r="S54" i="21"/>
  <c r="T54" i="21" s="1"/>
  <c r="S53" i="21"/>
  <c r="T53" i="21" s="1"/>
  <c r="S46" i="21"/>
  <c r="T46" i="21" s="1"/>
  <c r="S45" i="21"/>
  <c r="T45" i="21" s="1"/>
  <c r="S44" i="21"/>
  <c r="T44" i="21" s="1"/>
  <c r="S43" i="21"/>
  <c r="T43" i="21" s="1"/>
  <c r="S42" i="21"/>
  <c r="T42" i="21" s="1"/>
  <c r="S41" i="21"/>
  <c r="T41" i="21" s="1"/>
  <c r="S40" i="21"/>
  <c r="T40" i="21" s="1"/>
  <c r="S39" i="21"/>
  <c r="T39" i="21" s="1"/>
  <c r="S38" i="21"/>
  <c r="T38" i="21" s="1"/>
  <c r="S37" i="21"/>
  <c r="T37" i="21" s="1"/>
  <c r="S36" i="21"/>
  <c r="T36" i="21" s="1"/>
  <c r="S35" i="21"/>
  <c r="T35" i="21" s="1"/>
  <c r="S34" i="21"/>
  <c r="T34" i="21" s="1"/>
  <c r="H31" i="20"/>
  <c r="G31" i="20"/>
  <c r="F31" i="20"/>
  <c r="K31" i="20" s="1"/>
  <c r="L31" i="20" s="1"/>
  <c r="E31" i="20"/>
  <c r="D31" i="20"/>
  <c r="H30" i="20"/>
  <c r="G30" i="20"/>
  <c r="F30" i="20"/>
  <c r="K30" i="20" s="1"/>
  <c r="L30" i="20" s="1"/>
  <c r="E30" i="20"/>
  <c r="D30" i="20"/>
  <c r="H29" i="20"/>
  <c r="G29" i="20"/>
  <c r="F29" i="20"/>
  <c r="K29" i="20" s="1"/>
  <c r="L29" i="20" s="1"/>
  <c r="E29" i="20"/>
  <c r="D29" i="20"/>
  <c r="H28" i="20"/>
  <c r="G28" i="20"/>
  <c r="F28" i="20"/>
  <c r="K28" i="20" s="1"/>
  <c r="L28" i="20" s="1"/>
  <c r="E28" i="20"/>
  <c r="D28" i="20"/>
  <c r="H27" i="20"/>
  <c r="G27" i="20"/>
  <c r="F27" i="20"/>
  <c r="K27" i="20" s="1"/>
  <c r="L27" i="20" s="1"/>
  <c r="E27" i="20"/>
  <c r="D27" i="20"/>
  <c r="H26" i="20"/>
  <c r="G26" i="20"/>
  <c r="F26" i="20"/>
  <c r="K26" i="20" s="1"/>
  <c r="L26" i="20" s="1"/>
  <c r="E26" i="20"/>
  <c r="D26" i="20"/>
  <c r="H25" i="20"/>
  <c r="G25" i="20"/>
  <c r="F25" i="20"/>
  <c r="K25" i="20" s="1"/>
  <c r="L25" i="20" s="1"/>
  <c r="E25" i="20"/>
  <c r="D25" i="20"/>
  <c r="H24" i="20"/>
  <c r="G24" i="20"/>
  <c r="F24" i="20"/>
  <c r="K24" i="20" s="1"/>
  <c r="L24" i="20" s="1"/>
  <c r="E24" i="20"/>
  <c r="D24" i="20"/>
  <c r="H23" i="20"/>
  <c r="G23" i="20"/>
  <c r="F23" i="20"/>
  <c r="K23" i="20" s="1"/>
  <c r="L23" i="20" s="1"/>
  <c r="E23" i="20"/>
  <c r="D23" i="20"/>
  <c r="H22" i="20"/>
  <c r="G22" i="20"/>
  <c r="F22" i="20"/>
  <c r="K22" i="20" s="1"/>
  <c r="L22" i="20" s="1"/>
  <c r="E22" i="20"/>
  <c r="D22" i="20"/>
  <c r="H21" i="20"/>
  <c r="G21" i="20"/>
  <c r="F21" i="20"/>
  <c r="K21" i="20" s="1"/>
  <c r="L21" i="20" s="1"/>
  <c r="E21" i="20"/>
  <c r="D21" i="20"/>
  <c r="H20" i="20"/>
  <c r="G20" i="20"/>
  <c r="F20" i="20"/>
  <c r="K20" i="20" s="1"/>
  <c r="L20" i="20" s="1"/>
  <c r="E20" i="20"/>
  <c r="D20" i="20"/>
  <c r="H19" i="20"/>
  <c r="G19" i="20"/>
  <c r="F19" i="20"/>
  <c r="K19" i="20" s="1"/>
  <c r="L19" i="20" s="1"/>
  <c r="E19" i="20"/>
  <c r="D19" i="20"/>
  <c r="H18" i="20"/>
  <c r="G18" i="20"/>
  <c r="F18" i="20"/>
  <c r="K18" i="20" s="1"/>
  <c r="L18" i="20" s="1"/>
  <c r="E18" i="20"/>
  <c r="D18" i="20"/>
  <c r="H17" i="20"/>
  <c r="G17" i="20"/>
  <c r="F17" i="20"/>
  <c r="K17" i="20" s="1"/>
  <c r="L17" i="20" s="1"/>
  <c r="E17" i="20"/>
  <c r="D17" i="20"/>
  <c r="H16" i="20"/>
  <c r="G16" i="20"/>
  <c r="F16" i="20"/>
  <c r="K16" i="20" s="1"/>
  <c r="L16" i="20" s="1"/>
  <c r="E16" i="20"/>
  <c r="D16" i="20"/>
  <c r="H15" i="20"/>
  <c r="G15" i="20"/>
  <c r="F15" i="20"/>
  <c r="K15" i="20" s="1"/>
  <c r="L15" i="20" s="1"/>
  <c r="E15" i="20"/>
  <c r="D15" i="20"/>
  <c r="H14" i="20"/>
  <c r="G14" i="20"/>
  <c r="F14" i="20"/>
  <c r="K14" i="20" s="1"/>
  <c r="L14" i="20" s="1"/>
  <c r="E14" i="20"/>
  <c r="D14" i="20"/>
  <c r="H13" i="20"/>
  <c r="G13" i="20"/>
  <c r="F13" i="20"/>
  <c r="K13" i="20" s="1"/>
  <c r="L13" i="20" s="1"/>
  <c r="E13" i="20"/>
  <c r="D13" i="20"/>
  <c r="H12" i="20"/>
  <c r="G12" i="20"/>
  <c r="F12" i="20"/>
  <c r="K12" i="20" s="1"/>
  <c r="L12" i="20" s="1"/>
  <c r="E12" i="20"/>
  <c r="D12" i="20"/>
  <c r="N11" i="20"/>
  <c r="O11" i="20" s="1"/>
  <c r="H11" i="20"/>
  <c r="G11" i="20"/>
  <c r="F11" i="20"/>
  <c r="K11" i="20" s="1"/>
  <c r="L11" i="20" s="1"/>
  <c r="E11" i="20"/>
  <c r="D11" i="20"/>
  <c r="S54" i="19"/>
  <c r="T54" i="19" s="1"/>
  <c r="S53" i="19"/>
  <c r="T53" i="19" s="1"/>
  <c r="T46" i="19"/>
  <c r="S46" i="19"/>
  <c r="S45" i="19"/>
  <c r="T45" i="19" s="1"/>
  <c r="S44" i="19"/>
  <c r="T44" i="19" s="1"/>
  <c r="T43" i="19"/>
  <c r="S43" i="19"/>
  <c r="S42" i="19"/>
  <c r="T42" i="19" s="1"/>
  <c r="S41" i="19"/>
  <c r="T41" i="19" s="1"/>
  <c r="S40" i="19"/>
  <c r="T40" i="19" s="1"/>
  <c r="S39" i="19"/>
  <c r="T39" i="19" s="1"/>
  <c r="S38" i="19"/>
  <c r="T38" i="19" s="1"/>
  <c r="S37" i="19"/>
  <c r="T37" i="19" s="1"/>
  <c r="S36" i="19"/>
  <c r="T36" i="19" s="1"/>
  <c r="S35" i="19"/>
  <c r="T35" i="19" s="1"/>
  <c r="S34" i="19"/>
  <c r="T34" i="19" s="1"/>
  <c r="G11" i="18"/>
  <c r="N12" i="22" l="1"/>
  <c r="O12" i="22" s="1"/>
  <c r="N12" i="20"/>
  <c r="O12" i="20" s="1"/>
  <c r="D31" i="18"/>
  <c r="E31" i="18"/>
  <c r="F31" i="18"/>
  <c r="K31" i="18" s="1"/>
  <c r="L31" i="18" s="1"/>
  <c r="G31" i="18"/>
  <c r="H3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F12" i="18"/>
  <c r="K12" i="18" s="1"/>
  <c r="L12" i="18" s="1"/>
  <c r="F13" i="18"/>
  <c r="K13" i="18" s="1"/>
  <c r="L13" i="18" s="1"/>
  <c r="F14" i="18"/>
  <c r="K14" i="18" s="1"/>
  <c r="L14" i="18" s="1"/>
  <c r="F15" i="18"/>
  <c r="K15" i="18" s="1"/>
  <c r="L15" i="18" s="1"/>
  <c r="F16" i="18"/>
  <c r="K16" i="18" s="1"/>
  <c r="L16" i="18" s="1"/>
  <c r="F17" i="18"/>
  <c r="K17" i="18" s="1"/>
  <c r="L17" i="18" s="1"/>
  <c r="F18" i="18"/>
  <c r="K18" i="18" s="1"/>
  <c r="L18" i="18" s="1"/>
  <c r="F19" i="18"/>
  <c r="K19" i="18" s="1"/>
  <c r="L19" i="18" s="1"/>
  <c r="F20" i="18"/>
  <c r="K20" i="18" s="1"/>
  <c r="L20" i="18" s="1"/>
  <c r="F21" i="18"/>
  <c r="K21" i="18" s="1"/>
  <c r="L21" i="18" s="1"/>
  <c r="F22" i="18"/>
  <c r="K22" i="18" s="1"/>
  <c r="L22" i="18" s="1"/>
  <c r="F23" i="18"/>
  <c r="K23" i="18" s="1"/>
  <c r="L23" i="18" s="1"/>
  <c r="F24" i="18"/>
  <c r="K24" i="18" s="1"/>
  <c r="L24" i="18" s="1"/>
  <c r="F25" i="18"/>
  <c r="K25" i="18" s="1"/>
  <c r="L25" i="18" s="1"/>
  <c r="F26" i="18"/>
  <c r="K26" i="18" s="1"/>
  <c r="L26" i="18" s="1"/>
  <c r="F27" i="18"/>
  <c r="K27" i="18" s="1"/>
  <c r="L27" i="18" s="1"/>
  <c r="F28" i="18"/>
  <c r="K28" i="18" s="1"/>
  <c r="L28" i="18" s="1"/>
  <c r="F29" i="18"/>
  <c r="K29" i="18" s="1"/>
  <c r="L29" i="18" s="1"/>
  <c r="F30" i="18"/>
  <c r="K30" i="18" s="1"/>
  <c r="L30" i="18" s="1"/>
  <c r="F11" i="18"/>
  <c r="K11" i="18" s="1"/>
  <c r="L11" i="18" s="1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11" i="18"/>
  <c r="N11" i="18" s="1"/>
  <c r="N13" i="20" l="1"/>
  <c r="O13" i="20" s="1"/>
  <c r="N13" i="22"/>
  <c r="O11" i="18"/>
  <c r="N12" i="18"/>
  <c r="S38" i="10"/>
  <c r="T38" i="10" s="1"/>
  <c r="S39" i="10"/>
  <c r="T39" i="10" s="1"/>
  <c r="S40" i="10"/>
  <c r="S41" i="10"/>
  <c r="T41" i="10" s="1"/>
  <c r="S42" i="10"/>
  <c r="T42" i="10" s="1"/>
  <c r="S43" i="10"/>
  <c r="T43" i="10" s="1"/>
  <c r="S44" i="10"/>
  <c r="T44" i="10" s="1"/>
  <c r="S45" i="10"/>
  <c r="T45" i="10" s="1"/>
  <c r="S46" i="10"/>
  <c r="T46" i="10" s="1"/>
  <c r="S53" i="10"/>
  <c r="T53" i="10" s="1"/>
  <c r="S54" i="10"/>
  <c r="T54" i="10" s="1"/>
  <c r="S35" i="10"/>
  <c r="T35" i="10" s="1"/>
  <c r="S36" i="10"/>
  <c r="T36" i="10" s="1"/>
  <c r="S37" i="10"/>
  <c r="T37" i="10" s="1"/>
  <c r="T40" i="10"/>
  <c r="S34" i="10"/>
  <c r="T34" i="10" s="1"/>
  <c r="N14" i="20" l="1"/>
  <c r="O14" i="20" s="1"/>
  <c r="O13" i="22"/>
  <c r="N14" i="22"/>
  <c r="O14" i="22" s="1"/>
  <c r="O12" i="18"/>
  <c r="N13" i="18"/>
  <c r="N15" i="20" l="1"/>
  <c r="O15" i="20" s="1"/>
  <c r="N15" i="22"/>
  <c r="O13" i="18"/>
  <c r="N14" i="18"/>
  <c r="N16" i="20" l="1"/>
  <c r="O16" i="20" s="1"/>
  <c r="O15" i="22"/>
  <c r="N16" i="22"/>
  <c r="O14" i="18"/>
  <c r="N15" i="18"/>
  <c r="O15" i="18" s="1"/>
  <c r="N17" i="20" l="1"/>
  <c r="O16" i="22"/>
  <c r="N17" i="22"/>
  <c r="N16" i="18"/>
  <c r="N18" i="20" l="1"/>
  <c r="O18" i="20" s="1"/>
  <c r="O17" i="20"/>
  <c r="O17" i="22"/>
  <c r="N18" i="22"/>
  <c r="O16" i="18"/>
  <c r="N17" i="18"/>
  <c r="N18" i="18" s="1"/>
  <c r="N19" i="20" l="1"/>
  <c r="O19" i="20" s="1"/>
  <c r="O18" i="22"/>
  <c r="N19" i="22"/>
  <c r="O18" i="18"/>
  <c r="N19" i="18"/>
  <c r="O17" i="18"/>
  <c r="N20" i="20" l="1"/>
  <c r="O20" i="20" s="1"/>
  <c r="O19" i="22"/>
  <c r="N20" i="22"/>
  <c r="O19" i="18"/>
  <c r="N20" i="18"/>
  <c r="N21" i="20" l="1"/>
  <c r="O21" i="20" s="1"/>
  <c r="O20" i="22"/>
  <c r="N21" i="22"/>
  <c r="O20" i="18"/>
  <c r="N21" i="18"/>
  <c r="N22" i="20" l="1"/>
  <c r="O22" i="20" s="1"/>
  <c r="O21" i="22"/>
  <c r="N22" i="22"/>
  <c r="O21" i="18"/>
  <c r="N22" i="18"/>
  <c r="N23" i="20" l="1"/>
  <c r="O23" i="20" s="1"/>
  <c r="O22" i="22"/>
  <c r="N23" i="22"/>
  <c r="O22" i="18"/>
  <c r="N23" i="18"/>
  <c r="N24" i="20" l="1"/>
  <c r="O24" i="20" s="1"/>
  <c r="O23" i="22"/>
  <c r="N24" i="22"/>
  <c r="O23" i="18"/>
  <c r="N24" i="18"/>
  <c r="N25" i="20" l="1"/>
  <c r="O25" i="20" s="1"/>
  <c r="O24" i="22"/>
  <c r="N25" i="22"/>
  <c r="O25" i="22" s="1"/>
  <c r="O24" i="18"/>
  <c r="N25" i="18"/>
  <c r="O25" i="18" l="1"/>
</calcChain>
</file>

<file path=xl/comments1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2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3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4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5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6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sharedStrings.xml><?xml version="1.0" encoding="utf-8"?>
<sst xmlns="http://schemas.openxmlformats.org/spreadsheetml/2006/main" count="270" uniqueCount="81">
  <si>
    <t xml:space="preserve">Plan de Prevención de Fraude y Corrupción - PPFC </t>
  </si>
  <si>
    <t>Sistema Integrado de Gestión - SIG</t>
  </si>
  <si>
    <t>Entidad</t>
  </si>
  <si>
    <t>Inspección No.</t>
  </si>
  <si>
    <t>Fecha de elaboración</t>
  </si>
  <si>
    <t>Cantidad</t>
  </si>
  <si>
    <t>Producto</t>
  </si>
  <si>
    <t>Página 1 de 1</t>
  </si>
  <si>
    <t>EL FORMATO IMPRESO DE ESTE DOCUMENTO ES UNA COPIA NO CONTROLADA</t>
  </si>
  <si>
    <t>Código</t>
  </si>
  <si>
    <t>Fecha de emisión:</t>
  </si>
  <si>
    <t xml:space="preserve">2. Identificación y descripción del Hallazgo.  </t>
  </si>
  <si>
    <t>4. Descripción del Plan de prevención de fraude y corrupción</t>
  </si>
  <si>
    <t>Fecha de corte</t>
  </si>
  <si>
    <t>1. Identificación  del Riesgo que se mitiga</t>
  </si>
  <si>
    <t>Este numero es el asignado a la inspección</t>
  </si>
  <si>
    <t>Indicar la fecha de elaboración del PPFC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</si>
  <si>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</si>
  <si>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Identificar la Entidad que esta formulando el PPFC</t>
  </si>
  <si>
    <t xml:space="preserve">% Avance </t>
  </si>
  <si>
    <t xml:space="preserve">Descripción  - evidencias 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</si>
  <si>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</si>
  <si>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Indicar la fecha en que la ITRC formalizó el  PPFC</t>
  </si>
  <si>
    <t>Señalar la fecha de corte del seguimiento (trimestre o periodo)</t>
  </si>
  <si>
    <t>Lineamientos para diligenciar el Plan de Prevención de Fraude  y Corrupción - PPFC</t>
  </si>
  <si>
    <r>
      <t xml:space="preserve">ID del hallazgo I. </t>
    </r>
    <r>
      <rPr>
        <sz val="11"/>
        <color theme="0" tint="-0.34998626667073579"/>
        <rFont val="Myriad Pro"/>
        <family val="2"/>
      </rPr>
      <t>(Esta identificación y descripción se encuentra en el informe final)</t>
    </r>
  </si>
  <si>
    <r>
      <t xml:space="preserve">ID del Riesgo de Gestión  :  RG 1. </t>
    </r>
    <r>
      <rPr>
        <sz val="11"/>
        <color theme="0" tint="-0.34998626667073579"/>
        <rFont val="Myriad Pro"/>
        <family val="2"/>
      </rPr>
      <t>(Esta identificación y descripción se encuentra en el informe final</t>
    </r>
    <r>
      <rPr>
        <sz val="11"/>
        <color rgb="FF1E417D"/>
        <rFont val="Myriad Pro"/>
        <family val="2"/>
      </rPr>
      <t>)</t>
    </r>
  </si>
  <si>
    <r>
      <t xml:space="preserve">ID del Riesgo de Corrupción :  RFC 1.  </t>
    </r>
    <r>
      <rPr>
        <sz val="11"/>
        <color theme="0" tint="-0.34998626667073579"/>
        <rFont val="Myriad Pro"/>
        <family val="2"/>
      </rPr>
      <t>(Esta identificación y descripción se encuentra en el informe final, los riesgos de fraude y corrupción tiene relación directa con un riesgo de gestión, por tanto se incluirán solamente los que tengan esta relación en el informe final)</t>
    </r>
  </si>
  <si>
    <r>
      <t xml:space="preserve">ID del Riesgo de Corrupción :  RFC 2. </t>
    </r>
    <r>
      <rPr>
        <sz val="11"/>
        <color theme="0" tint="-0.34998626667073579"/>
        <rFont val="Myriad Pro"/>
        <family val="2"/>
      </rPr>
      <t xml:space="preserve"> (Esta identificación y descripción se encuentra en el informe final, los riesgos de fraude y corrupción tiene relación directa con un riesgo de gestión, por tanto se incluirán solamente los que tengan esta relación en el informe final)</t>
    </r>
  </si>
  <si>
    <t>Fecha de formalización</t>
  </si>
  <si>
    <t>5.  Avance PPFC</t>
  </si>
  <si>
    <t>…</t>
  </si>
  <si>
    <t>#</t>
  </si>
  <si>
    <t xml:space="preserve"> PM01-AGR-PR02-FT12</t>
  </si>
  <si>
    <t>Baja</t>
  </si>
  <si>
    <t>Media - baja</t>
  </si>
  <si>
    <t>Media</t>
  </si>
  <si>
    <t>Media - alta</t>
  </si>
  <si>
    <t>Alta</t>
  </si>
  <si>
    <t xml:space="preserve">4.1 Control </t>
  </si>
  <si>
    <t xml:space="preserve">4.2 Acciones </t>
  </si>
  <si>
    <t>4.2.1 Tipo de acción</t>
  </si>
  <si>
    <t>4.3 Tarea</t>
  </si>
  <si>
    <t>4.3.1 Importancia de la tarea</t>
  </si>
  <si>
    <t>4.4 Objetivo</t>
  </si>
  <si>
    <t>4.5 Meta</t>
  </si>
  <si>
    <t>4.6 Fecha inicio tarea</t>
  </si>
  <si>
    <t>4.7 Fecha fin tarea</t>
  </si>
  <si>
    <t>4.8 Área responsable</t>
  </si>
  <si>
    <t>4.9 Cargo - Area resposable de la acción - Nombre del funcionario</t>
  </si>
  <si>
    <t>4.9.1 Cargos y Áreas participantes</t>
  </si>
  <si>
    <t>Versión:</t>
  </si>
  <si>
    <t>Acción</t>
  </si>
  <si>
    <t>Importancia</t>
  </si>
  <si>
    <t>Ponderación</t>
  </si>
  <si>
    <t>% Avance ponderado por importancia</t>
  </si>
  <si>
    <t xml:space="preserve">% Avance Entidades </t>
  </si>
  <si>
    <t>% Avance Agencia ITRC</t>
  </si>
  <si>
    <t>Descripción  - evidencias - observaciones Agencia ITRC</t>
  </si>
  <si>
    <r>
      <rPr>
        <sz val="11"/>
        <color theme="4" tint="-0.499984740745262"/>
        <rFont val="Myriad Pro"/>
        <family val="2"/>
      </rPr>
      <t xml:space="preserve">
- El objetivo  de la elaboración del PPFC es formular acciones que mitiguen y/o controlen los riesgos identificados en la inspección realizada por la Agencia ITRC,  por ende se deberán incluir acciones integrales de diferentes áreas de la Entidad que contribuyan a evitar la materialización del riesgo. Es importante recordar que para cada acción debe haber un único responsable encargado de coordinar y consolidar la solución.
- Para cada riesgo se contempla dos etapas: La primera es la formulación del PPFC (numerales 1 a 4) y la segunda (a partir del numeral 5) es el avance del plan, el cual se debe remitir  de acuerdo a la periodicidad acordada.
- El Plan de Prevención se deberá diligenciar acorde con lo planteado en el Informe de Inspección para el Fortalecimiento de la Gestión y la Prevención del Fraude y la Corrupción en su versión Final, remitido a la Entidad.
- Para la formulación de las acciones es importante tener en cuenta las recomendaciones incluidas en el informe y las acciones identificadas en la mesa de innovación realizada.
- Se deberá desarrollar una hoja de PPFC por cada  Riesgo de Gestión identificado en el informe
- Acorde con el informe se deberá relacionar por cada Riesgo de Gestión, el hallazgo  y el/o los riesgos de fraude y corrupción correspondientes.
- Las acciones que se incluyan deberán responder a las causas identificadas para cada riesgo, por lo cual no deberan repetirse a lo largo del Plan.
- Tanto controles, acciones y tareas deben leerse de tal manera que sean integrales y complementarias. 
- Las instrucciones escritas en color gris que se incluyen en el formato, deberan ser eliminadas una vez se remita el mismo a la Agencia ITRC</t>
    </r>
    <r>
      <rPr>
        <b/>
        <sz val="11"/>
        <color theme="4" tint="-0.499984740745262"/>
        <rFont val="Myriad Pro"/>
        <family val="2"/>
      </rPr>
      <t xml:space="preserve">
</t>
    </r>
    <r>
      <rPr>
        <sz val="11"/>
        <color theme="4" tint="-0.499984740745262"/>
        <rFont val="Myriad Pro"/>
        <family val="2"/>
      </rPr>
      <t>-</t>
    </r>
    <r>
      <rPr>
        <b/>
        <sz val="11"/>
        <color theme="4" tint="-0.499984740745262"/>
        <rFont val="Myriad Pro"/>
        <family val="2"/>
      </rPr>
      <t xml:space="preserve"> </t>
    </r>
    <r>
      <rPr>
        <sz val="11"/>
        <color theme="4" tint="-0.499984740745262"/>
        <rFont val="Myriad Pro"/>
        <family val="2"/>
      </rPr>
      <t xml:space="preserve">Para la formalización del Plan de Prevención al Fraude y la Corrupción ante la Agencia ITRC, se deberá diligenciar el formato desde el punto No 1. hasta el  4.9.1 Para tal efecto, en el formato se incluyen descripción y comentarios en cada casilla para facilitar su diligenciamiento.
- El punto No. 5 del formato "Avance PPFC", debera ser diligenciado de acuerdo con la periodicidad acordada con la Agencia para efectuar el reporte de avance sobre las acciones planteadas.
-Dado que una acción puede tener varias tareas asignadas, es necesario que  se redacte la misma acción para cada una de las tareas correspondientes a ésta. </t>
    </r>
    <r>
      <rPr>
        <b/>
        <sz val="11"/>
        <color theme="4" tint="-0.499984740745262"/>
        <rFont val="Myriad Pro"/>
        <family val="2"/>
      </rPr>
      <t xml:space="preserve">No es posible combinar celdas para ningún campo del formato. </t>
    </r>
    <r>
      <rPr>
        <sz val="11"/>
        <color theme="4" tint="-0.499984740745262"/>
        <rFont val="Myriad Pro"/>
        <family val="2"/>
      </rPr>
      <t xml:space="preserve">
- Si se requiere añadir más acciones o tareas se deben insertar las filas necesarias, sin realizar ninguna otra modificación al formato. 
</t>
    </r>
  </si>
  <si>
    <t>5.  Avance PPFC Entidad</t>
  </si>
  <si>
    <t>6.  Avance PPFC ITRC</t>
  </si>
  <si>
    <t>Acción No.1</t>
  </si>
  <si>
    <t>Tarea No.1</t>
  </si>
  <si>
    <t>Tarea No.2</t>
  </si>
  <si>
    <t>Tarea No.3</t>
  </si>
  <si>
    <t>Consolidado de Avance por Acción</t>
  </si>
  <si>
    <t>DIAN</t>
  </si>
  <si>
    <r>
      <t xml:space="preserve">ID del Riesgo de Gestión  :  RG 1. </t>
    </r>
    <r>
      <rPr>
        <sz val="11"/>
        <color theme="4" tint="-0.499984740745262"/>
        <rFont val="Myriad Pro"/>
      </rPr>
      <t>“Reprocesos jurídicos en instancias administrativas y/o judiciales”</t>
    </r>
  </si>
  <si>
    <t>ID del Riesgo de Corrupción :  RFC 2.  N/A</t>
  </si>
  <si>
    <t>ID del hallazgo I. Modificación en el texto publicado como Concepto General Unificado No.100202208 – 631 del 09/12/2020 respecto al discutido y aprobado en reunión de Comité de fecha 05/11/2020.
ID del hallazgo II. Inexistencia de pronunciamiento de la Dirección de Gestión Jurídica con posterioridad al Concepto general unificado garantías: doctrina y línea sobre el procedimiento en Sede Administrativa No. 100202208-027 del 03/02/2021 que adopte lo manifestado por la Subdirección de Regulación Prudencial de la Unidad de Proyección Normativa y Estudios de Regulación Financiera en el oficio No. URF-R-2021-000186 del 21/05/2021.</t>
  </si>
  <si>
    <t>ID del Riesgo de Corrupción :  RFC 1.  "Cambio irregular de un concepto institucional para la investigación y determinación del cumplimiento o no de las obligaciones aduaneras amparadas con una póliza”</t>
  </si>
  <si>
    <t>Incorporación de una opción en el servicio informático IRIS para efectuar el control del vencimiento de las garantias inmersas en las investigaciones y determinaciones del cumplimiento de las obligaciones aduaneras</t>
  </si>
  <si>
    <t>Mejora</t>
  </si>
  <si>
    <t>Facilitar que los funcionarios cuenten con una herramienta que les permita identificar y controlar lo relacionado con las garantías, durante el desarrollo de los expedientes.</t>
  </si>
  <si>
    <t>Subdirección de Fiscalización Aduanera</t>
  </si>
  <si>
    <t>Subdirector de Fiscalización Aduanera</t>
  </si>
  <si>
    <t>Subdirección de Soluciones y Desarrollo</t>
  </si>
  <si>
    <t>Instrumento desarrollado para la incorporación y seguimiento de la información de garantías en el IRIS</t>
  </si>
  <si>
    <t>Adicionar las casillas correspondientes a la identificación, fechas de vencimiento y demás información relevante de las garantias en el servicio Informático IRIS</t>
  </si>
  <si>
    <t>Desarrollar en el servicio informático IRIS la inclusión de campos que identifiquen las pólizas con sus fechas de vencimiento, para gestionar las investigaciones y sus decisiones de fondo, incluyendo el registro de información como las del contrato de seguro y las vigencias de las pólizas.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</si>
</sst>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rgb="FF1E417D"/>
      <name val="Myriad Pro"/>
      <family val="2"/>
    </font>
    <font>
      <sz val="11"/>
      <color rgb="FF1E417D"/>
      <name val="Myriad Pro"/>
      <family val="2"/>
    </font>
    <font>
      <sz val="11"/>
      <color theme="3"/>
      <name val="Myriad Pro"/>
      <family val="2"/>
    </font>
    <font>
      <b/>
      <sz val="11"/>
      <color rgb="FF008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indexed="8"/>
      <name val="Myriad Pro"/>
      <family val="2"/>
    </font>
    <font>
      <b/>
      <sz val="12"/>
      <color theme="4" tint="-0.499984740745262"/>
      <name val="Myriad Pro"/>
      <family val="2"/>
    </font>
    <font>
      <b/>
      <sz val="11"/>
      <color theme="4" tint="-0.499984740745262"/>
      <name val="Myriad Pro"/>
      <family val="2"/>
    </font>
    <font>
      <sz val="11"/>
      <color theme="4" tint="-0.499984740745262"/>
      <name val="Myriad Pro"/>
      <family val="2"/>
    </font>
    <font>
      <sz val="10"/>
      <color theme="0"/>
      <name val="Myriad Pro"/>
      <family val="2"/>
    </font>
    <font>
      <sz val="18"/>
      <color theme="1"/>
      <name val="Myriad Pro"/>
      <family val="2"/>
    </font>
    <font>
      <sz val="11"/>
      <color rgb="FFFF0000"/>
      <name val="Myriad Pro"/>
      <family val="2"/>
    </font>
    <font>
      <sz val="11"/>
      <color theme="0" tint="-0.34998626667073579"/>
      <name val="Myriad Pro"/>
      <family val="2"/>
    </font>
    <font>
      <sz val="10"/>
      <color theme="0" tint="-0.34998626667073579"/>
      <name val="Myriad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yriad Pro"/>
      <family val="2"/>
    </font>
    <font>
      <b/>
      <sz val="11"/>
      <name val="Myriad Pro"/>
      <family val="2"/>
    </font>
    <font>
      <b/>
      <sz val="20"/>
      <color theme="4" tint="-0.499984740745262"/>
      <name val="Myriad Pro"/>
      <family val="2"/>
    </font>
    <font>
      <b/>
      <sz val="24"/>
      <color theme="4" tint="-0.499984740745262"/>
      <name val="Myriad Pro"/>
      <family val="2"/>
    </font>
    <font>
      <sz val="16"/>
      <color theme="4" tint="-0.249977111117893"/>
      <name val="Myriad Pro"/>
      <family val="2"/>
    </font>
    <font>
      <b/>
      <sz val="16"/>
      <color rgb="FF008000"/>
      <name val="Myriad Pro"/>
      <family val="2"/>
    </font>
    <font>
      <sz val="16"/>
      <color rgb="FF1E417D"/>
      <name val="Myriad Pro"/>
      <family val="2"/>
    </font>
    <font>
      <sz val="11"/>
      <color theme="1"/>
      <name val="Calibri"/>
      <family val="2"/>
      <scheme val="minor"/>
    </font>
    <font>
      <b/>
      <sz val="14"/>
      <color theme="0"/>
      <name val="Myriad Pro"/>
      <family val="2"/>
    </font>
    <font>
      <sz val="11"/>
      <color theme="0" tint="-0.14999847407452621"/>
      <name val="Myriad Pro"/>
      <family val="2"/>
    </font>
    <font>
      <b/>
      <sz val="11"/>
      <color theme="0"/>
      <name val="Myriad Pro"/>
      <family val="2"/>
    </font>
    <font>
      <sz val="11"/>
      <color theme="4" tint="-0.499984740745262"/>
      <name val="Myriad Pro"/>
    </font>
    <font>
      <sz val="11"/>
      <color rgb="FF1E417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8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9" fillId="0" borderId="0" xfId="1" applyFont="1"/>
    <xf numFmtId="0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12" fillId="2" borderId="11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9" fontId="13" fillId="2" borderId="1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21" fillId="2" borderId="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12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 wrapText="1"/>
    </xf>
    <xf numFmtId="9" fontId="12" fillId="2" borderId="0" xfId="0" applyNumberFormat="1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justify" vertical="top" wrapText="1"/>
    </xf>
    <xf numFmtId="9" fontId="12" fillId="2" borderId="0" xfId="0" applyNumberFormat="1" applyFont="1" applyFill="1" applyBorder="1" applyAlignment="1">
      <alignment horizontal="justify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14" fontId="2" fillId="2" borderId="11" xfId="0" applyNumberFormat="1" applyFont="1" applyFill="1" applyBorder="1" applyAlignment="1">
      <alignment horizontal="center" vertical="top" wrapText="1"/>
    </xf>
    <xf numFmtId="9" fontId="2" fillId="2" borderId="11" xfId="0" applyNumberFormat="1" applyFont="1" applyFill="1" applyBorder="1" applyAlignment="1">
      <alignment horizontal="center" vertical="top" wrapText="1"/>
    </xf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vertical="top" wrapText="1"/>
    </xf>
    <xf numFmtId="0" fontId="2" fillId="2" borderId="28" xfId="0" applyFont="1" applyFill="1" applyBorder="1"/>
    <xf numFmtId="0" fontId="25" fillId="2" borderId="2" xfId="0" applyFont="1" applyFill="1" applyBorder="1"/>
    <xf numFmtId="0" fontId="26" fillId="2" borderId="0" xfId="0" applyFont="1" applyFill="1" applyBorder="1" applyAlignment="1">
      <alignment horizontal="left"/>
    </xf>
    <xf numFmtId="0" fontId="25" fillId="2" borderId="3" xfId="0" applyFont="1" applyFill="1" applyBorder="1"/>
    <xf numFmtId="0" fontId="30" fillId="2" borderId="12" xfId="0" applyFont="1" applyFill="1" applyBorder="1" applyAlignment="1">
      <alignment horizontal="center" vertical="top" wrapText="1"/>
    </xf>
    <xf numFmtId="9" fontId="13" fillId="2" borderId="11" xfId="2" applyFont="1" applyFill="1" applyBorder="1" applyAlignment="1">
      <alignment horizontal="center" vertical="top" wrapText="1"/>
    </xf>
    <xf numFmtId="0" fontId="27" fillId="0" borderId="35" xfId="1" applyFont="1" applyBorder="1" applyAlignment="1">
      <alignment vertical="center"/>
    </xf>
    <xf numFmtId="14" fontId="27" fillId="2" borderId="35" xfId="1" applyNumberFormat="1" applyFont="1" applyFill="1" applyBorder="1" applyAlignment="1">
      <alignment vertical="center"/>
    </xf>
    <xf numFmtId="0" fontId="27" fillId="2" borderId="31" xfId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justify" vertical="top" wrapText="1"/>
    </xf>
    <xf numFmtId="0" fontId="12" fillId="2" borderId="31" xfId="0" applyFont="1" applyFill="1" applyBorder="1" applyAlignment="1">
      <alignment horizontal="justify" vertical="top" wrapText="1"/>
    </xf>
    <xf numFmtId="0" fontId="26" fillId="2" borderId="31" xfId="0" applyFont="1" applyFill="1" applyBorder="1" applyAlignment="1">
      <alignment horizontal="left"/>
    </xf>
    <xf numFmtId="0" fontId="2" fillId="2" borderId="36" xfId="0" applyFont="1" applyFill="1" applyBorder="1" applyAlignment="1"/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2" fillId="2" borderId="24" xfId="0" applyFont="1" applyFill="1" applyBorder="1"/>
    <xf numFmtId="0" fontId="2" fillId="2" borderId="24" xfId="0" applyFont="1" applyFill="1" applyBorder="1" applyAlignment="1">
      <alignment horizontal="justify" vertical="top" wrapText="1"/>
    </xf>
    <xf numFmtId="0" fontId="25" fillId="2" borderId="24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justify" vertical="top" wrapText="1"/>
    </xf>
    <xf numFmtId="0" fontId="9" fillId="2" borderId="12" xfId="0" applyFont="1" applyFill="1" applyBorder="1" applyAlignment="1">
      <alignment horizontal="justify" vertical="top" wrapText="1"/>
    </xf>
    <xf numFmtId="0" fontId="9" fillId="2" borderId="12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top" wrapText="1"/>
    </xf>
    <xf numFmtId="14" fontId="9" fillId="2" borderId="11" xfId="0" applyNumberFormat="1" applyFont="1" applyFill="1" applyBorder="1" applyAlignment="1">
      <alignment horizontal="justify" vertical="top" wrapText="1"/>
    </xf>
    <xf numFmtId="9" fontId="9" fillId="2" borderId="11" xfId="0" applyNumberFormat="1" applyFont="1" applyFill="1" applyBorder="1" applyAlignment="1">
      <alignment horizontal="justify" vertical="top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top" wrapText="1"/>
    </xf>
    <xf numFmtId="0" fontId="12" fillId="2" borderId="34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12" fillId="2" borderId="38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4" fontId="27" fillId="2" borderId="36" xfId="1" applyNumberFormat="1" applyFont="1" applyFill="1" applyBorder="1" applyAlignment="1">
      <alignment horizontal="center" vertical="center"/>
    </xf>
    <xf numFmtId="14" fontId="27" fillId="2" borderId="34" xfId="1" applyNumberFormat="1" applyFont="1" applyFill="1" applyBorder="1" applyAlignment="1">
      <alignment horizontal="center" vertical="center"/>
    </xf>
    <xf numFmtId="14" fontId="27" fillId="2" borderId="35" xfId="1" applyNumberFormat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31" xfId="1" applyFont="1" applyFill="1" applyBorder="1" applyAlignment="1">
      <alignment horizontal="center" vertical="center"/>
    </xf>
    <xf numFmtId="0" fontId="27" fillId="0" borderId="33" xfId="1" applyFont="1" applyBorder="1" applyAlignment="1">
      <alignment horizontal="right" vertical="center"/>
    </xf>
    <xf numFmtId="0" fontId="27" fillId="0" borderId="34" xfId="1" applyFont="1" applyBorder="1" applyAlignment="1">
      <alignment horizontal="right" vertical="center"/>
    </xf>
    <xf numFmtId="0" fontId="27" fillId="0" borderId="35" xfId="1" applyFont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7" fillId="2" borderId="26" xfId="1" applyFont="1" applyFill="1" applyBorder="1" applyAlignment="1">
      <alignment horizontal="center" vertical="center"/>
    </xf>
    <xf numFmtId="0" fontId="27" fillId="2" borderId="27" xfId="1" applyFont="1" applyFill="1" applyBorder="1" applyAlignment="1">
      <alignment horizontal="center" vertical="center"/>
    </xf>
    <xf numFmtId="0" fontId="27" fillId="2" borderId="28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14" fontId="27" fillId="2" borderId="20" xfId="1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14" fontId="27" fillId="2" borderId="26" xfId="1" applyNumberFormat="1" applyFont="1" applyFill="1" applyBorder="1" applyAlignment="1">
      <alignment horizontal="center" vertical="center"/>
    </xf>
    <xf numFmtId="14" fontId="27" fillId="2" borderId="28" xfId="1" applyNumberFormat="1" applyFont="1" applyFill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27" fillId="0" borderId="26" xfId="1" applyFont="1" applyBorder="1" applyAlignment="1">
      <alignment horizontal="right" vertical="center"/>
    </xf>
    <xf numFmtId="0" fontId="27" fillId="0" borderId="27" xfId="1" applyFont="1" applyBorder="1" applyAlignment="1">
      <alignment horizontal="right" vertical="center"/>
    </xf>
    <xf numFmtId="0" fontId="27" fillId="0" borderId="28" xfId="1" applyFont="1" applyBorder="1" applyAlignment="1">
      <alignment horizontal="right" vertical="center"/>
    </xf>
    <xf numFmtId="14" fontId="27" fillId="2" borderId="39" xfId="1" applyNumberFormat="1" applyFont="1" applyFill="1" applyBorder="1" applyAlignment="1">
      <alignment horizontal="center" vertical="center"/>
    </xf>
    <xf numFmtId="14" fontId="27" fillId="2" borderId="40" xfId="1" applyNumberFormat="1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justify" vertical="top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1E417D"/>
      <color rgb="FF2CF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95250</xdr:rowOff>
    </xdr:from>
    <xdr:to>
      <xdr:col>2</xdr:col>
      <xdr:colOff>809625</xdr:colOff>
      <xdr:row>1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270BC-D85E-4FC6-A139-08557310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33400" y="285750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1</xdr:row>
      <xdr:rowOff>85725</xdr:rowOff>
    </xdr:from>
    <xdr:to>
      <xdr:col>4</xdr:col>
      <xdr:colOff>704850</xdr:colOff>
      <xdr:row>5</xdr:row>
      <xdr:rowOff>47625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43B58E2-B1DD-4DBA-B264-43AEBB37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857375" y="20002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59</xdr:row>
      <xdr:rowOff>190500</xdr:rowOff>
    </xdr:from>
    <xdr:to>
      <xdr:col>8</xdr:col>
      <xdr:colOff>1301461</xdr:colOff>
      <xdr:row>59</xdr:row>
      <xdr:rowOff>744682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73212-6856-4712-8CD7-29931EA3D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240125"/>
          <a:ext cx="11940886" cy="5541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155864</xdr:colOff>
      <xdr:row>1</xdr:row>
      <xdr:rowOff>86591</xdr:rowOff>
    </xdr:from>
    <xdr:to>
      <xdr:col>3</xdr:col>
      <xdr:colOff>1686791</xdr:colOff>
      <xdr:row>5</xdr:row>
      <xdr:rowOff>54553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3D4ADC0-5598-4724-B871-9AA14BC3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40773" y="207818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1506682</xdr:colOff>
      <xdr:row>36</xdr:row>
      <xdr:rowOff>225137</xdr:rowOff>
    </xdr:from>
    <xdr:to>
      <xdr:col>14</xdr:col>
      <xdr:colOff>1368136</xdr:colOff>
      <xdr:row>36</xdr:row>
      <xdr:rowOff>740337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CEDEFCC-4010-47E4-A318-D7A4FB937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2261273"/>
          <a:ext cx="11100954" cy="515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</xdr:row>
      <xdr:rowOff>66675</xdr:rowOff>
    </xdr:from>
    <xdr:to>
      <xdr:col>4</xdr:col>
      <xdr:colOff>390525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4473844-300B-450C-93FB-95A1B747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5430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59</xdr:row>
      <xdr:rowOff>266700</xdr:rowOff>
    </xdr:from>
    <xdr:to>
      <xdr:col>10</xdr:col>
      <xdr:colOff>663286</xdr:colOff>
      <xdr:row>59</xdr:row>
      <xdr:rowOff>820882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8D8E60-C044-4F46-AD91-CAE0BEB7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6316325"/>
          <a:ext cx="11940886" cy="5541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103910</xdr:colOff>
      <xdr:row>1</xdr:row>
      <xdr:rowOff>103910</xdr:rowOff>
    </xdr:from>
    <xdr:to>
      <xdr:col>3</xdr:col>
      <xdr:colOff>1634837</xdr:colOff>
      <xdr:row>5</xdr:row>
      <xdr:rowOff>71872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1FB7F0D-8190-44A8-B1AD-78CDC3F5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88819" y="225137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17318</xdr:colOff>
      <xdr:row>36</xdr:row>
      <xdr:rowOff>311728</xdr:rowOff>
    </xdr:from>
    <xdr:to>
      <xdr:col>14</xdr:col>
      <xdr:colOff>540655</xdr:colOff>
      <xdr:row>36</xdr:row>
      <xdr:rowOff>762001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843027-E307-435E-866D-A58D5470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2347864"/>
          <a:ext cx="9701973" cy="4502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1</xdr:row>
      <xdr:rowOff>66675</xdr:rowOff>
    </xdr:from>
    <xdr:to>
      <xdr:col>4</xdr:col>
      <xdr:colOff>581025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5CB4F34-C1C6-4198-A08F-54CA23C0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7335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533399</xdr:colOff>
      <xdr:row>59</xdr:row>
      <xdr:rowOff>257175</xdr:rowOff>
    </xdr:from>
    <xdr:to>
      <xdr:col>8</xdr:col>
      <xdr:colOff>1724025</xdr:colOff>
      <xdr:row>59</xdr:row>
      <xdr:rowOff>581647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603A2D-74AD-4B0B-9E39-DD637C25F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4" y="16306800"/>
          <a:ext cx="6991351" cy="3244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207818</xdr:colOff>
      <xdr:row>1</xdr:row>
      <xdr:rowOff>103909</xdr:rowOff>
    </xdr:from>
    <xdr:to>
      <xdr:col>3</xdr:col>
      <xdr:colOff>1738745</xdr:colOff>
      <xdr:row>5</xdr:row>
      <xdr:rowOff>71871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230B2C3-4817-44B5-8F29-762F1A37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92727" y="225136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329045</xdr:colOff>
      <xdr:row>36</xdr:row>
      <xdr:rowOff>190499</xdr:rowOff>
    </xdr:from>
    <xdr:to>
      <xdr:col>14</xdr:col>
      <xdr:colOff>1194954</xdr:colOff>
      <xdr:row>36</xdr:row>
      <xdr:rowOff>589960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1653CB-3A96-4E05-AAC7-7B82DEE4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1636" y="12226635"/>
          <a:ext cx="8607136" cy="399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2" workbookViewId="0">
      <selection activeCell="B2" sqref="B2:K2"/>
    </sheetView>
  </sheetViews>
  <sheetFormatPr baseColWidth="10" defaultColWidth="11.453125" defaultRowHeight="14"/>
  <cols>
    <col min="1" max="1" width="4.453125" style="26" customWidth="1"/>
    <col min="2" max="11" width="14.26953125" style="26" customWidth="1"/>
    <col min="12" max="16384" width="11.453125" style="26"/>
  </cols>
  <sheetData>
    <row r="1" spans="2:16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63.75" customHeight="1">
      <c r="B2" s="91" t="s">
        <v>24</v>
      </c>
      <c r="C2" s="92"/>
      <c r="D2" s="92"/>
      <c r="E2" s="92"/>
      <c r="F2" s="92"/>
      <c r="G2" s="92"/>
      <c r="H2" s="92"/>
      <c r="I2" s="92"/>
      <c r="J2" s="92"/>
      <c r="K2" s="93"/>
      <c r="L2" s="27"/>
      <c r="M2" s="27"/>
      <c r="N2" s="27"/>
      <c r="O2" s="27"/>
      <c r="P2" s="27"/>
    </row>
    <row r="3" spans="2:16" s="28" customFormat="1" ht="24.75" customHeight="1">
      <c r="B3" s="94" t="s">
        <v>59</v>
      </c>
      <c r="C3" s="95"/>
      <c r="D3" s="95"/>
      <c r="E3" s="95"/>
      <c r="F3" s="95"/>
      <c r="G3" s="95"/>
      <c r="H3" s="95"/>
      <c r="I3" s="95"/>
      <c r="J3" s="95"/>
      <c r="K3" s="96"/>
      <c r="L3" s="29"/>
      <c r="M3" s="29"/>
      <c r="N3" s="29"/>
      <c r="O3" s="29"/>
      <c r="P3" s="29"/>
    </row>
    <row r="4" spans="2:16" ht="24.75" customHeight="1">
      <c r="B4" s="97"/>
      <c r="C4" s="98"/>
      <c r="D4" s="98"/>
      <c r="E4" s="98"/>
      <c r="F4" s="98"/>
      <c r="G4" s="98"/>
      <c r="H4" s="98"/>
      <c r="I4" s="98"/>
      <c r="J4" s="98"/>
      <c r="K4" s="99"/>
      <c r="L4" s="27"/>
      <c r="M4" s="27"/>
      <c r="N4" s="27"/>
      <c r="O4" s="27"/>
      <c r="P4" s="27"/>
    </row>
    <row r="5" spans="2:16" ht="24.75" customHeight="1">
      <c r="B5" s="97"/>
      <c r="C5" s="98"/>
      <c r="D5" s="98"/>
      <c r="E5" s="98"/>
      <c r="F5" s="98"/>
      <c r="G5" s="98"/>
      <c r="H5" s="98"/>
      <c r="I5" s="98"/>
      <c r="J5" s="98"/>
      <c r="K5" s="99"/>
      <c r="L5" s="27"/>
      <c r="M5" s="27"/>
      <c r="N5" s="27"/>
      <c r="O5" s="27"/>
      <c r="P5" s="27"/>
    </row>
    <row r="6" spans="2:16" ht="24.75" customHeight="1">
      <c r="B6" s="97"/>
      <c r="C6" s="98"/>
      <c r="D6" s="98"/>
      <c r="E6" s="98"/>
      <c r="F6" s="98"/>
      <c r="G6" s="98"/>
      <c r="H6" s="98"/>
      <c r="I6" s="98"/>
      <c r="J6" s="98"/>
      <c r="K6" s="99"/>
      <c r="L6" s="27"/>
      <c r="M6" s="27"/>
      <c r="N6" s="27"/>
      <c r="O6" s="27"/>
      <c r="P6" s="27"/>
    </row>
    <row r="7" spans="2:16" ht="24.75" customHeight="1">
      <c r="B7" s="97"/>
      <c r="C7" s="98"/>
      <c r="D7" s="98"/>
      <c r="E7" s="98"/>
      <c r="F7" s="98"/>
      <c r="G7" s="98"/>
      <c r="H7" s="98"/>
      <c r="I7" s="98"/>
      <c r="J7" s="98"/>
      <c r="K7" s="99"/>
      <c r="L7" s="27"/>
      <c r="M7" s="27"/>
      <c r="N7" s="27"/>
      <c r="O7" s="27"/>
      <c r="P7" s="27"/>
    </row>
    <row r="8" spans="2:16" ht="24.75" customHeight="1">
      <c r="B8" s="97"/>
      <c r="C8" s="98"/>
      <c r="D8" s="98"/>
      <c r="E8" s="98"/>
      <c r="F8" s="98"/>
      <c r="G8" s="98"/>
      <c r="H8" s="98"/>
      <c r="I8" s="98"/>
      <c r="J8" s="98"/>
      <c r="K8" s="99"/>
      <c r="L8" s="27"/>
      <c r="M8" s="27"/>
      <c r="N8" s="27"/>
      <c r="O8" s="27"/>
      <c r="P8" s="27"/>
    </row>
    <row r="9" spans="2:16" ht="24.75" customHeight="1">
      <c r="B9" s="97"/>
      <c r="C9" s="98"/>
      <c r="D9" s="98"/>
      <c r="E9" s="98"/>
      <c r="F9" s="98"/>
      <c r="G9" s="98"/>
      <c r="H9" s="98"/>
      <c r="I9" s="98"/>
      <c r="J9" s="98"/>
      <c r="K9" s="99"/>
      <c r="L9" s="27"/>
      <c r="M9" s="27"/>
      <c r="N9" s="27"/>
      <c r="O9" s="27"/>
      <c r="P9" s="27"/>
    </row>
    <row r="10" spans="2:16" ht="24.75" customHeight="1">
      <c r="B10" s="97"/>
      <c r="C10" s="98"/>
      <c r="D10" s="98"/>
      <c r="E10" s="98"/>
      <c r="F10" s="98"/>
      <c r="G10" s="98"/>
      <c r="H10" s="98"/>
      <c r="I10" s="98"/>
      <c r="J10" s="98"/>
      <c r="K10" s="99"/>
      <c r="L10" s="27"/>
      <c r="M10" s="27"/>
      <c r="N10" s="27"/>
      <c r="O10" s="27"/>
      <c r="P10" s="27"/>
    </row>
    <row r="11" spans="2:16" ht="24.75" customHeight="1">
      <c r="B11" s="97"/>
      <c r="C11" s="98"/>
      <c r="D11" s="98"/>
      <c r="E11" s="98"/>
      <c r="F11" s="98"/>
      <c r="G11" s="98"/>
      <c r="H11" s="98"/>
      <c r="I11" s="98"/>
      <c r="J11" s="98"/>
      <c r="K11" s="99"/>
      <c r="L11" s="27"/>
      <c r="M11" s="27"/>
      <c r="N11" s="27"/>
      <c r="O11" s="27"/>
      <c r="P11" s="27"/>
    </row>
    <row r="12" spans="2:16" ht="24.75" customHeight="1">
      <c r="B12" s="97"/>
      <c r="C12" s="98"/>
      <c r="D12" s="98"/>
      <c r="E12" s="98"/>
      <c r="F12" s="98"/>
      <c r="G12" s="98"/>
      <c r="H12" s="98"/>
      <c r="I12" s="98"/>
      <c r="J12" s="98"/>
      <c r="K12" s="99"/>
      <c r="L12" s="27"/>
      <c r="M12" s="27"/>
      <c r="N12" s="27"/>
      <c r="O12" s="27"/>
      <c r="P12" s="27"/>
    </row>
    <row r="13" spans="2:16" ht="24.75" customHeight="1">
      <c r="B13" s="97"/>
      <c r="C13" s="98"/>
      <c r="D13" s="98"/>
      <c r="E13" s="98"/>
      <c r="F13" s="98"/>
      <c r="G13" s="98"/>
      <c r="H13" s="98"/>
      <c r="I13" s="98"/>
      <c r="J13" s="98"/>
      <c r="K13" s="99"/>
      <c r="L13" s="27"/>
      <c r="M13" s="27"/>
      <c r="N13" s="27"/>
      <c r="O13" s="27"/>
      <c r="P13" s="27"/>
    </row>
    <row r="14" spans="2:16" ht="24.75" customHeight="1">
      <c r="B14" s="97"/>
      <c r="C14" s="98"/>
      <c r="D14" s="98"/>
      <c r="E14" s="98"/>
      <c r="F14" s="98"/>
      <c r="G14" s="98"/>
      <c r="H14" s="98"/>
      <c r="I14" s="98"/>
      <c r="J14" s="98"/>
      <c r="K14" s="99"/>
      <c r="L14" s="27"/>
      <c r="M14" s="27"/>
      <c r="N14" s="27"/>
      <c r="O14" s="27"/>
      <c r="P14" s="27"/>
    </row>
    <row r="15" spans="2:16" ht="24.75" customHeight="1">
      <c r="B15" s="97"/>
      <c r="C15" s="98"/>
      <c r="D15" s="98"/>
      <c r="E15" s="98"/>
      <c r="F15" s="98"/>
      <c r="G15" s="98"/>
      <c r="H15" s="98"/>
      <c r="I15" s="98"/>
      <c r="J15" s="98"/>
      <c r="K15" s="99"/>
      <c r="L15" s="27"/>
      <c r="M15" s="27"/>
      <c r="N15" s="27"/>
      <c r="O15" s="27"/>
      <c r="P15" s="27"/>
    </row>
    <row r="16" spans="2:16" ht="24.75" customHeight="1">
      <c r="B16" s="97"/>
      <c r="C16" s="98"/>
      <c r="D16" s="98"/>
      <c r="E16" s="98"/>
      <c r="F16" s="98"/>
      <c r="G16" s="98"/>
      <c r="H16" s="98"/>
      <c r="I16" s="98"/>
      <c r="J16" s="98"/>
      <c r="K16" s="99"/>
      <c r="L16" s="27"/>
      <c r="M16" s="27"/>
      <c r="N16" s="27"/>
      <c r="O16" s="27"/>
      <c r="P16" s="27"/>
    </row>
    <row r="17" spans="2:16" ht="24.75" customHeight="1">
      <c r="B17" s="97"/>
      <c r="C17" s="98"/>
      <c r="D17" s="98"/>
      <c r="E17" s="98"/>
      <c r="F17" s="98"/>
      <c r="G17" s="98"/>
      <c r="H17" s="98"/>
      <c r="I17" s="98"/>
      <c r="J17" s="98"/>
      <c r="K17" s="99"/>
      <c r="L17" s="27"/>
      <c r="M17" s="27"/>
      <c r="N17" s="27"/>
      <c r="O17" s="27"/>
      <c r="P17" s="27"/>
    </row>
    <row r="18" spans="2:16" ht="24" customHeight="1">
      <c r="B18" s="97"/>
      <c r="C18" s="98"/>
      <c r="D18" s="98"/>
      <c r="E18" s="98"/>
      <c r="F18" s="98"/>
      <c r="G18" s="98"/>
      <c r="H18" s="98"/>
      <c r="I18" s="98"/>
      <c r="J18" s="98"/>
      <c r="K18" s="99"/>
      <c r="L18" s="27"/>
      <c r="M18" s="27"/>
      <c r="N18" s="27"/>
      <c r="O18" s="27"/>
      <c r="P18" s="27"/>
    </row>
    <row r="19" spans="2:16">
      <c r="B19" s="97"/>
      <c r="C19" s="98"/>
      <c r="D19" s="98"/>
      <c r="E19" s="98"/>
      <c r="F19" s="98"/>
      <c r="G19" s="98"/>
      <c r="H19" s="98"/>
      <c r="I19" s="98"/>
      <c r="J19" s="98"/>
      <c r="K19" s="99"/>
      <c r="L19" s="27"/>
      <c r="M19" s="27"/>
      <c r="N19" s="27"/>
      <c r="O19" s="27"/>
      <c r="P19" s="27"/>
    </row>
    <row r="20" spans="2:16">
      <c r="B20" s="97"/>
      <c r="C20" s="98"/>
      <c r="D20" s="98"/>
      <c r="E20" s="98"/>
      <c r="F20" s="98"/>
      <c r="G20" s="98"/>
      <c r="H20" s="98"/>
      <c r="I20" s="98"/>
      <c r="J20" s="98"/>
      <c r="K20" s="99"/>
      <c r="L20" s="27"/>
      <c r="M20" s="27"/>
      <c r="N20" s="27"/>
      <c r="O20" s="27"/>
      <c r="P20" s="27"/>
    </row>
    <row r="21" spans="2:16">
      <c r="B21" s="97"/>
      <c r="C21" s="98"/>
      <c r="D21" s="98"/>
      <c r="E21" s="98"/>
      <c r="F21" s="98"/>
      <c r="G21" s="98"/>
      <c r="H21" s="98"/>
      <c r="I21" s="98"/>
      <c r="J21" s="98"/>
      <c r="K21" s="99"/>
      <c r="L21" s="27"/>
      <c r="M21" s="27"/>
      <c r="N21" s="27"/>
      <c r="O21" s="27"/>
      <c r="P21" s="27"/>
    </row>
    <row r="22" spans="2:16">
      <c r="B22" s="97"/>
      <c r="C22" s="98"/>
      <c r="D22" s="98"/>
      <c r="E22" s="98"/>
      <c r="F22" s="98"/>
      <c r="G22" s="98"/>
      <c r="H22" s="98"/>
      <c r="I22" s="98"/>
      <c r="J22" s="98"/>
      <c r="K22" s="99"/>
      <c r="L22" s="27"/>
      <c r="M22" s="27"/>
      <c r="N22" s="27"/>
      <c r="O22" s="27"/>
      <c r="P22" s="27"/>
    </row>
    <row r="23" spans="2:16">
      <c r="B23" s="97"/>
      <c r="C23" s="98"/>
      <c r="D23" s="98"/>
      <c r="E23" s="98"/>
      <c r="F23" s="98"/>
      <c r="G23" s="98"/>
      <c r="H23" s="98"/>
      <c r="I23" s="98"/>
      <c r="J23" s="98"/>
      <c r="K23" s="99"/>
      <c r="L23" s="27"/>
      <c r="M23" s="27"/>
      <c r="N23" s="27"/>
      <c r="O23" s="27"/>
      <c r="P23" s="27"/>
    </row>
    <row r="24" spans="2:16">
      <c r="B24" s="97"/>
      <c r="C24" s="98"/>
      <c r="D24" s="98"/>
      <c r="E24" s="98"/>
      <c r="F24" s="98"/>
      <c r="G24" s="98"/>
      <c r="H24" s="98"/>
      <c r="I24" s="98"/>
      <c r="J24" s="98"/>
      <c r="K24" s="99"/>
      <c r="L24" s="27"/>
      <c r="M24" s="27"/>
      <c r="N24" s="27"/>
      <c r="O24" s="27"/>
      <c r="P24" s="27"/>
    </row>
    <row r="25" spans="2:16">
      <c r="B25" s="97"/>
      <c r="C25" s="98"/>
      <c r="D25" s="98"/>
      <c r="E25" s="98"/>
      <c r="F25" s="98"/>
      <c r="G25" s="98"/>
      <c r="H25" s="98"/>
      <c r="I25" s="98"/>
      <c r="J25" s="98"/>
      <c r="K25" s="99"/>
      <c r="L25" s="27"/>
      <c r="M25" s="27"/>
      <c r="N25" s="27"/>
      <c r="O25" s="27"/>
      <c r="P25" s="27"/>
    </row>
    <row r="26" spans="2:16">
      <c r="B26" s="100"/>
      <c r="C26" s="101"/>
      <c r="D26" s="101"/>
      <c r="E26" s="101"/>
      <c r="F26" s="101"/>
      <c r="G26" s="101"/>
      <c r="H26" s="101"/>
      <c r="I26" s="101"/>
      <c r="J26" s="101"/>
      <c r="K26" s="102"/>
    </row>
  </sheetData>
  <mergeCells count="2">
    <mergeCell ref="B2:K2"/>
    <mergeCell ref="B3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abSelected="1" topLeftCell="A27" workbookViewId="0">
      <selection activeCell="F34" sqref="F34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48.1796875" style="1" customWidth="1"/>
    <col min="5" max="5" width="30.81640625" style="1" customWidth="1"/>
    <col min="6" max="6" width="21.54296875" style="1" customWidth="1"/>
    <col min="7" max="7" width="47" style="1" customWidth="1"/>
    <col min="8" max="8" width="15.7265625" style="1" customWidth="1"/>
    <col min="9" max="9" width="26.54296875" style="1" customWidth="1"/>
    <col min="10" max="10" width="24" style="1" customWidth="1"/>
    <col min="11" max="11" width="23.1796875" style="1" customWidth="1"/>
    <col min="12" max="13" width="13.26953125" style="1" customWidth="1"/>
    <col min="14" max="14" width="26.54296875" style="1" customWidth="1"/>
    <col min="15" max="16" width="25.453125" style="1" customWidth="1"/>
    <col min="17" max="17" width="34.1796875" style="1" customWidth="1"/>
    <col min="18" max="18" width="15.26953125" style="1" customWidth="1"/>
    <col min="19" max="19" width="25.7265625" style="1" hidden="1" customWidth="1"/>
    <col min="20" max="20" width="20.54296875" style="1" hidden="1" customWidth="1"/>
    <col min="21" max="21" width="5.81640625" style="1" customWidth="1"/>
    <col min="22" max="16384" width="11.453125" style="1"/>
  </cols>
  <sheetData>
    <row r="1" spans="2:21" ht="9" customHeight="1"/>
    <row r="2" spans="2:21" ht="15" customHeight="1">
      <c r="B2" s="35"/>
      <c r="C2" s="129"/>
      <c r="D2" s="129"/>
      <c r="E2" s="129"/>
      <c r="F2" s="131" t="s">
        <v>0</v>
      </c>
      <c r="G2" s="131"/>
      <c r="H2" s="131"/>
      <c r="I2" s="131"/>
      <c r="J2" s="131"/>
      <c r="K2" s="131"/>
      <c r="L2" s="131"/>
      <c r="M2" s="131"/>
      <c r="N2" s="131"/>
      <c r="O2" s="131"/>
      <c r="P2" s="130" t="s">
        <v>1</v>
      </c>
      <c r="Q2" s="130"/>
      <c r="R2" s="130"/>
      <c r="S2" s="49"/>
      <c r="T2" s="31" t="s">
        <v>34</v>
      </c>
      <c r="U2" s="62"/>
    </row>
    <row r="3" spans="2:21" ht="12.75" customHeight="1">
      <c r="B3" s="36"/>
      <c r="C3" s="129"/>
      <c r="D3" s="129"/>
      <c r="E3" s="129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  <c r="S3" s="49"/>
      <c r="T3" s="32" t="s">
        <v>35</v>
      </c>
      <c r="U3" s="62"/>
    </row>
    <row r="4" spans="2:21" ht="12.75" customHeight="1">
      <c r="B4" s="36"/>
      <c r="C4" s="129"/>
      <c r="D4" s="129"/>
      <c r="E4" s="129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  <c r="S4" s="49"/>
      <c r="T4" s="32" t="s">
        <v>36</v>
      </c>
      <c r="U4" s="62"/>
    </row>
    <row r="5" spans="2:21" ht="12.75" customHeight="1">
      <c r="B5" s="36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0"/>
      <c r="Q5" s="130"/>
      <c r="R5" s="130"/>
      <c r="S5" s="49"/>
      <c r="T5" s="32" t="s">
        <v>37</v>
      </c>
      <c r="U5" s="62"/>
    </row>
    <row r="6" spans="2:21" ht="12.75" customHeight="1">
      <c r="B6" s="37"/>
      <c r="C6" s="129"/>
      <c r="D6" s="129"/>
      <c r="E6" s="12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0"/>
      <c r="Q6" s="130"/>
      <c r="R6" s="130"/>
      <c r="S6" s="49"/>
      <c r="T6" s="33" t="s">
        <v>38</v>
      </c>
      <c r="U6" s="62"/>
    </row>
    <row r="7" spans="2:2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>
      <c r="B9" s="3"/>
      <c r="C9" s="4"/>
      <c r="D9" s="4"/>
      <c r="E9" s="4"/>
      <c r="F9" s="4"/>
      <c r="G9" s="4"/>
      <c r="H9" s="4"/>
      <c r="I9" s="6" t="s">
        <v>2</v>
      </c>
      <c r="J9" s="4"/>
      <c r="K9" s="121" t="s">
        <v>67</v>
      </c>
      <c r="L9" s="121"/>
      <c r="M9" s="121"/>
      <c r="N9" s="121"/>
      <c r="O9" s="4"/>
      <c r="P9" s="19"/>
      <c r="Q9" s="19"/>
      <c r="R9" s="19"/>
      <c r="S9" s="19"/>
      <c r="T9" s="5"/>
      <c r="U9" s="62"/>
    </row>
    <row r="10" spans="2:2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1">
        <v>1707022442</v>
      </c>
      <c r="L10" s="121"/>
      <c r="M10" s="121"/>
      <c r="N10" s="121"/>
      <c r="O10" s="4"/>
      <c r="P10" s="4"/>
      <c r="Q10" s="4"/>
      <c r="R10" s="4"/>
      <c r="S10" s="4"/>
      <c r="T10" s="5"/>
      <c r="U10" s="62"/>
    </row>
    <row r="11" spans="2:2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1" t="s">
        <v>16</v>
      </c>
      <c r="L11" s="121"/>
      <c r="M11" s="121"/>
      <c r="N11" s="121"/>
      <c r="O11" s="4"/>
      <c r="P11" s="4"/>
      <c r="Q11" s="4"/>
      <c r="R11" s="4"/>
      <c r="S11" s="4"/>
      <c r="T11" s="5"/>
      <c r="U11" s="62"/>
    </row>
    <row r="12" spans="2:2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1" t="s">
        <v>22</v>
      </c>
      <c r="L12" s="121"/>
      <c r="M12" s="121"/>
      <c r="N12" s="121"/>
      <c r="O12" s="4"/>
      <c r="P12" s="4"/>
      <c r="Q12" s="4"/>
      <c r="R12" s="4"/>
      <c r="S12" s="4"/>
      <c r="T12" s="5"/>
      <c r="U12" s="62"/>
    </row>
    <row r="13" spans="2:2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1" t="s">
        <v>23</v>
      </c>
      <c r="L13" s="121"/>
      <c r="M13" s="121"/>
      <c r="N13" s="121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2" t="s">
        <v>14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40" t="s">
        <v>68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25" t="s">
        <v>11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54" customHeight="1">
      <c r="B22" s="3"/>
      <c r="C22" s="141" t="s">
        <v>70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4"/>
      <c r="Q22" s="4"/>
      <c r="R22" s="4"/>
      <c r="S22" s="4"/>
      <c r="T22" s="5"/>
      <c r="U22" s="62"/>
    </row>
    <row r="23" spans="2:21" ht="15.75" customHeight="1">
      <c r="B23" s="3"/>
      <c r="C23" s="125" t="s">
        <v>21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28" t="s">
        <v>71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28" t="s">
        <v>69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2" t="s">
        <v>12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06" t="s">
        <v>32</v>
      </c>
      <c r="D32" s="139" t="s">
        <v>39</v>
      </c>
      <c r="E32" s="107" t="s">
        <v>40</v>
      </c>
      <c r="F32" s="106" t="s">
        <v>41</v>
      </c>
      <c r="G32" s="106" t="s">
        <v>42</v>
      </c>
      <c r="H32" s="106" t="s">
        <v>43</v>
      </c>
      <c r="I32" s="107" t="s">
        <v>44</v>
      </c>
      <c r="J32" s="106" t="s">
        <v>45</v>
      </c>
      <c r="K32" s="106"/>
      <c r="L32" s="106" t="s">
        <v>46</v>
      </c>
      <c r="M32" s="106" t="s">
        <v>47</v>
      </c>
      <c r="N32" s="106" t="s">
        <v>48</v>
      </c>
      <c r="O32" s="106" t="s">
        <v>49</v>
      </c>
      <c r="P32" s="119" t="s">
        <v>50</v>
      </c>
      <c r="Q32" s="108" t="s">
        <v>30</v>
      </c>
      <c r="R32" s="109"/>
      <c r="S32" s="46"/>
      <c r="T32" s="5"/>
      <c r="U32" s="62"/>
    </row>
    <row r="33" spans="2:21" ht="33" customHeight="1">
      <c r="B33" s="3"/>
      <c r="C33" s="106"/>
      <c r="D33" s="120"/>
      <c r="E33" s="107"/>
      <c r="F33" s="106"/>
      <c r="G33" s="106"/>
      <c r="H33" s="106"/>
      <c r="I33" s="107"/>
      <c r="J33" s="48" t="s">
        <v>5</v>
      </c>
      <c r="K33" s="48" t="s">
        <v>6</v>
      </c>
      <c r="L33" s="106"/>
      <c r="M33" s="106"/>
      <c r="N33" s="106"/>
      <c r="O33" s="106"/>
      <c r="P33" s="120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135.75" customHeight="1">
      <c r="B34" s="15"/>
      <c r="C34" s="55">
        <v>1</v>
      </c>
      <c r="D34" s="85" t="s">
        <v>72</v>
      </c>
      <c r="E34" s="86" t="s">
        <v>79</v>
      </c>
      <c r="F34" s="84" t="s">
        <v>73</v>
      </c>
      <c r="G34" s="171" t="s">
        <v>80</v>
      </c>
      <c r="H34" s="87" t="s">
        <v>37</v>
      </c>
      <c r="I34" s="88" t="s">
        <v>74</v>
      </c>
      <c r="J34" s="84">
        <v>1</v>
      </c>
      <c r="K34" s="88" t="s">
        <v>78</v>
      </c>
      <c r="L34" s="89">
        <v>44712</v>
      </c>
      <c r="M34" s="89">
        <v>44925</v>
      </c>
      <c r="N34" s="88" t="s">
        <v>75</v>
      </c>
      <c r="O34" s="88" t="s">
        <v>76</v>
      </c>
      <c r="P34" s="88" t="s">
        <v>77</v>
      </c>
      <c r="Q34" s="88"/>
      <c r="R34" s="90"/>
      <c r="S34" s="22">
        <f>IF(H34="Baja",1,IF(H34="Media - baja",2,IF(H34="Media",3,IF(H34="Media - alta",4,5))))</f>
        <v>4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16" t="s">
        <v>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8"/>
    </row>
    <row r="58" spans="1:21" ht="21.75" customHeight="1">
      <c r="A58" s="17"/>
      <c r="B58" s="113" t="s">
        <v>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5"/>
    </row>
    <row r="59" spans="1:21" ht="21.75" customHeight="1">
      <c r="B59" s="132" t="s">
        <v>9</v>
      </c>
      <c r="C59" s="133"/>
      <c r="D59" s="134"/>
      <c r="E59" s="135" t="s">
        <v>33</v>
      </c>
      <c r="F59" s="135"/>
      <c r="G59" s="135"/>
      <c r="H59" s="135" t="s">
        <v>51</v>
      </c>
      <c r="I59" s="135"/>
      <c r="J59" s="136">
        <v>3</v>
      </c>
      <c r="K59" s="137"/>
      <c r="L59" s="137"/>
      <c r="M59" s="138" t="s">
        <v>10</v>
      </c>
      <c r="N59" s="138"/>
      <c r="O59" s="138"/>
      <c r="P59" s="110">
        <v>43343</v>
      </c>
      <c r="Q59" s="111"/>
      <c r="R59" s="111"/>
      <c r="S59" s="111"/>
      <c r="T59" s="111"/>
      <c r="U59" s="112"/>
    </row>
    <row r="60" spans="1:21" ht="80.25" customHeight="1">
      <c r="B60" s="103"/>
      <c r="C60" s="104"/>
      <c r="D60" s="104"/>
      <c r="E60" s="104"/>
      <c r="F60" s="104"/>
      <c r="G60" s="104"/>
      <c r="H60" s="104"/>
      <c r="I60" s="104"/>
      <c r="J60" s="105"/>
      <c r="K60" s="105"/>
      <c r="L60" s="105"/>
      <c r="M60" s="104"/>
      <c r="N60" s="104"/>
      <c r="O60" s="104"/>
      <c r="P60" s="105"/>
      <c r="Q60" s="105"/>
      <c r="R60" s="105"/>
      <c r="S60" s="105"/>
      <c r="T60" s="105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C2:E6"/>
    <mergeCell ref="P2:R6"/>
    <mergeCell ref="F2:O6"/>
    <mergeCell ref="B59:D59"/>
    <mergeCell ref="E59:G59"/>
    <mergeCell ref="H59:I59"/>
    <mergeCell ref="J59:L59"/>
    <mergeCell ref="M59:O59"/>
    <mergeCell ref="K12:N12"/>
    <mergeCell ref="K13:N13"/>
    <mergeCell ref="H32:H33"/>
    <mergeCell ref="D32:D33"/>
    <mergeCell ref="G32:G33"/>
    <mergeCell ref="C18:O18"/>
    <mergeCell ref="C22:O22"/>
    <mergeCell ref="C20:O20"/>
    <mergeCell ref="C25:O25"/>
    <mergeCell ref="C27:O27"/>
    <mergeCell ref="C30:O30"/>
    <mergeCell ref="I32:I33"/>
    <mergeCell ref="J32:K32"/>
    <mergeCell ref="L32:L33"/>
    <mergeCell ref="M32:M33"/>
    <mergeCell ref="O32:O33"/>
    <mergeCell ref="N32:N33"/>
    <mergeCell ref="K9:N9"/>
    <mergeCell ref="K10:N10"/>
    <mergeCell ref="K11:N11"/>
    <mergeCell ref="C16:O16"/>
    <mergeCell ref="C23:O23"/>
    <mergeCell ref="B60:T60"/>
    <mergeCell ref="C32:C33"/>
    <mergeCell ref="E32:E33"/>
    <mergeCell ref="F32:F33"/>
    <mergeCell ref="Q32:R32"/>
    <mergeCell ref="P59:U59"/>
    <mergeCell ref="B58:U58"/>
    <mergeCell ref="B57:U57"/>
    <mergeCell ref="P32:P33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29" zoomScale="55" zoomScaleNormal="55" workbookViewId="0">
      <selection activeCell="B37" sqref="B37:Q37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32.81640625" style="1" customWidth="1"/>
    <col min="5" max="5" width="30.81640625" style="1" customWidth="1"/>
    <col min="6" max="6" width="21.54296875" style="1" customWidth="1"/>
    <col min="7" max="7" width="18.81640625" style="1" customWidth="1"/>
    <col min="8" max="8" width="15.7265625" style="1" customWidth="1"/>
    <col min="9" max="9" width="24.1796875" style="1" customWidth="1"/>
    <col min="10" max="10" width="15.7265625" style="1" customWidth="1"/>
    <col min="11" max="11" width="26.54296875" style="1" hidden="1" customWidth="1"/>
    <col min="12" max="12" width="24" style="1" hidden="1" customWidth="1"/>
    <col min="13" max="13" width="23.1796875" style="1" customWidth="1"/>
    <col min="14" max="14" width="18.1796875" style="1" customWidth="1"/>
    <col min="15" max="15" width="40.7265625" style="1" customWidth="1"/>
    <col min="16" max="16" width="26.54296875" style="1" customWidth="1"/>
    <col min="17" max="17" width="25.453125" style="1" customWidth="1"/>
    <col min="18" max="18" width="25.7265625" style="1" hidden="1" customWidth="1"/>
    <col min="19" max="19" width="20.54296875" style="1" hidden="1" customWidth="1"/>
    <col min="20" max="20" width="5.81640625" style="1" customWidth="1"/>
    <col min="21" max="16384" width="11.453125" style="1"/>
  </cols>
  <sheetData>
    <row r="1" spans="2:19" ht="9" customHeight="1"/>
    <row r="2" spans="2:19" ht="15" customHeight="1">
      <c r="B2" s="78"/>
      <c r="C2" s="154"/>
      <c r="D2" s="155"/>
      <c r="E2" s="160" t="s">
        <v>0</v>
      </c>
      <c r="F2" s="161"/>
      <c r="G2" s="161"/>
      <c r="H2" s="161"/>
      <c r="I2" s="161"/>
      <c r="J2" s="161"/>
      <c r="K2" s="161"/>
      <c r="L2" s="161"/>
      <c r="M2" s="161"/>
      <c r="N2" s="162"/>
      <c r="O2" s="130" t="s">
        <v>1</v>
      </c>
      <c r="P2" s="130"/>
      <c r="Q2" s="130"/>
      <c r="R2" s="44"/>
      <c r="S2" s="31" t="s">
        <v>34</v>
      </c>
    </row>
    <row r="3" spans="2:19" ht="12.75" customHeight="1">
      <c r="B3" s="79"/>
      <c r="C3" s="156"/>
      <c r="D3" s="157"/>
      <c r="E3" s="163"/>
      <c r="F3" s="164"/>
      <c r="G3" s="164"/>
      <c r="H3" s="164"/>
      <c r="I3" s="164"/>
      <c r="J3" s="164"/>
      <c r="K3" s="164"/>
      <c r="L3" s="164"/>
      <c r="M3" s="164"/>
      <c r="N3" s="165"/>
      <c r="O3" s="130"/>
      <c r="P3" s="130"/>
      <c r="Q3" s="130"/>
      <c r="R3" s="44"/>
      <c r="S3" s="32" t="s">
        <v>35</v>
      </c>
    </row>
    <row r="4" spans="2:19" ht="12.75" customHeight="1">
      <c r="B4" s="79"/>
      <c r="C4" s="156"/>
      <c r="D4" s="157"/>
      <c r="E4" s="163"/>
      <c r="F4" s="164"/>
      <c r="G4" s="164"/>
      <c r="H4" s="164"/>
      <c r="I4" s="164"/>
      <c r="J4" s="164"/>
      <c r="K4" s="164"/>
      <c r="L4" s="164"/>
      <c r="M4" s="164"/>
      <c r="N4" s="165"/>
      <c r="O4" s="130"/>
      <c r="P4" s="130"/>
      <c r="Q4" s="130"/>
      <c r="R4" s="44"/>
      <c r="S4" s="32" t="s">
        <v>36</v>
      </c>
    </row>
    <row r="5" spans="2:19" ht="12.75" customHeight="1">
      <c r="B5" s="79"/>
      <c r="C5" s="156"/>
      <c r="D5" s="157"/>
      <c r="E5" s="163"/>
      <c r="F5" s="164"/>
      <c r="G5" s="164"/>
      <c r="H5" s="164"/>
      <c r="I5" s="164"/>
      <c r="J5" s="164"/>
      <c r="K5" s="164"/>
      <c r="L5" s="164"/>
      <c r="M5" s="164"/>
      <c r="N5" s="165"/>
      <c r="O5" s="130"/>
      <c r="P5" s="130"/>
      <c r="Q5" s="130"/>
      <c r="R5" s="44"/>
      <c r="S5" s="32" t="s">
        <v>37</v>
      </c>
    </row>
    <row r="6" spans="2:19" ht="12.75" customHeight="1">
      <c r="B6" s="80"/>
      <c r="C6" s="158"/>
      <c r="D6" s="159"/>
      <c r="E6" s="166"/>
      <c r="F6" s="167"/>
      <c r="G6" s="167"/>
      <c r="H6" s="167"/>
      <c r="I6" s="167"/>
      <c r="J6" s="167"/>
      <c r="K6" s="167"/>
      <c r="L6" s="167"/>
      <c r="M6" s="167"/>
      <c r="N6" s="168"/>
      <c r="O6" s="130"/>
      <c r="P6" s="130"/>
      <c r="Q6" s="130"/>
      <c r="R6" s="44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6" t="s">
        <v>32</v>
      </c>
      <c r="D9" s="107" t="s">
        <v>40</v>
      </c>
      <c r="E9" s="106" t="s">
        <v>42</v>
      </c>
      <c r="F9" s="106" t="s">
        <v>43</v>
      </c>
      <c r="G9" s="108" t="s">
        <v>60</v>
      </c>
      <c r="H9" s="109"/>
      <c r="I9" s="169" t="s">
        <v>61</v>
      </c>
      <c r="J9" s="169"/>
      <c r="K9" s="46"/>
      <c r="L9" s="5"/>
      <c r="M9" s="4"/>
      <c r="N9" s="153" t="s">
        <v>66</v>
      </c>
      <c r="O9" s="153"/>
      <c r="P9" s="4"/>
      <c r="Q9" s="62"/>
    </row>
    <row r="10" spans="2:19" ht="42" customHeight="1">
      <c r="B10" s="81"/>
      <c r="C10" s="106"/>
      <c r="D10" s="107"/>
      <c r="E10" s="106"/>
      <c r="F10" s="106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'RG1'!E34</f>
        <v>Adicionar las casillas correspondientes a la identificación, fechas de vencimiento y demás información relevante de las garantias en el servicio Informático IRIS</v>
      </c>
      <c r="E11" s="47" t="str">
        <f>'RG1'!G34</f>
        <v>Desarrollar en el servicio informático IRIS la inclusión de campos que identifiquen las pólizas con sus fechas de vencimiento, para gestionar las investigaciones y sus decisiones de fondo, incluyendo el registro de información como las del contrato de seguro y las vigencias de las pólizas.</v>
      </c>
      <c r="F11" s="54" t="str">
        <f>'RG1'!H34</f>
        <v>Media - alta</v>
      </c>
      <c r="G11" s="22">
        <f>'RG1'!Q34</f>
        <v>0</v>
      </c>
      <c r="H11" s="23">
        <f>'RG1'!R34</f>
        <v>0</v>
      </c>
      <c r="I11" s="22"/>
      <c r="J11" s="23"/>
      <c r="K11" s="22">
        <f t="shared" ref="K11:K23" si="0">IF(F11="Baja",1,IF(F11="Media - baja",2,IF(F11="Media",3,IF(F11="Media - alta",4,5))))</f>
        <v>4</v>
      </c>
      <c r="L11" s="45">
        <f t="shared" ref="L11:L23" si="1">J11*K11</f>
        <v>0</v>
      </c>
      <c r="M11" s="75"/>
      <c r="N11" s="22" t="str">
        <f>IFERROR(INDEX($D$11:$D$31,MATCH(0,INDEX(COUNTIF($N$10:N10,$D$11:$D$31),),)),"")</f>
        <v>Adicionar las casillas correspondientes a la identificación, fechas de vencimiento y demás información relevante de las garantias en el servicio Informático IRIS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'RG1'!E35</f>
        <v>Acción No.1</v>
      </c>
      <c r="E12" s="47" t="str">
        <f>'RG1'!G35</f>
        <v>Tarea No.2</v>
      </c>
      <c r="F12" s="54">
        <f>'RG1'!H35</f>
        <v>0</v>
      </c>
      <c r="G12" s="22">
        <f>'RG1'!Q35</f>
        <v>0</v>
      </c>
      <c r="H12" s="23">
        <f>'RG1'!R35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 t="str">
        <f>IFERROR(INDEX($D$11:$D$31,MATCH(0,INDEX(COUNTIF($N$10:N11,$D$11:$D$31),),)),"")</f>
        <v>Acción No.1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'RG1'!E36</f>
        <v>Acción No.1</v>
      </c>
      <c r="E13" s="47" t="str">
        <f>'RG1'!G36</f>
        <v>Tarea No.3</v>
      </c>
      <c r="F13" s="54">
        <f>'RG1'!H36</f>
        <v>0</v>
      </c>
      <c r="G13" s="22">
        <f>'RG1'!Q36</f>
        <v>0</v>
      </c>
      <c r="H13" s="23">
        <f>'RG1'!R36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>
        <f>IFERROR(INDEX($D$11:$D$31,MATCH(0,INDEX(COUNTIF($N$10:N12,$D$11:$D$31),),)),"")</f>
        <v>0</v>
      </c>
      <c r="O13" s="69">
        <f t="shared" si="2"/>
        <v>0</v>
      </c>
      <c r="P13" s="75"/>
      <c r="Q13" s="63"/>
    </row>
    <row r="14" spans="2:19" s="14" customFormat="1" ht="31.5" customHeight="1">
      <c r="B14" s="82"/>
      <c r="C14" s="21">
        <v>4</v>
      </c>
      <c r="D14" s="47">
        <f>'RG1'!E37</f>
        <v>0</v>
      </c>
      <c r="E14" s="47">
        <f>'RG1'!G37</f>
        <v>0</v>
      </c>
      <c r="F14" s="54">
        <f>'RG1'!H37</f>
        <v>0</v>
      </c>
      <c r="G14" s="22">
        <f>'RG1'!Q37</f>
        <v>0</v>
      </c>
      <c r="H14" s="23">
        <f>'RG1'!R37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'RG1'!E38</f>
        <v>0</v>
      </c>
      <c r="E15" s="47">
        <f>'RG1'!G38</f>
        <v>0</v>
      </c>
      <c r="F15" s="54">
        <f>'RG1'!H38</f>
        <v>0</v>
      </c>
      <c r="G15" s="22">
        <f>'RG1'!Q38</f>
        <v>0</v>
      </c>
      <c r="H15" s="23">
        <f>'RG1'!R38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'RG1'!E39</f>
        <v>0</v>
      </c>
      <c r="E16" s="47">
        <f>'RG1'!G39</f>
        <v>0</v>
      </c>
      <c r="F16" s="54">
        <f>'RG1'!H39</f>
        <v>0</v>
      </c>
      <c r="G16" s="22">
        <f>'RG1'!Q39</f>
        <v>0</v>
      </c>
      <c r="H16" s="23">
        <f>'RG1'!R39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'RG1'!E40</f>
        <v>0</v>
      </c>
      <c r="E17" s="47">
        <f>'RG1'!G40</f>
        <v>0</v>
      </c>
      <c r="F17" s="54">
        <f>'RG1'!H40</f>
        <v>0</v>
      </c>
      <c r="G17" s="22">
        <f>'RG1'!Q40</f>
        <v>0</v>
      </c>
      <c r="H17" s="23">
        <f>'RG1'!R40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'RG1'!E41</f>
        <v>0</v>
      </c>
      <c r="E18" s="47">
        <f>'RG1'!G41</f>
        <v>0</v>
      </c>
      <c r="F18" s="54">
        <f>'RG1'!H41</f>
        <v>0</v>
      </c>
      <c r="G18" s="22">
        <f>'RG1'!Q41</f>
        <v>0</v>
      </c>
      <c r="H18" s="23">
        <f>'RG1'!R41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'RG1'!E42</f>
        <v>0</v>
      </c>
      <c r="E19" s="47">
        <f>'RG1'!G42</f>
        <v>0</v>
      </c>
      <c r="F19" s="54">
        <f>'RG1'!H42</f>
        <v>0</v>
      </c>
      <c r="G19" s="22">
        <f>'RG1'!Q42</f>
        <v>0</v>
      </c>
      <c r="H19" s="23">
        <f>'RG1'!R42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'RG1'!E43</f>
        <v>0</v>
      </c>
      <c r="E20" s="47">
        <f>'RG1'!G43</f>
        <v>0</v>
      </c>
      <c r="F20" s="54">
        <f>'RG1'!H43</f>
        <v>0</v>
      </c>
      <c r="G20" s="22">
        <f>'RG1'!Q43</f>
        <v>0</v>
      </c>
      <c r="H20" s="23">
        <f>'RG1'!R43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'RG1'!E44</f>
        <v>0</v>
      </c>
      <c r="E21" s="47">
        <f>'RG1'!G44</f>
        <v>0</v>
      </c>
      <c r="F21" s="54">
        <f>'RG1'!H44</f>
        <v>0</v>
      </c>
      <c r="G21" s="22">
        <f>'RG1'!Q44</f>
        <v>0</v>
      </c>
      <c r="H21" s="23">
        <f>'RG1'!R44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'RG1'!E45</f>
        <v>0</v>
      </c>
      <c r="E22" s="47">
        <f>'RG1'!G45</f>
        <v>0</v>
      </c>
      <c r="F22" s="54">
        <f>'RG1'!H45</f>
        <v>0</v>
      </c>
      <c r="G22" s="22">
        <f>'RG1'!Q45</f>
        <v>0</v>
      </c>
      <c r="H22" s="23">
        <f>'RG1'!R45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'RG1'!E46</f>
        <v>0</v>
      </c>
      <c r="E23" s="47">
        <f>'RG1'!G46</f>
        <v>0</v>
      </c>
      <c r="F23" s="54">
        <f>'RG1'!H46</f>
        <v>0</v>
      </c>
      <c r="G23" s="22">
        <f>'RG1'!Q46</f>
        <v>0</v>
      </c>
      <c r="H23" s="23">
        <f>'RG1'!R46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'RG1'!E47</f>
        <v>0</v>
      </c>
      <c r="E24" s="47">
        <f>'RG1'!G47</f>
        <v>0</v>
      </c>
      <c r="F24" s="54">
        <f>'RG1'!H47</f>
        <v>0</v>
      </c>
      <c r="G24" s="22">
        <f>'RG1'!Q47</f>
        <v>0</v>
      </c>
      <c r="H24" s="23">
        <f>'RG1'!R47</f>
        <v>0</v>
      </c>
      <c r="I24" s="23"/>
      <c r="J24" s="23"/>
      <c r="K24" s="22">
        <f t="shared" ref="K24:K30" si="3">IF(F24="Baja",1,IF(F24="Media - baja",2,IF(F24="Media",3,IF(F24="Media - alta",4,5))))</f>
        <v>5</v>
      </c>
      <c r="L24" s="45">
        <f t="shared" ref="L24:L30" si="4">J24*K24</f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'RG1'!E48</f>
        <v>0</v>
      </c>
      <c r="E25" s="47">
        <f>'RG1'!G48</f>
        <v>0</v>
      </c>
      <c r="F25" s="54">
        <f>'RG1'!H48</f>
        <v>0</v>
      </c>
      <c r="G25" s="22">
        <f>'RG1'!Q48</f>
        <v>0</v>
      </c>
      <c r="H25" s="23">
        <f>'RG1'!R48</f>
        <v>0</v>
      </c>
      <c r="I25" s="23"/>
      <c r="J25" s="23"/>
      <c r="K25" s="22">
        <f t="shared" si="3"/>
        <v>5</v>
      </c>
      <c r="L25" s="45">
        <f t="shared" si="4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'RG1'!E49</f>
        <v>0</v>
      </c>
      <c r="E26" s="47">
        <f>'RG1'!G49</f>
        <v>0</v>
      </c>
      <c r="F26" s="54">
        <f>'RG1'!H49</f>
        <v>0</v>
      </c>
      <c r="G26" s="22">
        <f>'RG1'!Q49</f>
        <v>0</v>
      </c>
      <c r="H26" s="23">
        <f>'RG1'!R49</f>
        <v>0</v>
      </c>
      <c r="I26" s="23"/>
      <c r="J26" s="23"/>
      <c r="K26" s="22">
        <f t="shared" si="3"/>
        <v>5</v>
      </c>
      <c r="L26" s="45">
        <f t="shared" si="4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'RG1'!E50</f>
        <v>0</v>
      </c>
      <c r="E27" s="47">
        <f>'RG1'!G50</f>
        <v>0</v>
      </c>
      <c r="F27" s="54">
        <f>'RG1'!H50</f>
        <v>0</v>
      </c>
      <c r="G27" s="22">
        <f>'RG1'!Q50</f>
        <v>0</v>
      </c>
      <c r="H27" s="23">
        <f>'RG1'!R50</f>
        <v>0</v>
      </c>
      <c r="I27" s="23"/>
      <c r="J27" s="23"/>
      <c r="K27" s="22">
        <f t="shared" si="3"/>
        <v>5</v>
      </c>
      <c r="L27" s="45">
        <f t="shared" si="4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'RG1'!E51</f>
        <v>0</v>
      </c>
      <c r="E28" s="47">
        <f>'RG1'!G51</f>
        <v>0</v>
      </c>
      <c r="F28" s="54">
        <f>'RG1'!H51</f>
        <v>0</v>
      </c>
      <c r="G28" s="22">
        <f>'RG1'!Q51</f>
        <v>0</v>
      </c>
      <c r="H28" s="23">
        <f>'RG1'!R51</f>
        <v>0</v>
      </c>
      <c r="I28" s="23"/>
      <c r="J28" s="23"/>
      <c r="K28" s="22">
        <f t="shared" si="3"/>
        <v>5</v>
      </c>
      <c r="L28" s="45">
        <f t="shared" si="4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'RG1'!E52</f>
        <v>0</v>
      </c>
      <c r="E29" s="47">
        <f>'RG1'!G52</f>
        <v>0</v>
      </c>
      <c r="F29" s="54">
        <f>'RG1'!H52</f>
        <v>0</v>
      </c>
      <c r="G29" s="22">
        <f>'RG1'!Q52</f>
        <v>0</v>
      </c>
      <c r="H29" s="23">
        <f>'RG1'!R52</f>
        <v>0</v>
      </c>
      <c r="I29" s="23"/>
      <c r="J29" s="23"/>
      <c r="K29" s="22">
        <f t="shared" si="3"/>
        <v>5</v>
      </c>
      <c r="L29" s="45">
        <f t="shared" si="4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'RG1'!E53</f>
        <v>0</v>
      </c>
      <c r="E30" s="47">
        <f>'RG1'!G53</f>
        <v>0</v>
      </c>
      <c r="F30" s="54">
        <f>'RG1'!H53</f>
        <v>0</v>
      </c>
      <c r="G30" s="22">
        <f>'RG1'!Q53</f>
        <v>0</v>
      </c>
      <c r="H30" s="23">
        <f>'RG1'!R53</f>
        <v>0</v>
      </c>
      <c r="I30" s="23"/>
      <c r="J30" s="23"/>
      <c r="K30" s="22">
        <f t="shared" si="3"/>
        <v>5</v>
      </c>
      <c r="L30" s="45">
        <f t="shared" si="4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'RG1'!E54</f>
        <v>0</v>
      </c>
      <c r="E31" s="47">
        <f>'RG1'!G54</f>
        <v>0</v>
      </c>
      <c r="F31" s="54">
        <f>'RG1'!H54</f>
        <v>0</v>
      </c>
      <c r="G31" s="22">
        <f>'RG1'!Q54</f>
        <v>0</v>
      </c>
      <c r="H31" s="23">
        <f>'RG1'!R54</f>
        <v>0</v>
      </c>
      <c r="I31" s="23"/>
      <c r="J31" s="23"/>
      <c r="K31" s="22">
        <f t="shared" ref="K31" si="5">IF(F31="Baja",1,IF(F31="Media - baja",2,IF(F31="Media",3,IF(F31="Media - alta",4,5))))</f>
        <v>5</v>
      </c>
      <c r="L31" s="45">
        <f t="shared" ref="L31" si="6">J31*K31</f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8" t="s">
        <v>7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2" t="s">
        <v>10</v>
      </c>
      <c r="O36" s="143"/>
      <c r="P36" s="151">
        <v>43343</v>
      </c>
      <c r="Q36" s="152"/>
      <c r="R36" s="71"/>
    </row>
    <row r="37" spans="1:18" ht="80.25" customHeight="1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147"/>
      <c r="R37" s="64"/>
    </row>
  </sheetData>
  <mergeCells count="19">
    <mergeCell ref="O2:Q6"/>
    <mergeCell ref="N9:O9"/>
    <mergeCell ref="C2:D6"/>
    <mergeCell ref="E2:N6"/>
    <mergeCell ref="C9:C10"/>
    <mergeCell ref="D9:D10"/>
    <mergeCell ref="E9:E10"/>
    <mergeCell ref="F9:F10"/>
    <mergeCell ref="I9:J9"/>
    <mergeCell ref="I36:M36"/>
    <mergeCell ref="N36:O36"/>
    <mergeCell ref="G9:H9"/>
    <mergeCell ref="B36:D36"/>
    <mergeCell ref="B37:Q37"/>
    <mergeCell ref="E36:F36"/>
    <mergeCell ref="G36:H36"/>
    <mergeCell ref="B35:Q35"/>
    <mergeCell ref="B34:Q34"/>
    <mergeCell ref="P36:Q36"/>
  </mergeCells>
  <dataValidations count="2">
    <dataValidation type="list" allowBlank="1" showInputMessage="1" showErrorMessage="1" sqref="F11:F31">
      <formula1>$S$2:$S$6</formula1>
    </dataValidation>
    <dataValidation type="list" allowBlank="1" showInputMessage="1" showErrorMessage="1" sqref="H32">
      <formula1>$Q$2:$Q$6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4" workbookViewId="0">
      <selection activeCell="B60" sqref="B60:T60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32.81640625" style="1" customWidth="1"/>
    <col min="5" max="5" width="30.81640625" style="1" customWidth="1"/>
    <col min="6" max="6" width="21.54296875" style="1" customWidth="1"/>
    <col min="7" max="7" width="18.81640625" style="1" customWidth="1"/>
    <col min="8" max="8" width="15.7265625" style="1" customWidth="1"/>
    <col min="9" max="9" width="26.54296875" style="1" customWidth="1"/>
    <col min="10" max="10" width="24" style="1" customWidth="1"/>
    <col min="11" max="11" width="23.1796875" style="1" customWidth="1"/>
    <col min="12" max="13" width="13.26953125" style="1" customWidth="1"/>
    <col min="14" max="14" width="26.54296875" style="1" customWidth="1"/>
    <col min="15" max="16" width="25.453125" style="1" customWidth="1"/>
    <col min="17" max="17" width="34.1796875" style="1" customWidth="1"/>
    <col min="18" max="18" width="15.26953125" style="1" customWidth="1"/>
    <col min="19" max="19" width="25.7265625" style="1" hidden="1" customWidth="1"/>
    <col min="20" max="20" width="20.54296875" style="1" hidden="1" customWidth="1"/>
    <col min="21" max="21" width="5.81640625" style="1" customWidth="1"/>
    <col min="22" max="16384" width="11.453125" style="1"/>
  </cols>
  <sheetData>
    <row r="1" spans="2:21" ht="9" customHeight="1"/>
    <row r="2" spans="2:21" ht="15" customHeight="1">
      <c r="B2" s="35"/>
      <c r="C2" s="129"/>
      <c r="D2" s="129"/>
      <c r="E2" s="129"/>
      <c r="F2" s="131" t="s">
        <v>0</v>
      </c>
      <c r="G2" s="131"/>
      <c r="H2" s="131"/>
      <c r="I2" s="131"/>
      <c r="J2" s="131"/>
      <c r="K2" s="131"/>
      <c r="L2" s="131"/>
      <c r="M2" s="131"/>
      <c r="N2" s="131"/>
      <c r="O2" s="131"/>
      <c r="P2" s="130" t="s">
        <v>1</v>
      </c>
      <c r="Q2" s="130"/>
      <c r="R2" s="130"/>
      <c r="S2" s="49"/>
      <c r="T2" s="31" t="s">
        <v>34</v>
      </c>
      <c r="U2" s="62"/>
    </row>
    <row r="3" spans="2:21" ht="12.75" customHeight="1">
      <c r="B3" s="36"/>
      <c r="C3" s="129"/>
      <c r="D3" s="129"/>
      <c r="E3" s="129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  <c r="S3" s="49"/>
      <c r="T3" s="32" t="s">
        <v>35</v>
      </c>
      <c r="U3" s="62"/>
    </row>
    <row r="4" spans="2:21" ht="12.75" customHeight="1">
      <c r="B4" s="36"/>
      <c r="C4" s="129"/>
      <c r="D4" s="129"/>
      <c r="E4" s="129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  <c r="S4" s="49"/>
      <c r="T4" s="32" t="s">
        <v>36</v>
      </c>
      <c r="U4" s="62"/>
    </row>
    <row r="5" spans="2:21" ht="12.75" customHeight="1">
      <c r="B5" s="36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0"/>
      <c r="Q5" s="130"/>
      <c r="R5" s="130"/>
      <c r="S5" s="49"/>
      <c r="T5" s="32" t="s">
        <v>37</v>
      </c>
      <c r="U5" s="62"/>
    </row>
    <row r="6" spans="2:21" ht="12.75" customHeight="1">
      <c r="B6" s="37"/>
      <c r="C6" s="129"/>
      <c r="D6" s="129"/>
      <c r="E6" s="12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0"/>
      <c r="Q6" s="130"/>
      <c r="R6" s="130"/>
      <c r="S6" s="49"/>
      <c r="T6" s="33" t="s">
        <v>38</v>
      </c>
      <c r="U6" s="62"/>
    </row>
    <row r="7" spans="2:2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>
      <c r="B9" s="3"/>
      <c r="C9" s="4"/>
      <c r="D9" s="4"/>
      <c r="E9" s="4"/>
      <c r="F9" s="4"/>
      <c r="G9" s="4"/>
      <c r="H9" s="4"/>
      <c r="I9" s="6" t="s">
        <v>2</v>
      </c>
      <c r="J9" s="4"/>
      <c r="K9" s="121" t="s">
        <v>18</v>
      </c>
      <c r="L9" s="121"/>
      <c r="M9" s="121"/>
      <c r="N9" s="121"/>
      <c r="O9" s="4"/>
      <c r="P9" s="19"/>
      <c r="Q9" s="19"/>
      <c r="R9" s="19"/>
      <c r="S9" s="19"/>
      <c r="T9" s="5"/>
      <c r="U9" s="62"/>
    </row>
    <row r="10" spans="2:2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1" t="s">
        <v>15</v>
      </c>
      <c r="L10" s="121"/>
      <c r="M10" s="121"/>
      <c r="N10" s="121"/>
      <c r="O10" s="4"/>
      <c r="P10" s="4"/>
      <c r="Q10" s="4"/>
      <c r="R10" s="4"/>
      <c r="S10" s="4"/>
      <c r="T10" s="5"/>
      <c r="U10" s="62"/>
    </row>
    <row r="11" spans="2:2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1" t="s">
        <v>16</v>
      </c>
      <c r="L11" s="121"/>
      <c r="M11" s="121"/>
      <c r="N11" s="121"/>
      <c r="O11" s="4"/>
      <c r="P11" s="4"/>
      <c r="Q11" s="4"/>
      <c r="R11" s="4"/>
      <c r="S11" s="4"/>
      <c r="T11" s="5"/>
      <c r="U11" s="62"/>
    </row>
    <row r="12" spans="2:2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1" t="s">
        <v>22</v>
      </c>
      <c r="L12" s="121"/>
      <c r="M12" s="121"/>
      <c r="N12" s="121"/>
      <c r="O12" s="4"/>
      <c r="P12" s="4"/>
      <c r="Q12" s="4"/>
      <c r="R12" s="4"/>
      <c r="S12" s="4"/>
      <c r="T12" s="5"/>
      <c r="U12" s="62"/>
    </row>
    <row r="13" spans="2:2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1" t="s">
        <v>23</v>
      </c>
      <c r="L13" s="121"/>
      <c r="M13" s="121"/>
      <c r="N13" s="121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2" t="s">
        <v>14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40" t="s">
        <v>26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25" t="s">
        <v>11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70" t="s">
        <v>25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4"/>
      <c r="Q22" s="4"/>
      <c r="R22" s="4"/>
      <c r="S22" s="4"/>
      <c r="T22" s="5"/>
      <c r="U22" s="62"/>
    </row>
    <row r="23" spans="2:21" ht="15.75" customHeight="1">
      <c r="B23" s="3"/>
      <c r="C23" s="125" t="s">
        <v>17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40" t="s">
        <v>27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40" t="s">
        <v>28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2" t="s">
        <v>12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06" t="s">
        <v>32</v>
      </c>
      <c r="D32" s="139" t="s">
        <v>39</v>
      </c>
      <c r="E32" s="107" t="s">
        <v>40</v>
      </c>
      <c r="F32" s="106" t="s">
        <v>41</v>
      </c>
      <c r="G32" s="106" t="s">
        <v>42</v>
      </c>
      <c r="H32" s="106" t="s">
        <v>43</v>
      </c>
      <c r="I32" s="107" t="s">
        <v>44</v>
      </c>
      <c r="J32" s="106" t="s">
        <v>45</v>
      </c>
      <c r="K32" s="106"/>
      <c r="L32" s="106" t="s">
        <v>46</v>
      </c>
      <c r="M32" s="106" t="s">
        <v>47</v>
      </c>
      <c r="N32" s="106" t="s">
        <v>48</v>
      </c>
      <c r="O32" s="106" t="s">
        <v>49</v>
      </c>
      <c r="P32" s="119" t="s">
        <v>50</v>
      </c>
      <c r="Q32" s="108" t="s">
        <v>30</v>
      </c>
      <c r="R32" s="109"/>
      <c r="S32" s="46"/>
      <c r="T32" s="5"/>
      <c r="U32" s="62"/>
    </row>
    <row r="33" spans="2:21" ht="33" customHeight="1">
      <c r="B33" s="3"/>
      <c r="C33" s="106"/>
      <c r="D33" s="120"/>
      <c r="E33" s="107"/>
      <c r="F33" s="106"/>
      <c r="G33" s="106"/>
      <c r="H33" s="106"/>
      <c r="I33" s="107"/>
      <c r="J33" s="48" t="s">
        <v>5</v>
      </c>
      <c r="K33" s="48" t="s">
        <v>6</v>
      </c>
      <c r="L33" s="106"/>
      <c r="M33" s="106"/>
      <c r="N33" s="106"/>
      <c r="O33" s="106"/>
      <c r="P33" s="120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16" t="s">
        <v>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8"/>
    </row>
    <row r="58" spans="1:21" ht="21.75" customHeight="1">
      <c r="A58" s="17"/>
      <c r="B58" s="113" t="s">
        <v>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5"/>
    </row>
    <row r="59" spans="1:21" ht="21.75" customHeight="1">
      <c r="B59" s="132" t="s">
        <v>9</v>
      </c>
      <c r="C59" s="133"/>
      <c r="D59" s="134"/>
      <c r="E59" s="135" t="s">
        <v>33</v>
      </c>
      <c r="F59" s="135"/>
      <c r="G59" s="135"/>
      <c r="H59" s="135" t="s">
        <v>51</v>
      </c>
      <c r="I59" s="135"/>
      <c r="J59" s="136">
        <v>3</v>
      </c>
      <c r="K59" s="137"/>
      <c r="L59" s="137"/>
      <c r="M59" s="138" t="s">
        <v>10</v>
      </c>
      <c r="N59" s="138"/>
      <c r="O59" s="138"/>
      <c r="P59" s="110">
        <v>43343</v>
      </c>
      <c r="Q59" s="111"/>
      <c r="R59" s="111"/>
      <c r="S59" s="111"/>
      <c r="T59" s="111"/>
      <c r="U59" s="112"/>
    </row>
    <row r="60" spans="1:21" ht="80.25" customHeight="1">
      <c r="B60" s="103"/>
      <c r="C60" s="104"/>
      <c r="D60" s="104"/>
      <c r="E60" s="104"/>
      <c r="F60" s="104"/>
      <c r="G60" s="104"/>
      <c r="H60" s="104"/>
      <c r="I60" s="104"/>
      <c r="J60" s="105"/>
      <c r="K60" s="105"/>
      <c r="L60" s="105"/>
      <c r="M60" s="104"/>
      <c r="N60" s="104"/>
      <c r="O60" s="104"/>
      <c r="P60" s="105"/>
      <c r="Q60" s="105"/>
      <c r="R60" s="105"/>
      <c r="S60" s="105"/>
      <c r="T60" s="105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25" zoomScale="55" zoomScaleNormal="55" workbookViewId="0">
      <selection activeCell="B37" sqref="B37:Q37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32.81640625" style="1" customWidth="1"/>
    <col min="5" max="5" width="30.81640625" style="1" customWidth="1"/>
    <col min="6" max="6" width="21.54296875" style="1" customWidth="1"/>
    <col min="7" max="7" width="18.81640625" style="1" customWidth="1"/>
    <col min="8" max="8" width="15.7265625" style="1" customWidth="1"/>
    <col min="9" max="9" width="24.1796875" style="1" customWidth="1"/>
    <col min="10" max="10" width="15.7265625" style="1" customWidth="1"/>
    <col min="11" max="11" width="26.54296875" style="1" hidden="1" customWidth="1"/>
    <col min="12" max="12" width="24" style="1" hidden="1" customWidth="1"/>
    <col min="13" max="13" width="23.1796875" style="1" customWidth="1"/>
    <col min="14" max="14" width="18.1796875" style="1" customWidth="1"/>
    <col min="15" max="15" width="40.7265625" style="1" customWidth="1"/>
    <col min="16" max="16" width="26.54296875" style="1" customWidth="1"/>
    <col min="17" max="17" width="25.453125" style="1" customWidth="1"/>
    <col min="18" max="18" width="25.7265625" style="1" hidden="1" customWidth="1"/>
    <col min="19" max="19" width="20.54296875" style="1" hidden="1" customWidth="1"/>
    <col min="20" max="20" width="5.81640625" style="1" customWidth="1"/>
    <col min="21" max="16384" width="11.453125" style="1"/>
  </cols>
  <sheetData>
    <row r="1" spans="2:19" ht="9" customHeight="1"/>
    <row r="2" spans="2:19" ht="15" customHeight="1">
      <c r="B2" s="78"/>
      <c r="C2" s="154"/>
      <c r="D2" s="155"/>
      <c r="E2" s="160" t="s">
        <v>0</v>
      </c>
      <c r="F2" s="161"/>
      <c r="G2" s="161"/>
      <c r="H2" s="161"/>
      <c r="I2" s="161"/>
      <c r="J2" s="161"/>
      <c r="K2" s="161"/>
      <c r="L2" s="161"/>
      <c r="M2" s="161"/>
      <c r="N2" s="162"/>
      <c r="O2" s="130" t="s">
        <v>1</v>
      </c>
      <c r="P2" s="130"/>
      <c r="Q2" s="130"/>
      <c r="R2" s="49"/>
      <c r="S2" s="31" t="s">
        <v>34</v>
      </c>
    </row>
    <row r="3" spans="2:19" ht="12.75" customHeight="1">
      <c r="B3" s="79"/>
      <c r="C3" s="156"/>
      <c r="D3" s="157"/>
      <c r="E3" s="163"/>
      <c r="F3" s="164"/>
      <c r="G3" s="164"/>
      <c r="H3" s="164"/>
      <c r="I3" s="164"/>
      <c r="J3" s="164"/>
      <c r="K3" s="164"/>
      <c r="L3" s="164"/>
      <c r="M3" s="164"/>
      <c r="N3" s="165"/>
      <c r="O3" s="130"/>
      <c r="P3" s="130"/>
      <c r="Q3" s="130"/>
      <c r="R3" s="49"/>
      <c r="S3" s="32" t="s">
        <v>35</v>
      </c>
    </row>
    <row r="4" spans="2:19" ht="12.75" customHeight="1">
      <c r="B4" s="79"/>
      <c r="C4" s="156"/>
      <c r="D4" s="157"/>
      <c r="E4" s="163"/>
      <c r="F4" s="164"/>
      <c r="G4" s="164"/>
      <c r="H4" s="164"/>
      <c r="I4" s="164"/>
      <c r="J4" s="164"/>
      <c r="K4" s="164"/>
      <c r="L4" s="164"/>
      <c r="M4" s="164"/>
      <c r="N4" s="165"/>
      <c r="O4" s="130"/>
      <c r="P4" s="130"/>
      <c r="Q4" s="130"/>
      <c r="R4" s="49"/>
      <c r="S4" s="32" t="s">
        <v>36</v>
      </c>
    </row>
    <row r="5" spans="2:19" ht="12.75" customHeight="1">
      <c r="B5" s="79"/>
      <c r="C5" s="156"/>
      <c r="D5" s="157"/>
      <c r="E5" s="163"/>
      <c r="F5" s="164"/>
      <c r="G5" s="164"/>
      <c r="H5" s="164"/>
      <c r="I5" s="164"/>
      <c r="J5" s="164"/>
      <c r="K5" s="164"/>
      <c r="L5" s="164"/>
      <c r="M5" s="164"/>
      <c r="N5" s="165"/>
      <c r="O5" s="130"/>
      <c r="P5" s="130"/>
      <c r="Q5" s="130"/>
      <c r="R5" s="49"/>
      <c r="S5" s="32" t="s">
        <v>37</v>
      </c>
    </row>
    <row r="6" spans="2:19" ht="12.75" customHeight="1">
      <c r="B6" s="80"/>
      <c r="C6" s="158"/>
      <c r="D6" s="159"/>
      <c r="E6" s="166"/>
      <c r="F6" s="167"/>
      <c r="G6" s="167"/>
      <c r="H6" s="167"/>
      <c r="I6" s="167"/>
      <c r="J6" s="167"/>
      <c r="K6" s="167"/>
      <c r="L6" s="167"/>
      <c r="M6" s="167"/>
      <c r="N6" s="168"/>
      <c r="O6" s="130"/>
      <c r="P6" s="130"/>
      <c r="Q6" s="130"/>
      <c r="R6" s="49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6" t="s">
        <v>32</v>
      </c>
      <c r="D9" s="107" t="s">
        <v>40</v>
      </c>
      <c r="E9" s="106" t="s">
        <v>42</v>
      </c>
      <c r="F9" s="106" t="s">
        <v>43</v>
      </c>
      <c r="G9" s="108" t="s">
        <v>60</v>
      </c>
      <c r="H9" s="109"/>
      <c r="I9" s="169" t="s">
        <v>61</v>
      </c>
      <c r="J9" s="169"/>
      <c r="K9" s="46"/>
      <c r="L9" s="5"/>
      <c r="M9" s="4"/>
      <c r="N9" s="153" t="s">
        <v>66</v>
      </c>
      <c r="O9" s="153"/>
      <c r="P9" s="4"/>
      <c r="Q9" s="62"/>
    </row>
    <row r="10" spans="2:19" ht="42" customHeight="1">
      <c r="B10" s="81"/>
      <c r="C10" s="106"/>
      <c r="D10" s="107"/>
      <c r="E10" s="106"/>
      <c r="F10" s="106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'RG2'!E34</f>
        <v>Acción No.1</v>
      </c>
      <c r="E11" s="47" t="str">
        <f>'RG2'!G34</f>
        <v>Tarea No.1</v>
      </c>
      <c r="F11" s="54">
        <f>'RG2'!H34</f>
        <v>0</v>
      </c>
      <c r="G11" s="22">
        <f>'RG2'!Q34</f>
        <v>0</v>
      </c>
      <c r="H11" s="23">
        <f>'RG2'!R34</f>
        <v>0</v>
      </c>
      <c r="I11" s="22"/>
      <c r="J11" s="23"/>
      <c r="K11" s="22">
        <f t="shared" ref="K11:K31" si="0">IF(F11="Baja",1,IF(F11="Media - baja",2,IF(F11="Media",3,IF(F11="Media - alta",4,5))))</f>
        <v>5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Acción No.1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'RG2'!E35</f>
        <v>Acción No.1</v>
      </c>
      <c r="E12" s="47" t="str">
        <f>'RG2'!G35</f>
        <v>Tarea No.2</v>
      </c>
      <c r="F12" s="54">
        <f>'RG2'!H35</f>
        <v>0</v>
      </c>
      <c r="G12" s="22">
        <f>'RG2'!Q35</f>
        <v>0</v>
      </c>
      <c r="H12" s="23">
        <f>'RG2'!R35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>
        <f>IFERROR(INDEX($D$11:$D$31,MATCH(0,INDEX(COUNTIF($N$10:N11,$D$11:$D$31),),)),"")</f>
        <v>0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'RG2'!E36</f>
        <v>Acción No.1</v>
      </c>
      <c r="E13" s="47" t="str">
        <f>'RG2'!G36</f>
        <v>Tarea No.3</v>
      </c>
      <c r="F13" s="54">
        <f>'RG2'!H36</f>
        <v>0</v>
      </c>
      <c r="G13" s="22">
        <f>'RG2'!Q36</f>
        <v>0</v>
      </c>
      <c r="H13" s="23">
        <f>'RG2'!R36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>
        <f>'RG2'!E37</f>
        <v>0</v>
      </c>
      <c r="E14" s="47">
        <f>'RG2'!G37</f>
        <v>0</v>
      </c>
      <c r="F14" s="54">
        <f>'RG2'!H37</f>
        <v>0</v>
      </c>
      <c r="G14" s="22">
        <f>'RG2'!Q37</f>
        <v>0</v>
      </c>
      <c r="H14" s="23">
        <f>'RG2'!R37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'RG2'!E38</f>
        <v>0</v>
      </c>
      <c r="E15" s="47">
        <f>'RG2'!G38</f>
        <v>0</v>
      </c>
      <c r="F15" s="54">
        <f>'RG2'!H38</f>
        <v>0</v>
      </c>
      <c r="G15" s="22">
        <f>'RG2'!Q38</f>
        <v>0</v>
      </c>
      <c r="H15" s="23">
        <f>'RG2'!R38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'RG2'!E39</f>
        <v>0</v>
      </c>
      <c r="E16" s="47">
        <f>'RG2'!G39</f>
        <v>0</v>
      </c>
      <c r="F16" s="54">
        <f>'RG2'!H39</f>
        <v>0</v>
      </c>
      <c r="G16" s="22">
        <f>'RG2'!Q39</f>
        <v>0</v>
      </c>
      <c r="H16" s="23">
        <f>'RG2'!R39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'RG2'!E40</f>
        <v>0</v>
      </c>
      <c r="E17" s="47">
        <f>'RG2'!G40</f>
        <v>0</v>
      </c>
      <c r="F17" s="54">
        <f>'RG2'!H40</f>
        <v>0</v>
      </c>
      <c r="G17" s="22">
        <f>'RG2'!Q40</f>
        <v>0</v>
      </c>
      <c r="H17" s="23">
        <f>'RG2'!R40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'RG2'!E41</f>
        <v>0</v>
      </c>
      <c r="E18" s="47">
        <f>'RG2'!G41</f>
        <v>0</v>
      </c>
      <c r="F18" s="54">
        <f>'RG2'!H41</f>
        <v>0</v>
      </c>
      <c r="G18" s="22">
        <f>'RG2'!Q41</f>
        <v>0</v>
      </c>
      <c r="H18" s="23">
        <f>'RG2'!R41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'RG2'!E42</f>
        <v>0</v>
      </c>
      <c r="E19" s="47">
        <f>'RG2'!G42</f>
        <v>0</v>
      </c>
      <c r="F19" s="54">
        <f>'RG2'!H42</f>
        <v>0</v>
      </c>
      <c r="G19" s="22">
        <f>'RG2'!Q42</f>
        <v>0</v>
      </c>
      <c r="H19" s="23">
        <f>'RG2'!R42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'RG2'!E43</f>
        <v>0</v>
      </c>
      <c r="E20" s="47">
        <f>'RG2'!G43</f>
        <v>0</v>
      </c>
      <c r="F20" s="54">
        <f>'RG2'!H43</f>
        <v>0</v>
      </c>
      <c r="G20" s="22">
        <f>'RG2'!Q43</f>
        <v>0</v>
      </c>
      <c r="H20" s="23">
        <f>'RG2'!R43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'RG2'!E44</f>
        <v>0</v>
      </c>
      <c r="E21" s="47">
        <f>'RG2'!G44</f>
        <v>0</v>
      </c>
      <c r="F21" s="54">
        <f>'RG2'!H44</f>
        <v>0</v>
      </c>
      <c r="G21" s="22">
        <f>'RG2'!Q44</f>
        <v>0</v>
      </c>
      <c r="H21" s="23">
        <f>'RG2'!R44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'RG2'!E45</f>
        <v>0</v>
      </c>
      <c r="E22" s="47">
        <f>'RG2'!G45</f>
        <v>0</v>
      </c>
      <c r="F22" s="54">
        <f>'RG2'!H45</f>
        <v>0</v>
      </c>
      <c r="G22" s="22">
        <f>'RG2'!Q45</f>
        <v>0</v>
      </c>
      <c r="H22" s="23">
        <f>'RG2'!R45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'RG2'!E46</f>
        <v>0</v>
      </c>
      <c r="E23" s="47">
        <f>'RG2'!G46</f>
        <v>0</v>
      </c>
      <c r="F23" s="54">
        <f>'RG2'!H46</f>
        <v>0</v>
      </c>
      <c r="G23" s="22">
        <f>'RG2'!Q46</f>
        <v>0</v>
      </c>
      <c r="H23" s="23">
        <f>'RG2'!R46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'RG2'!E47</f>
        <v>0</v>
      </c>
      <c r="E24" s="47">
        <f>'RG2'!G47</f>
        <v>0</v>
      </c>
      <c r="F24" s="54">
        <f>'RG2'!H47</f>
        <v>0</v>
      </c>
      <c r="G24" s="22">
        <f>'RG2'!Q47</f>
        <v>0</v>
      </c>
      <c r="H24" s="23">
        <f>'RG2'!R47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'RG2'!E48</f>
        <v>0</v>
      </c>
      <c r="E25" s="47">
        <f>'RG2'!G48</f>
        <v>0</v>
      </c>
      <c r="F25" s="54">
        <f>'RG2'!H48</f>
        <v>0</v>
      </c>
      <c r="G25" s="22">
        <f>'RG2'!Q48</f>
        <v>0</v>
      </c>
      <c r="H25" s="23">
        <f>'RG2'!R48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'RG2'!E49</f>
        <v>0</v>
      </c>
      <c r="E26" s="47">
        <f>'RG2'!G49</f>
        <v>0</v>
      </c>
      <c r="F26" s="54">
        <f>'RG2'!H49</f>
        <v>0</v>
      </c>
      <c r="G26" s="22">
        <f>'RG2'!Q49</f>
        <v>0</v>
      </c>
      <c r="H26" s="23">
        <f>'RG2'!R49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'RG2'!E50</f>
        <v>0</v>
      </c>
      <c r="E27" s="47">
        <f>'RG2'!G50</f>
        <v>0</v>
      </c>
      <c r="F27" s="54">
        <f>'RG2'!H50</f>
        <v>0</v>
      </c>
      <c r="G27" s="22">
        <f>'RG2'!Q50</f>
        <v>0</v>
      </c>
      <c r="H27" s="23">
        <f>'RG2'!R50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'RG2'!E51</f>
        <v>0</v>
      </c>
      <c r="E28" s="47">
        <f>'RG2'!G51</f>
        <v>0</v>
      </c>
      <c r="F28" s="54">
        <f>'RG2'!H51</f>
        <v>0</v>
      </c>
      <c r="G28" s="22">
        <f>'RG2'!Q51</f>
        <v>0</v>
      </c>
      <c r="H28" s="23">
        <f>'RG2'!R51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'RG2'!E52</f>
        <v>0</v>
      </c>
      <c r="E29" s="47">
        <f>'RG2'!G52</f>
        <v>0</v>
      </c>
      <c r="F29" s="54">
        <f>'RG2'!H52</f>
        <v>0</v>
      </c>
      <c r="G29" s="22">
        <f>'RG2'!Q52</f>
        <v>0</v>
      </c>
      <c r="H29" s="23">
        <f>'RG2'!R52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'RG2'!E53</f>
        <v>0</v>
      </c>
      <c r="E30" s="47">
        <f>'RG2'!G53</f>
        <v>0</v>
      </c>
      <c r="F30" s="54">
        <f>'RG2'!H53</f>
        <v>0</v>
      </c>
      <c r="G30" s="22">
        <f>'RG2'!Q53</f>
        <v>0</v>
      </c>
      <c r="H30" s="23">
        <f>'RG2'!R53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'RG2'!E54</f>
        <v>0</v>
      </c>
      <c r="E31" s="47">
        <f>'RG2'!G54</f>
        <v>0</v>
      </c>
      <c r="F31" s="54">
        <f>'RG2'!H54</f>
        <v>0</v>
      </c>
      <c r="G31" s="22">
        <f>'RG2'!Q54</f>
        <v>0</v>
      </c>
      <c r="H31" s="23">
        <f>'RG2'!R54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8" t="s">
        <v>7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2" t="s">
        <v>10</v>
      </c>
      <c r="O36" s="143"/>
      <c r="P36" s="151">
        <v>43343</v>
      </c>
      <c r="Q36" s="152"/>
      <c r="R36" s="71"/>
    </row>
    <row r="37" spans="1:18" ht="80.25" customHeight="1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147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58" workbookViewId="0">
      <selection activeCell="B60" sqref="B60:T60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32.81640625" style="1" customWidth="1"/>
    <col min="5" max="5" width="30.81640625" style="1" customWidth="1"/>
    <col min="6" max="6" width="21.54296875" style="1" customWidth="1"/>
    <col min="7" max="7" width="18.81640625" style="1" customWidth="1"/>
    <col min="8" max="8" width="15.7265625" style="1" customWidth="1"/>
    <col min="9" max="9" width="26.54296875" style="1" customWidth="1"/>
    <col min="10" max="10" width="24" style="1" customWidth="1"/>
    <col min="11" max="11" width="23.1796875" style="1" customWidth="1"/>
    <col min="12" max="13" width="13.26953125" style="1" customWidth="1"/>
    <col min="14" max="14" width="26.54296875" style="1" customWidth="1"/>
    <col min="15" max="16" width="25.453125" style="1" customWidth="1"/>
    <col min="17" max="17" width="34.1796875" style="1" customWidth="1"/>
    <col min="18" max="18" width="15.26953125" style="1" customWidth="1"/>
    <col min="19" max="19" width="25.7265625" style="1" hidden="1" customWidth="1"/>
    <col min="20" max="20" width="20.54296875" style="1" hidden="1" customWidth="1"/>
    <col min="21" max="21" width="5.81640625" style="1" customWidth="1"/>
    <col min="22" max="16384" width="11.453125" style="1"/>
  </cols>
  <sheetData>
    <row r="1" spans="2:21" ht="9" customHeight="1"/>
    <row r="2" spans="2:21" ht="15" customHeight="1">
      <c r="B2" s="35"/>
      <c r="C2" s="129"/>
      <c r="D2" s="129"/>
      <c r="E2" s="129"/>
      <c r="F2" s="131" t="s">
        <v>0</v>
      </c>
      <c r="G2" s="131"/>
      <c r="H2" s="131"/>
      <c r="I2" s="131"/>
      <c r="J2" s="131"/>
      <c r="K2" s="131"/>
      <c r="L2" s="131"/>
      <c r="M2" s="131"/>
      <c r="N2" s="131"/>
      <c r="O2" s="131"/>
      <c r="P2" s="130" t="s">
        <v>1</v>
      </c>
      <c r="Q2" s="130"/>
      <c r="R2" s="130"/>
      <c r="S2" s="49"/>
      <c r="T2" s="31" t="s">
        <v>34</v>
      </c>
      <c r="U2" s="62"/>
    </row>
    <row r="3" spans="2:21" ht="12.75" customHeight="1">
      <c r="B3" s="36"/>
      <c r="C3" s="129"/>
      <c r="D3" s="129"/>
      <c r="E3" s="129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  <c r="S3" s="49"/>
      <c r="T3" s="32" t="s">
        <v>35</v>
      </c>
      <c r="U3" s="62"/>
    </row>
    <row r="4" spans="2:21" ht="12.75" customHeight="1">
      <c r="B4" s="36"/>
      <c r="C4" s="129"/>
      <c r="D4" s="129"/>
      <c r="E4" s="129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  <c r="S4" s="49"/>
      <c r="T4" s="32" t="s">
        <v>36</v>
      </c>
      <c r="U4" s="62"/>
    </row>
    <row r="5" spans="2:21" ht="12.75" customHeight="1">
      <c r="B5" s="36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0"/>
      <c r="Q5" s="130"/>
      <c r="R5" s="130"/>
      <c r="S5" s="49"/>
      <c r="T5" s="32" t="s">
        <v>37</v>
      </c>
      <c r="U5" s="62"/>
    </row>
    <row r="6" spans="2:21" ht="12.75" customHeight="1">
      <c r="B6" s="37"/>
      <c r="C6" s="129"/>
      <c r="D6" s="129"/>
      <c r="E6" s="12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0"/>
      <c r="Q6" s="130"/>
      <c r="R6" s="130"/>
      <c r="S6" s="49"/>
      <c r="T6" s="33" t="s">
        <v>38</v>
      </c>
      <c r="U6" s="62"/>
    </row>
    <row r="7" spans="2:2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>
      <c r="B9" s="3"/>
      <c r="C9" s="4"/>
      <c r="D9" s="4"/>
      <c r="E9" s="4"/>
      <c r="F9" s="4"/>
      <c r="G9" s="4"/>
      <c r="H9" s="4"/>
      <c r="I9" s="6" t="s">
        <v>2</v>
      </c>
      <c r="J9" s="4"/>
      <c r="K9" s="121" t="s">
        <v>18</v>
      </c>
      <c r="L9" s="121"/>
      <c r="M9" s="121"/>
      <c r="N9" s="121"/>
      <c r="O9" s="4"/>
      <c r="P9" s="19"/>
      <c r="Q9" s="19"/>
      <c r="R9" s="19"/>
      <c r="S9" s="19"/>
      <c r="T9" s="5"/>
      <c r="U9" s="62"/>
    </row>
    <row r="10" spans="2:2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1" t="s">
        <v>15</v>
      </c>
      <c r="L10" s="121"/>
      <c r="M10" s="121"/>
      <c r="N10" s="121"/>
      <c r="O10" s="4"/>
      <c r="P10" s="4"/>
      <c r="Q10" s="4"/>
      <c r="R10" s="4"/>
      <c r="S10" s="4"/>
      <c r="T10" s="5"/>
      <c r="U10" s="62"/>
    </row>
    <row r="11" spans="2:2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1" t="s">
        <v>16</v>
      </c>
      <c r="L11" s="121"/>
      <c r="M11" s="121"/>
      <c r="N11" s="121"/>
      <c r="O11" s="4"/>
      <c r="P11" s="4"/>
      <c r="Q11" s="4"/>
      <c r="R11" s="4"/>
      <c r="S11" s="4"/>
      <c r="T11" s="5"/>
      <c r="U11" s="62"/>
    </row>
    <row r="12" spans="2:2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1" t="s">
        <v>22</v>
      </c>
      <c r="L12" s="121"/>
      <c r="M12" s="121"/>
      <c r="N12" s="121"/>
      <c r="O12" s="4"/>
      <c r="P12" s="4"/>
      <c r="Q12" s="4"/>
      <c r="R12" s="4"/>
      <c r="S12" s="4"/>
      <c r="T12" s="5"/>
      <c r="U12" s="62"/>
    </row>
    <row r="13" spans="2:2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1" t="s">
        <v>23</v>
      </c>
      <c r="L13" s="121"/>
      <c r="M13" s="121"/>
      <c r="N13" s="121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2" t="s">
        <v>14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40" t="s">
        <v>26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25" t="s">
        <v>11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70" t="s">
        <v>25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4"/>
      <c r="Q22" s="4"/>
      <c r="R22" s="4"/>
      <c r="S22" s="4"/>
      <c r="T22" s="5"/>
      <c r="U22" s="62"/>
    </row>
    <row r="23" spans="2:21" ht="15.75" customHeight="1">
      <c r="B23" s="3"/>
      <c r="C23" s="125" t="s">
        <v>17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40" t="s">
        <v>27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40" t="s">
        <v>28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2" t="s">
        <v>12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06" t="s">
        <v>32</v>
      </c>
      <c r="D32" s="139" t="s">
        <v>39</v>
      </c>
      <c r="E32" s="107" t="s">
        <v>40</v>
      </c>
      <c r="F32" s="106" t="s">
        <v>41</v>
      </c>
      <c r="G32" s="106" t="s">
        <v>42</v>
      </c>
      <c r="H32" s="106" t="s">
        <v>43</v>
      </c>
      <c r="I32" s="107" t="s">
        <v>44</v>
      </c>
      <c r="J32" s="106" t="s">
        <v>45</v>
      </c>
      <c r="K32" s="106"/>
      <c r="L32" s="106" t="s">
        <v>46</v>
      </c>
      <c r="M32" s="106" t="s">
        <v>47</v>
      </c>
      <c r="N32" s="106" t="s">
        <v>48</v>
      </c>
      <c r="O32" s="106" t="s">
        <v>49</v>
      </c>
      <c r="P32" s="119" t="s">
        <v>50</v>
      </c>
      <c r="Q32" s="108" t="s">
        <v>30</v>
      </c>
      <c r="R32" s="109"/>
      <c r="S32" s="46"/>
      <c r="T32" s="5"/>
      <c r="U32" s="62"/>
    </row>
    <row r="33" spans="2:21" ht="33" customHeight="1">
      <c r="B33" s="3"/>
      <c r="C33" s="106"/>
      <c r="D33" s="120"/>
      <c r="E33" s="107"/>
      <c r="F33" s="106"/>
      <c r="G33" s="106"/>
      <c r="H33" s="106"/>
      <c r="I33" s="107"/>
      <c r="J33" s="48" t="s">
        <v>5</v>
      </c>
      <c r="K33" s="48" t="s">
        <v>6</v>
      </c>
      <c r="L33" s="106"/>
      <c r="M33" s="106"/>
      <c r="N33" s="106"/>
      <c r="O33" s="106"/>
      <c r="P33" s="120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16" t="s">
        <v>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8"/>
    </row>
    <row r="58" spans="1:21" ht="21.75" customHeight="1">
      <c r="A58" s="17"/>
      <c r="B58" s="113" t="s">
        <v>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5"/>
    </row>
    <row r="59" spans="1:21" ht="21.75" customHeight="1">
      <c r="B59" s="132" t="s">
        <v>9</v>
      </c>
      <c r="C59" s="133"/>
      <c r="D59" s="134"/>
      <c r="E59" s="135" t="s">
        <v>33</v>
      </c>
      <c r="F59" s="135"/>
      <c r="G59" s="135"/>
      <c r="H59" s="135" t="s">
        <v>51</v>
      </c>
      <c r="I59" s="135"/>
      <c r="J59" s="136">
        <v>3</v>
      </c>
      <c r="K59" s="137"/>
      <c r="L59" s="137"/>
      <c r="M59" s="138" t="s">
        <v>10</v>
      </c>
      <c r="N59" s="138"/>
      <c r="O59" s="138"/>
      <c r="P59" s="110">
        <v>43343</v>
      </c>
      <c r="Q59" s="111"/>
      <c r="R59" s="111"/>
      <c r="S59" s="111"/>
      <c r="T59" s="111"/>
      <c r="U59" s="112"/>
    </row>
    <row r="60" spans="1:21" ht="80.25" customHeight="1">
      <c r="B60" s="103"/>
      <c r="C60" s="104"/>
      <c r="D60" s="104"/>
      <c r="E60" s="104"/>
      <c r="F60" s="104"/>
      <c r="G60" s="104"/>
      <c r="H60" s="104"/>
      <c r="I60" s="104"/>
      <c r="J60" s="105"/>
      <c r="K60" s="105"/>
      <c r="L60" s="105"/>
      <c r="M60" s="104"/>
      <c r="N60" s="104"/>
      <c r="O60" s="104"/>
      <c r="P60" s="105"/>
      <c r="Q60" s="105"/>
      <c r="R60" s="105"/>
      <c r="S60" s="105"/>
      <c r="T60" s="105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zoomScale="55" zoomScaleNormal="55" workbookViewId="0">
      <selection activeCell="B37" sqref="B37:Q37"/>
    </sheetView>
  </sheetViews>
  <sheetFormatPr baseColWidth="10" defaultColWidth="11.453125" defaultRowHeight="14"/>
  <cols>
    <col min="1" max="1" width="1.54296875" style="1" customWidth="1"/>
    <col min="2" max="2" width="1.1796875" style="1" customWidth="1"/>
    <col min="3" max="3" width="4.54296875" style="1" customWidth="1"/>
    <col min="4" max="4" width="32.81640625" style="1" customWidth="1"/>
    <col min="5" max="5" width="30.81640625" style="1" customWidth="1"/>
    <col min="6" max="6" width="21.54296875" style="1" customWidth="1"/>
    <col min="7" max="7" width="18.81640625" style="1" customWidth="1"/>
    <col min="8" max="8" width="15.7265625" style="1" customWidth="1"/>
    <col min="9" max="9" width="24.1796875" style="1" customWidth="1"/>
    <col min="10" max="10" width="15.7265625" style="1" customWidth="1"/>
    <col min="11" max="11" width="26.54296875" style="1" hidden="1" customWidth="1"/>
    <col min="12" max="12" width="24" style="1" hidden="1" customWidth="1"/>
    <col min="13" max="13" width="23.1796875" style="1" customWidth="1"/>
    <col min="14" max="14" width="18.1796875" style="1" customWidth="1"/>
    <col min="15" max="15" width="40.7265625" style="1" customWidth="1"/>
    <col min="16" max="16" width="26.54296875" style="1" customWidth="1"/>
    <col min="17" max="17" width="25.453125" style="1" customWidth="1"/>
    <col min="18" max="18" width="25.7265625" style="1" hidden="1" customWidth="1"/>
    <col min="19" max="19" width="20.54296875" style="1" hidden="1" customWidth="1"/>
    <col min="20" max="20" width="5.81640625" style="1" customWidth="1"/>
    <col min="21" max="16384" width="11.453125" style="1"/>
  </cols>
  <sheetData>
    <row r="1" spans="2:19" ht="9" customHeight="1"/>
    <row r="2" spans="2:19" ht="15" customHeight="1">
      <c r="B2" s="78"/>
      <c r="C2" s="154"/>
      <c r="D2" s="155"/>
      <c r="E2" s="160" t="s">
        <v>0</v>
      </c>
      <c r="F2" s="161"/>
      <c r="G2" s="161"/>
      <c r="H2" s="161"/>
      <c r="I2" s="161"/>
      <c r="J2" s="161"/>
      <c r="K2" s="161"/>
      <c r="L2" s="161"/>
      <c r="M2" s="161"/>
      <c r="N2" s="162"/>
      <c r="O2" s="130" t="s">
        <v>1</v>
      </c>
      <c r="P2" s="130"/>
      <c r="Q2" s="130"/>
      <c r="R2" s="49"/>
      <c r="S2" s="31" t="s">
        <v>34</v>
      </c>
    </row>
    <row r="3" spans="2:19" ht="12.75" customHeight="1">
      <c r="B3" s="79"/>
      <c r="C3" s="156"/>
      <c r="D3" s="157"/>
      <c r="E3" s="163"/>
      <c r="F3" s="164"/>
      <c r="G3" s="164"/>
      <c r="H3" s="164"/>
      <c r="I3" s="164"/>
      <c r="J3" s="164"/>
      <c r="K3" s="164"/>
      <c r="L3" s="164"/>
      <c r="M3" s="164"/>
      <c r="N3" s="165"/>
      <c r="O3" s="130"/>
      <c r="P3" s="130"/>
      <c r="Q3" s="130"/>
      <c r="R3" s="49"/>
      <c r="S3" s="32" t="s">
        <v>35</v>
      </c>
    </row>
    <row r="4" spans="2:19" ht="12.75" customHeight="1">
      <c r="B4" s="79"/>
      <c r="C4" s="156"/>
      <c r="D4" s="157"/>
      <c r="E4" s="163"/>
      <c r="F4" s="164"/>
      <c r="G4" s="164"/>
      <c r="H4" s="164"/>
      <c r="I4" s="164"/>
      <c r="J4" s="164"/>
      <c r="K4" s="164"/>
      <c r="L4" s="164"/>
      <c r="M4" s="164"/>
      <c r="N4" s="165"/>
      <c r="O4" s="130"/>
      <c r="P4" s="130"/>
      <c r="Q4" s="130"/>
      <c r="R4" s="49"/>
      <c r="S4" s="32" t="s">
        <v>36</v>
      </c>
    </row>
    <row r="5" spans="2:19" ht="12.75" customHeight="1">
      <c r="B5" s="79"/>
      <c r="C5" s="156"/>
      <c r="D5" s="157"/>
      <c r="E5" s="163"/>
      <c r="F5" s="164"/>
      <c r="G5" s="164"/>
      <c r="H5" s="164"/>
      <c r="I5" s="164"/>
      <c r="J5" s="164"/>
      <c r="K5" s="164"/>
      <c r="L5" s="164"/>
      <c r="M5" s="164"/>
      <c r="N5" s="165"/>
      <c r="O5" s="130"/>
      <c r="P5" s="130"/>
      <c r="Q5" s="130"/>
      <c r="R5" s="49"/>
      <c r="S5" s="32" t="s">
        <v>37</v>
      </c>
    </row>
    <row r="6" spans="2:19" ht="12.75" customHeight="1">
      <c r="B6" s="80"/>
      <c r="C6" s="158"/>
      <c r="D6" s="159"/>
      <c r="E6" s="166"/>
      <c r="F6" s="167"/>
      <c r="G6" s="167"/>
      <c r="H6" s="167"/>
      <c r="I6" s="167"/>
      <c r="J6" s="167"/>
      <c r="K6" s="167"/>
      <c r="L6" s="167"/>
      <c r="M6" s="167"/>
      <c r="N6" s="168"/>
      <c r="O6" s="130"/>
      <c r="P6" s="130"/>
      <c r="Q6" s="130"/>
      <c r="R6" s="49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6" t="s">
        <v>32</v>
      </c>
      <c r="D9" s="107" t="s">
        <v>40</v>
      </c>
      <c r="E9" s="106" t="s">
        <v>42</v>
      </c>
      <c r="F9" s="106" t="s">
        <v>43</v>
      </c>
      <c r="G9" s="108" t="s">
        <v>60</v>
      </c>
      <c r="H9" s="109"/>
      <c r="I9" s="169" t="s">
        <v>61</v>
      </c>
      <c r="J9" s="169"/>
      <c r="K9" s="46"/>
      <c r="L9" s="5"/>
      <c r="M9" s="4"/>
      <c r="N9" s="153" t="s">
        <v>66</v>
      </c>
      <c r="O9" s="153"/>
      <c r="P9" s="4"/>
      <c r="Q9" s="62"/>
    </row>
    <row r="10" spans="2:19" ht="42" customHeight="1">
      <c r="B10" s="81"/>
      <c r="C10" s="106"/>
      <c r="D10" s="107"/>
      <c r="E10" s="106"/>
      <c r="F10" s="106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'RG1'!E34</f>
        <v>Adicionar las casillas correspondientes a la identificación, fechas de vencimiento y demás información relevante de las garantias en el servicio Informático IRIS</v>
      </c>
      <c r="E11" s="47" t="str">
        <f>'RG1'!G34</f>
        <v>Desarrollar en el servicio informático IRIS la inclusión de campos que identifiquen las pólizas con sus fechas de vencimiento, para gestionar las investigaciones y sus decisiones de fondo, incluyendo el registro de información como las del contrato de seguro y las vigencias de las pólizas.</v>
      </c>
      <c r="F11" s="54" t="str">
        <f>'RG1'!H34</f>
        <v>Media - alta</v>
      </c>
      <c r="G11" s="22">
        <f>'RG1'!Q34</f>
        <v>0</v>
      </c>
      <c r="H11" s="23">
        <f>'RG1'!R34</f>
        <v>0</v>
      </c>
      <c r="I11" s="22"/>
      <c r="J11" s="23"/>
      <c r="K11" s="22">
        <f t="shared" ref="K11:K31" si="0">IF(F11="Baja",1,IF(F11="Media - baja",2,IF(F11="Media",3,IF(F11="Media - alta",4,5))))</f>
        <v>4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Adicionar las casillas correspondientes a la identificación, fechas de vencimiento y demás información relevante de las garantias en el servicio Informático IRIS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'RG1'!E35</f>
        <v>Acción No.1</v>
      </c>
      <c r="E12" s="47" t="str">
        <f>'RG1'!G35</f>
        <v>Tarea No.2</v>
      </c>
      <c r="F12" s="54">
        <f>'RG1'!H35</f>
        <v>0</v>
      </c>
      <c r="G12" s="22">
        <f>'RG1'!Q35</f>
        <v>0</v>
      </c>
      <c r="H12" s="23">
        <f>'RG1'!R35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 t="str">
        <f>IFERROR(INDEX($D$11:$D$31,MATCH(0,INDEX(COUNTIF($N$10:N11,$D$11:$D$31),),)),"")</f>
        <v>Acción No.1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'RG1'!E36</f>
        <v>Acción No.1</v>
      </c>
      <c r="E13" s="47" t="str">
        <f>'RG1'!G36</f>
        <v>Tarea No.3</v>
      </c>
      <c r="F13" s="54">
        <f>'RG1'!H36</f>
        <v>0</v>
      </c>
      <c r="G13" s="22">
        <f>'RG1'!Q36</f>
        <v>0</v>
      </c>
      <c r="H13" s="23">
        <f>'RG1'!R36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>
        <f>IFERROR(INDEX($D$11:$D$31,MATCH(0,INDEX(COUNTIF($N$10:N12,$D$11:$D$31),),)),"")</f>
        <v>0</v>
      </c>
      <c r="O13" s="69">
        <f t="shared" si="2"/>
        <v>0</v>
      </c>
      <c r="P13" s="75"/>
      <c r="Q13" s="63"/>
    </row>
    <row r="14" spans="2:19" s="14" customFormat="1" ht="31.5" customHeight="1">
      <c r="B14" s="82"/>
      <c r="C14" s="21">
        <v>4</v>
      </c>
      <c r="D14" s="47">
        <f>'RG1'!E37</f>
        <v>0</v>
      </c>
      <c r="E14" s="47">
        <f>'RG1'!G37</f>
        <v>0</v>
      </c>
      <c r="F14" s="54">
        <f>'RG1'!H37</f>
        <v>0</v>
      </c>
      <c r="G14" s="22">
        <f>'RG1'!Q37</f>
        <v>0</v>
      </c>
      <c r="H14" s="23">
        <f>'RG1'!R37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'RG1'!E38</f>
        <v>0</v>
      </c>
      <c r="E15" s="47">
        <f>'RG1'!G38</f>
        <v>0</v>
      </c>
      <c r="F15" s="54">
        <f>'RG1'!H38</f>
        <v>0</v>
      </c>
      <c r="G15" s="22">
        <f>'RG1'!Q38</f>
        <v>0</v>
      </c>
      <c r="H15" s="23">
        <f>'RG1'!R38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'RG1'!E39</f>
        <v>0</v>
      </c>
      <c r="E16" s="47">
        <f>'RG1'!G39</f>
        <v>0</v>
      </c>
      <c r="F16" s="54">
        <f>'RG1'!H39</f>
        <v>0</v>
      </c>
      <c r="G16" s="22">
        <f>'RG1'!Q39</f>
        <v>0</v>
      </c>
      <c r="H16" s="23">
        <f>'RG1'!R39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'RG1'!E40</f>
        <v>0</v>
      </c>
      <c r="E17" s="47">
        <f>'RG1'!G40</f>
        <v>0</v>
      </c>
      <c r="F17" s="54">
        <f>'RG1'!H40</f>
        <v>0</v>
      </c>
      <c r="G17" s="22">
        <f>'RG1'!Q40</f>
        <v>0</v>
      </c>
      <c r="H17" s="23">
        <f>'RG1'!R40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'RG1'!E41</f>
        <v>0</v>
      </c>
      <c r="E18" s="47">
        <f>'RG1'!G41</f>
        <v>0</v>
      </c>
      <c r="F18" s="54">
        <f>'RG1'!H41</f>
        <v>0</v>
      </c>
      <c r="G18" s="22">
        <f>'RG1'!Q41</f>
        <v>0</v>
      </c>
      <c r="H18" s="23">
        <f>'RG1'!R41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'RG1'!E42</f>
        <v>0</v>
      </c>
      <c r="E19" s="47">
        <f>'RG1'!G42</f>
        <v>0</v>
      </c>
      <c r="F19" s="54">
        <f>'RG1'!H42</f>
        <v>0</v>
      </c>
      <c r="G19" s="22">
        <f>'RG1'!Q42</f>
        <v>0</v>
      </c>
      <c r="H19" s="23">
        <f>'RG1'!R42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'RG1'!E43</f>
        <v>0</v>
      </c>
      <c r="E20" s="47">
        <f>'RG1'!G43</f>
        <v>0</v>
      </c>
      <c r="F20" s="54">
        <f>'RG1'!H43</f>
        <v>0</v>
      </c>
      <c r="G20" s="22">
        <f>'RG1'!Q43</f>
        <v>0</v>
      </c>
      <c r="H20" s="23">
        <f>'RG1'!R43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'RG1'!E44</f>
        <v>0</v>
      </c>
      <c r="E21" s="47">
        <f>'RG1'!G44</f>
        <v>0</v>
      </c>
      <c r="F21" s="54">
        <f>'RG1'!H44</f>
        <v>0</v>
      </c>
      <c r="G21" s="22">
        <f>'RG1'!Q44</f>
        <v>0</v>
      </c>
      <c r="H21" s="23">
        <f>'RG1'!R44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'RG1'!E45</f>
        <v>0</v>
      </c>
      <c r="E22" s="47">
        <f>'RG1'!G45</f>
        <v>0</v>
      </c>
      <c r="F22" s="54">
        <f>'RG1'!H45</f>
        <v>0</v>
      </c>
      <c r="G22" s="22">
        <f>'RG1'!Q45</f>
        <v>0</v>
      </c>
      <c r="H22" s="23">
        <f>'RG1'!R45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'RG1'!E46</f>
        <v>0</v>
      </c>
      <c r="E23" s="47">
        <f>'RG1'!G46</f>
        <v>0</v>
      </c>
      <c r="F23" s="54">
        <f>'RG1'!H46</f>
        <v>0</v>
      </c>
      <c r="G23" s="22">
        <f>'RG1'!Q46</f>
        <v>0</v>
      </c>
      <c r="H23" s="23">
        <f>'RG1'!R46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'RG1'!E47</f>
        <v>0</v>
      </c>
      <c r="E24" s="47">
        <f>'RG1'!G47</f>
        <v>0</v>
      </c>
      <c r="F24" s="54">
        <f>'RG1'!H47</f>
        <v>0</v>
      </c>
      <c r="G24" s="22">
        <f>'RG1'!Q47</f>
        <v>0</v>
      </c>
      <c r="H24" s="23">
        <f>'RG1'!R47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'RG1'!E48</f>
        <v>0</v>
      </c>
      <c r="E25" s="47">
        <f>'RG1'!G48</f>
        <v>0</v>
      </c>
      <c r="F25" s="54">
        <f>'RG1'!H48</f>
        <v>0</v>
      </c>
      <c r="G25" s="22">
        <f>'RG1'!Q48</f>
        <v>0</v>
      </c>
      <c r="H25" s="23">
        <f>'RG1'!R48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'RG1'!E49</f>
        <v>0</v>
      </c>
      <c r="E26" s="47">
        <f>'RG1'!G49</f>
        <v>0</v>
      </c>
      <c r="F26" s="54">
        <f>'RG1'!H49</f>
        <v>0</v>
      </c>
      <c r="G26" s="22">
        <f>'RG1'!Q49</f>
        <v>0</v>
      </c>
      <c r="H26" s="23">
        <f>'RG1'!R49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'RG1'!E50</f>
        <v>0</v>
      </c>
      <c r="E27" s="47">
        <f>'RG1'!G50</f>
        <v>0</v>
      </c>
      <c r="F27" s="54">
        <f>'RG1'!H50</f>
        <v>0</v>
      </c>
      <c r="G27" s="22">
        <f>'RG1'!Q50</f>
        <v>0</v>
      </c>
      <c r="H27" s="23">
        <f>'RG1'!R50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'RG1'!E51</f>
        <v>0</v>
      </c>
      <c r="E28" s="47">
        <f>'RG1'!G51</f>
        <v>0</v>
      </c>
      <c r="F28" s="54">
        <f>'RG1'!H51</f>
        <v>0</v>
      </c>
      <c r="G28" s="22">
        <f>'RG1'!Q51</f>
        <v>0</v>
      </c>
      <c r="H28" s="23">
        <f>'RG1'!R51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'RG1'!E52</f>
        <v>0</v>
      </c>
      <c r="E29" s="47">
        <f>'RG1'!G52</f>
        <v>0</v>
      </c>
      <c r="F29" s="54">
        <f>'RG1'!H52</f>
        <v>0</v>
      </c>
      <c r="G29" s="22">
        <f>'RG1'!Q52</f>
        <v>0</v>
      </c>
      <c r="H29" s="23">
        <f>'RG1'!R52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'RG1'!E53</f>
        <v>0</v>
      </c>
      <c r="E30" s="47">
        <f>'RG1'!G53</f>
        <v>0</v>
      </c>
      <c r="F30" s="54">
        <f>'RG1'!H53</f>
        <v>0</v>
      </c>
      <c r="G30" s="22">
        <f>'RG1'!Q53</f>
        <v>0</v>
      </c>
      <c r="H30" s="23">
        <f>'RG1'!R53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'RG1'!E54</f>
        <v>0</v>
      </c>
      <c r="E31" s="47">
        <f>'RG1'!G54</f>
        <v>0</v>
      </c>
      <c r="F31" s="54">
        <f>'RG1'!H54</f>
        <v>0</v>
      </c>
      <c r="G31" s="22">
        <f>'RG1'!Q54</f>
        <v>0</v>
      </c>
      <c r="H31" s="23">
        <f>'RG1'!R54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8" t="s">
        <v>7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2" t="s">
        <v>10</v>
      </c>
      <c r="O36" s="143"/>
      <c r="P36" s="151">
        <v>43343</v>
      </c>
      <c r="Q36" s="152"/>
      <c r="R36" s="71"/>
    </row>
    <row r="37" spans="1:18" ht="80.25" customHeight="1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147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753C7F9978541BE88E5AAB4976321" ma:contentTypeVersion="4" ma:contentTypeDescription="Crear nuevo documento." ma:contentTypeScope="" ma:versionID="fd9893127048276a78d94724cde76771">
  <xsd:schema xmlns:xsd="http://www.w3.org/2001/XMLSchema" xmlns:xs="http://www.w3.org/2001/XMLSchema" xmlns:p="http://schemas.microsoft.com/office/2006/metadata/properties" xmlns:ns2="cd09cc2a-b5dd-4b53-8bbf-4c299dd3bd70" xmlns:ns3="2febaad4-4a94-47d8-bd40-dd72d5026160" targetNamespace="http://schemas.microsoft.com/office/2006/metadata/properties" ma:root="true" ma:fieldsID="d8b93f2a6c5c077f1f9e28b8be7613e7" ns2:_="" ns3:_="">
    <xsd:import namespace="cd09cc2a-b5dd-4b53-8bbf-4c299dd3bd70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a_" minOccurs="0"/>
                <xsd:element ref="ns3:SharedWithUsers" minOccurs="0"/>
                <xsd:element ref="ns2:_x0023_" minOccurs="0"/>
                <xsd:element ref="ns2:_x002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9cc2a-b5dd-4b53-8bbf-4c299dd3bd70" elementFormDefault="qualified">
    <xsd:import namespace="http://schemas.microsoft.com/office/2006/documentManagement/types"/>
    <xsd:import namespace="http://schemas.microsoft.com/office/infopath/2007/PartnerControls"/>
    <xsd:element name="_x002a_" ma:index="8" nillable="true" ma:displayName="-" ma:internalName="_x002a_">
      <xsd:simpleType>
        <xsd:restriction base="dms:Text">
          <xsd:maxLength value="255"/>
        </xsd:restriction>
      </xsd:simpleType>
    </xsd:element>
    <xsd:element name="_x0023_" ma:index="10" nillable="true" ma:displayName="#" ma:internalName="_x0023_">
      <xsd:simpleType>
        <xsd:restriction base="dms:Number"/>
      </xsd:simpleType>
    </xsd:element>
    <xsd:element name="_x002f_" ma:index="11" nillable="true" ma:displayName="/" ma:internalName="_x002f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f_ xmlns="cd09cc2a-b5dd-4b53-8bbf-4c299dd3bd70" xsi:nil="true"/>
    <_x002a_ xmlns="cd09cc2a-b5dd-4b53-8bbf-4c299dd3bd70">Plan de Prevención de Fraude y Corrupción</_x002a_>
    <_x0023_ xmlns="cd09cc2a-b5dd-4b53-8bbf-4c299dd3bd70" xsi:nil="true"/>
  </documentManagement>
</p:properties>
</file>

<file path=customXml/itemProps1.xml><?xml version="1.0" encoding="utf-8"?>
<ds:datastoreItem xmlns:ds="http://schemas.openxmlformats.org/officeDocument/2006/customXml" ds:itemID="{BA513AC8-DCF4-4628-8C11-E81782C6A3B5}"/>
</file>

<file path=customXml/itemProps2.xml><?xml version="1.0" encoding="utf-8"?>
<ds:datastoreItem xmlns:ds="http://schemas.openxmlformats.org/officeDocument/2006/customXml" ds:itemID="{1C76F101-5FE6-4B70-8C2C-00D6AEFD3BAA}"/>
</file>

<file path=customXml/itemProps3.xml><?xml version="1.0" encoding="utf-8"?>
<ds:datastoreItem xmlns:ds="http://schemas.openxmlformats.org/officeDocument/2006/customXml" ds:itemID="{59FCCE9A-D096-4D7B-B89D-B0711D7695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Instrucciones</vt:lpstr>
      <vt:lpstr>RG1</vt:lpstr>
      <vt:lpstr>Monitoreo y Seguimiento RG1</vt:lpstr>
      <vt:lpstr>RG2</vt:lpstr>
      <vt:lpstr>Monitoreo y Seguimiento RG2</vt:lpstr>
      <vt:lpstr>RG3</vt:lpstr>
      <vt:lpstr>Monitoreo y Seguimiento RG3</vt:lpstr>
      <vt:lpstr>'Monitoreo y Seguimiento RG1'!Área_de_impresión</vt:lpstr>
      <vt:lpstr>'Monitoreo y Seguimiento RG2'!Área_de_impresión</vt:lpstr>
      <vt:lpstr>'Monitoreo y Seguimiento RG3'!Área_de_impresión</vt:lpstr>
      <vt:lpstr>'RG1'!Área_de_impresión</vt:lpstr>
      <vt:lpstr>'RG2'!Área_de_impresión</vt:lpstr>
      <vt:lpstr>'RG3'!Área_de_impresión</vt:lpstr>
      <vt:lpstr>'Monitoreo y Seguimiento RG1'!Títulos_a_imprimir</vt:lpstr>
      <vt:lpstr>'Monitoreo y Seguimiento RG2'!Títulos_a_imprimir</vt:lpstr>
      <vt:lpstr>'Monitoreo y Seguimiento RG3'!Títulos_a_imprimir</vt:lpstr>
      <vt:lpstr>'RG1'!Títulos_a_imprimir</vt:lpstr>
      <vt:lpstr>'RG2'!Títulos_a_imprimir</vt:lpstr>
      <vt:lpstr>'RG3'!Títulos_a_imprimir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Seguimiento-plan-1707022442-JUL-2022</dc:title>
  <dc:creator>Ana Libia Garzon Bohorquez</dc:creator>
  <cp:lastModifiedBy>Nunil</cp:lastModifiedBy>
  <cp:lastPrinted>2015-10-07T23:19:01Z</cp:lastPrinted>
  <dcterms:created xsi:type="dcterms:W3CDTF">2015-06-22T21:28:44Z</dcterms:created>
  <dcterms:modified xsi:type="dcterms:W3CDTF">2022-06-07T13:36:22Z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0x0101007BF753C7F9978541BE88E5AAB4976321</vt:lpwstr>
  </property>
</Properties>
</file>