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diancolombia-my.sharepoint.com/personal/asuarezj_dian_gov_co/Documents/Documentos/DIAN/O.A/ITRC/Inspecciones/1707022443/"/>
    </mc:Choice>
  </mc:AlternateContent>
  <xr:revisionPtr revIDLastSave="0" documentId="8_{39E70ED7-8914-4BFE-92E5-A84293BEAB93}" xr6:coauthVersionLast="47" xr6:coauthVersionMax="47" xr10:uidLastSave="{00000000-0000-0000-0000-000000000000}"/>
  <bookViews>
    <workbookView xWindow="-120" yWindow="-120" windowWidth="24240" windowHeight="13140" firstSheet="2" activeTab="3" xr2:uid="{44660984-4EEF-4CCD-BD87-5E28FF75C445}"/>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'RG1'!$A$1:$T$61</definedName>
    <definedName name="_xlnm.Print_Area" localSheetId="3">'RG2'!$A$1:$T$63</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'RG1'!$32:$33</definedName>
    <definedName name="_xlnm.Print_Titles" localSheetId="3">'RG2'!$32:$33</definedName>
    <definedName name="_xlnm.Print_Titles" localSheetId="5">'RG3'!$32:$33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19" l="1"/>
  <c r="T37" i="19" s="1"/>
  <c r="H31" i="22"/>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O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H11" i="20"/>
  <c r="G11" i="20"/>
  <c r="F11" i="20"/>
  <c r="K11" i="20" s="1"/>
  <c r="L11" i="20" s="1"/>
  <c r="E11" i="20"/>
  <c r="D11" i="20"/>
  <c r="N11" i="20" s="1"/>
  <c r="S56" i="19"/>
  <c r="T56" i="19" s="1"/>
  <c r="S55" i="19"/>
  <c r="T55" i="19" s="1"/>
  <c r="G11" i="18"/>
  <c r="O11" i="20"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38" i="10"/>
  <c r="T38" i="10" s="1"/>
  <c r="S39" i="10"/>
  <c r="T39" i="10" s="1"/>
  <c r="S40" i="10"/>
  <c r="S41" i="10"/>
  <c r="T41" i="10" s="1"/>
  <c r="S42" i="10"/>
  <c r="T42" i="10" s="1"/>
  <c r="S43" i="10"/>
  <c r="T43" i="10" s="1"/>
  <c r="S44" i="10"/>
  <c r="T44" i="10" s="1"/>
  <c r="S45" i="10"/>
  <c r="T45" i="10" s="1"/>
  <c r="S46" i="10"/>
  <c r="T46" i="10" s="1"/>
  <c r="S53" i="10"/>
  <c r="T53" i="10" s="1"/>
  <c r="S54" i="10"/>
  <c r="T54" i="10" s="1"/>
  <c r="S35" i="10"/>
  <c r="T35" i="10" s="1"/>
  <c r="S36" i="10"/>
  <c r="T36" i="10" s="1"/>
  <c r="S37" i="10"/>
  <c r="T37" i="10" s="1"/>
  <c r="T40" i="10"/>
  <c r="S34" i="10"/>
  <c r="T34"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E1B779AC-25B2-4B72-893D-413AFB824738}">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55A3EFCC-7560-4E14-A70C-BAD0FBCD75DE}">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10DFD45B-D08F-4C70-AAAA-6A74C20908CB}">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EDFC61DE-1DCD-4BFD-BFB4-920A36346AA7}">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2EE99962-1382-40EB-9544-436429D6FE55}">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EC905B5E-60D5-409F-B1F0-F7390287CD4C}">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281B3D95-F956-4288-9A52-2B97E77E0872}">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84671B46-5E0A-4473-93AA-91D49095AA64}">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799438D3-FACA-489D-9F58-A0206DDF9645}">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EA6E26C2-868C-483D-827D-A268F8C1BE22}">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8EA6E9D2-290E-4734-B06B-8C11DF6A0D1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DBC2C00A-D3FE-4FB3-8D45-F793BB6CAF76}">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640D3503-E521-4FE5-82E3-53323780B529}">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618F7B4D-A3EC-4A9E-9697-E445D17ACCCF}">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55172FC2-7139-4DD9-B6B1-802324CAC8D8}">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DB814E82-565D-46E9-8EC4-05A00E6D6A42}">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98DCD789-6570-43EC-AB74-996BFF376B3B}">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70161058-36C5-44DF-B158-B9FBA564D543}">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AF804946-875B-47DA-AF5F-F1C2B44D9414}">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F7996CD9-15ED-4CDB-A011-DCA965195B7E}">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A4E16DA8-D308-4085-8DCC-7D1A0B96A395}">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34657321-FE7A-416B-9952-4A1EFCF1AFCB}">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6DF021EB-0BC0-44CA-91A5-E2090AB1EF89}">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18527EAF-2A66-42CC-B728-655362C58888}">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3D0E9899-6535-42F7-9435-B158F3DB70AB}">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34EE460B-63D6-4E19-BAEE-09A10204E60F}">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A1F524A0-C204-4257-B247-64250C4FC15F}">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A1124783-C0F3-41B5-B91C-4E62F7294E8F}">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68376A02-4596-4029-AC55-8E7EF9B76419}">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AFA9428F-659D-4862-B530-AF26CBA47A88}">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949C449E-347A-40E7-8315-CC528B00FB58}">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9D07BA9B-7EF4-49F6-B541-978647C31EBE}">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834E2D61-8F27-458B-9611-43D290D2B7A7}">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13AED75-E632-4C77-BBF7-739AD64583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C06712A3-4D91-4FC9-99A0-775EAEB19F12}">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40F65D33-65CD-4EC6-8C66-48013E295844}">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DBA1A2CF-11F4-4209-923F-B6571449BDD3}">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714EAA8D-F203-42DB-AEF5-F8E804849142}">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CF2A01A9-E6DF-4680-897A-D1B0D80338F1}">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4DA518DD-85E5-4E72-B11A-FFD27355D91C}">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A64219F0-A2A8-4F8C-8123-13F3D600803D}">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B1A0C807-71FA-46A1-BAF0-915D8974F799}">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AFB2153A-AA51-4495-A07C-D45EAF9C3FF8}">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62E7B8CE-74C4-4302-80EC-16F0DA888FA2}">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9D25E845-EF91-4D48-9D69-4AA1D29FC7C1}">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7ABF758B-3946-4C9A-BAD5-0B8C3AB9DF85}">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FD2F735-E536-488E-AB30-199649F1E4A1}">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98C6EB77-8869-48F3-99C5-F7ADB17A39FA}">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643068D7-81EC-47A1-9415-2E8AD937C8AB}">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EA25178B-1800-4B53-8B2F-C5FCDFE2BE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23AED850-EBF7-4DE1-B099-08FC9F0E163B}">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D1BC70B8-ED6C-4195-8E66-896C57F49D25}">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28011DD8-CEAC-4B9E-B746-CDE73747AC1A}">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F628E029-4F78-4148-8273-FAB5EEE969AB}">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1A9D334E-EA4E-4136-9BCE-058F45608A0C}">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1B033DAF-373E-4E38-BEF2-E3BAFEB8706D}">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6EB5D640-781A-4A8C-A7C3-AE2856796483}">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ABA79059-5DFB-4B1A-A152-349636595C2F}">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DA06992D-69B6-496C-9BC2-36CD540A589A}">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4B47A76E-0230-4674-A44C-E9B659C5CD3F}">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838AC35-5E23-4FAC-AD83-1565B7CEFF08}">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<sst xmlns="http://schemas.openxmlformats.org/spreadsheetml/2006/main" count="386" uniqueCount="106">
  <si>
    <t>Lineamientos para diligenciar el Plan de Prevención de Fraude  y Corrupción - PPFC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</si>
  <si>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</si>
  <si>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 xml:space="preserve">Plan de Prevención de Fraude y Corrupción - PPFC </t>
  </si>
  <si>
    <t>Sistema Integrado de Gestión - SIG</t>
  </si>
  <si>
    <t>Baja</t>
  </si>
  <si>
    <t>Media - baja</t>
  </si>
  <si>
    <t>Media</t>
  </si>
  <si>
    <t>Media - alta</t>
  </si>
  <si>
    <t>Alta</t>
  </si>
  <si>
    <t>Entidad</t>
  </si>
  <si>
    <t>Identificar la Entidad que esta formulando el PPFC</t>
  </si>
  <si>
    <t>Inspección No.</t>
  </si>
  <si>
    <t>Este numero es el asignado a la inspección</t>
  </si>
  <si>
    <t>Fecha de elaboración</t>
  </si>
  <si>
    <t>Indicar la fecha de elaboración del PPFC</t>
  </si>
  <si>
    <t>Fecha de formalización</t>
  </si>
  <si>
    <t>Indicar la fecha en que la ITRC formalizó el  PPFC</t>
  </si>
  <si>
    <t>Fecha de corte</t>
  </si>
  <si>
    <t>Señalar la fecha de corte del seguimiento (trimestre o periodo)</t>
  </si>
  <si>
    <t>1. Identificación  del Riesgo que se mitiga</t>
  </si>
  <si>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</si>
  <si>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t xml:space="preserve">2. Identificación y descripción del Hallazgo.  </t>
  </si>
  <si>
    <r>
      <t xml:space="preserve">ID del hallazgo I. </t>
    </r>
    <r>
      <rPr>
        <sz val="11"/>
        <color theme="0" tint="-0.34998626667073579"/>
        <rFont val="Myriad Pro"/>
        <family val="2"/>
      </rPr>
      <t>(Esta identificación y descripción se encuentra en el informe final)</t>
    </r>
  </si>
  <si>
    <r>
      <t>3. Identificación de los Rie</t>
    </r>
    <r>
      <rPr>
        <b/>
        <sz val="11"/>
        <color theme="4" tint="-0.499984740745262"/>
        <rFont val="Myriad Pro"/>
        <family val="2"/>
      </rPr>
      <t>sgos de Fraude y Corrupción</t>
    </r>
    <r>
      <rPr>
        <b/>
        <sz val="11"/>
        <color rgb="FF1E417D"/>
        <rFont val="Myriad Pro"/>
        <family val="2"/>
      </rPr>
      <t xml:space="preserve"> que se mitigan</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</si>
  <si>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</si>
  <si>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</si>
  <si>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4. Descripción del Plan de prevención de fraude y corrupción</t>
  </si>
  <si>
    <t>#</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</si>
  <si>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</si>
  <si>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</si>
  <si>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</si>
  <si>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</si>
  <si>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</si>
  <si>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</si>
  <si>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</si>
  <si>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</si>
  <si>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</si>
  <si>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</si>
  <si>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</si>
  <si>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</si>
  <si>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5.  Avance PPFC</t>
  </si>
  <si>
    <t>Cantidad</t>
  </si>
  <si>
    <t>Producto</t>
  </si>
  <si>
    <t xml:space="preserve">Descripción  - evidencias </t>
  </si>
  <si>
    <t xml:space="preserve">% Avance </t>
  </si>
  <si>
    <t>Importancia</t>
  </si>
  <si>
    <t>Ponderación</t>
  </si>
  <si>
    <t>Acción No.1</t>
  </si>
  <si>
    <t>Tarea No.1</t>
  </si>
  <si>
    <t>Tarea No.2</t>
  </si>
  <si>
    <t>Tarea No.3</t>
  </si>
  <si>
    <t>…</t>
  </si>
  <si>
    <t>Página 1 de 1</t>
  </si>
  <si>
    <t>EL FORMATO IMPRESO DE ESTE DOCUMENTO ES UNA COPIA NO CONTROLADA</t>
  </si>
  <si>
    <t>Código</t>
  </si>
  <si>
    <t xml:space="preserve"> PM01-AGR-PR02-FT12</t>
  </si>
  <si>
    <t>Versión:</t>
  </si>
  <si>
    <t>Fecha de emisión:</t>
  </si>
  <si>
    <t>5.  Avance PPFC Entidad</t>
  </si>
  <si>
    <t>6.  Avance PPFC ITRC</t>
  </si>
  <si>
    <t>Consolidado de Avance por Acción</t>
  </si>
  <si>
    <t xml:space="preserve">% Avance Entidades </t>
  </si>
  <si>
    <t>Descripción  - evidencias - observaciones Agencia ITRC</t>
  </si>
  <si>
    <t>% Avance Agencia ITRC</t>
  </si>
  <si>
    <t>Acción</t>
  </si>
  <si>
    <t>% Avance ponderado por importancia</t>
  </si>
  <si>
    <t>DIAN</t>
  </si>
  <si>
    <r>
      <t>ID del Riesgo de Gestión  :  RG 1.</t>
    </r>
    <r>
      <rPr>
        <sz val="11"/>
        <color theme="4" tint="-0.499984740745262"/>
        <rFont val="Myriad Pro"/>
      </rPr>
      <t xml:space="preserve"> Decisión final del proceso de control por fuera de la norma</t>
    </r>
  </si>
  <si>
    <t xml:space="preserve">ID del hallazgo 1. De los ciento cuarenta y nueve (149) casos analizados en la Dirección Seccional de Aduanas de Barranquilla, se evidenció que treinta y tres (33) no cumplen con los requisitos establecidos en la normativa vigente relacionados con los soportes mínimos requeridos para la autorización del tránsito aduanero, en contravía de lo indicado en el Decreto 1165 de 2019.
ID  del Hallazgo 2. En el caso de la DUTA con número de formulario 6511000241296 se evidenció el incumplimiento de los requisitos establecidos en la normativa vigente en relación con el desistimiento de la solicitud del régimen de tránsito aduanero indicado en el artículo 463 de la Resolución 46 de 2019.
ID del Hallazgo 3. Se evidenciaron tránsitos aduaneros finalizados sin el cumplimiento de los requisitos, formalidades y aplicación correcta de la normativa, en contravía de lo establecido en el Decreto 1165 de 2019, la Resolución No. 46 de 2019, Resolución No. 11 de 2020, el procedimiento PR-OA-0440 “Tránsito aduanero Nacional y Continuación de Viaje”, versión 1 y el Manual de usuario Externo MN-OA-0058 versión 1.
ID del Hallazgo 4. Se evidenciaron un total de siete (7) casos que no cumplen con los lineamientos establecidos por la DIAN en el Manual de políticas y lineamientos de seguridad de la información MN-IIT-0072 Versión 1 del 13/01/2022, en lo relacionado con aplicar los controles establecidos por la DIAN para activar o desactivar, de manera temporal o permanente,  el  acceso  a  la  información  digital  catalogada  como  pública  clasificada, pública reservada y datos personales no públicos, por parte del personal que esté vinculado a la entidad, específicamente lo contemplado en el numeral 9.4 Control de acceso a sistemas y aplicaciones.
ID del Hallazgo 5. Se encontraron ciento noventa y dos (192) documentos de treinta y nueve (39) expedientes que no contaron con un registro en el archivo de LOGS suministrado por la DIAN archivo “Anexo 1. CargaBquillaformatos.xlsx” del SIE de Tránsito. 
ID del Hallazgo 6. Incumplimiento en lo relacionado con la conformación de expedientes electrónicos  de archivo y los elementos que lo componen en el SIE de tránsito aduanero, en contravía de lo estipulado en el Acuerdo 003 de 2015, “Por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 en su Artículo 7°. “Conformación de expedientes electrónicos de archivo. El expediente electrónico de archivo se conformará con la totalidad de los documentos de archivo generados en desarrollo de un mismo trámite, actuación o procedimiento, independientemente del tipo de información y formato, y deben agruparse formando series o sub-series documentales.”, reflejado en la falta de disponibilidad , entendida en un documento electrónico, como la capacidad actual y futura de que el documento y sus metadatos  asociados puedan ser consultados, localizados, recuperados, presentados, interpretados, legibles, y por tanto estar en condiciones de uso. 
ID del Hallazgo 7. Falta de consistencia  de los reportes que se generan en el SIE de tránsito aduanero con lo registrado en el aplicativo, contradiciendo lo enunciado en el Artículo 2.2.9.1.2.1. Estructura, del Decreto 1008 de junio 14 de 2018 "Por el cual se establecen los lineamientos generales de la política de Gobierno Digital y se subroga el capítulo 1 del título 9 de la parte 2 del libro 2 del Decreto 1078 de 2015, Decreto Único Reglamentario del sector de Tecnologías de la Información y las Comunicaciones", relacionado con el logro de propósitos que generarán valor público en un entorno de confianza digital a partir del aprovechamiento de las TIC, que son los fines de la Política de Gobierno Digital, como son: A. Habilitar y mejorar la provisión de Servicios Digitales de confianza y calidad , B. Lograr procesos internos seguros y eficientes a través del fortalecimiento de las capacidades de gestión de tecnologías de información  y C. Tomar decisiones basadas en datos a partir del aumento en el uso y aprovechamiento de la información.
ID del Hallazgo 8. Falta de configuración o diseño e implementación de Logs de auditoría  o de trazabilidad, para el registro de eventos de creación, actualización, modificación o borrado de información en el SIE de Tránsito aduanero, contradiciendo lo establecido en la política de Gobierno Digital Decreto 1008 de junio 14 de 2018 “Por el cual se establecen los lineamientos generales de la política de Gobierno Digital y se subroga el capítulo 1 del título 9 de la parte 2 del libro 2 del Decreto 1078 de 2015, Decreto Único Reglamentario del sector de Tecnologías de la Información y las Comunicaciones”, relacionado con Indicadores de cumplimiento de Arquitectura, dominio  de Sistemas de Información, frente a la planeación y gestión de los sistemas de información, Lineamiento  de Auditoría y trazabilidad de los sistemas de información – LI.SIS.23 , en donde la Dirección de Tecnologías y Sistemas de la Información o quien haga sus veces debe desarrollar mecanismos que aseguren el registro histórico de las acciones realizadas por los usuarios sobre los Sistemas de Información, manteniendo la trazabilidad y apoyando los procesos de auditoría. </t>
  </si>
  <si>
    <t>ID del Riesgo de Corrupción :  RFC 1.  Decisión final de un proceso de control basado en hechos falsos o información adulterada</t>
  </si>
  <si>
    <r>
      <t xml:space="preserve">ID del Riesgo de Corrupción :  RFC 2. </t>
    </r>
    <r>
      <rPr>
        <sz val="11"/>
        <color theme="0" tint="-0.34998626667073579"/>
        <rFont val="Myriad Pro"/>
        <family val="2"/>
      </rPr>
      <t xml:space="preserve"> </t>
    </r>
    <r>
      <rPr>
        <sz val="11"/>
        <color theme="4" tint="-0.499984740745262"/>
        <rFont val="Myriad Pro"/>
      </rPr>
      <t>N/A</t>
    </r>
  </si>
  <si>
    <t>Correctiva</t>
  </si>
  <si>
    <t xml:space="preserve">                                                                                                                                                                                                                                                                                                                                                                                                                   </t>
  </si>
  <si>
    <t>Eficiencia en la gestión</t>
  </si>
  <si>
    <t>1 y 2</t>
  </si>
  <si>
    <t>Revisar y ajustar elSIE de tránsito aduanero, a fin de permitir la disponibilidad para uso, consulta o auditoria de todos los documentos que hagan parte de un expediente de tránsito aduanero.</t>
  </si>
  <si>
    <t>Diseñar e implementar en el SIE de tránsito aduanero un control de validación sobre la generación de la documentación requerida para la finalización de un tránsito aduanero registrando las observaciones y/o novedades presentadas, con el fin de evitar que se finalicen tránsitos aduaneros sin el lleno de requisitos.</t>
  </si>
  <si>
    <t>Diseñar e implementar reportes en el SIE de tránsito aduanero que sean consistentes y que muestren la información real de la operación con el fin de que sean confiables a la hora de tomar decisiones y que apoyen los controles establecidos para estas operaciones.</t>
  </si>
  <si>
    <t xml:space="preserve">Subdirección de Operación Aduanera </t>
  </si>
  <si>
    <t>Socializar a  usuarios internos y externos sobre los ajustes  a procedimientos PR-COA-0440 y manuales MN -OA-0057 MN-0A-058 Versión 2,0 y su aplicación.</t>
  </si>
  <si>
    <t>Definir, configurar e implementar los Logs de auditoría que aseguren el registro total e histórico de las acciones realizadas por los usuarios sobre las operaciones del tránsito aduanero en el SIE.</t>
  </si>
  <si>
    <t xml:space="preserve"> PR-COA-0440 y 
MN - OA 0057 Y MN-04 058
Versión 2.0
 ajustados</t>
  </si>
  <si>
    <t>Inicio de la implementación de la solución tecnológica del Proyecto.</t>
  </si>
  <si>
    <t>De Mejora</t>
  </si>
  <si>
    <t>Plan de trabajo de implementación de la solución tecnológica.</t>
  </si>
  <si>
    <t>Seguimiento trimestral al plan de trabajo</t>
  </si>
  <si>
    <t>Implantación de la solución tecnológica</t>
  </si>
  <si>
    <t>Puesta en producción de la solución</t>
  </si>
  <si>
    <t>Estrategía de Digitalización de los Sistemas de Información de la DIAN, dentro del plan de modernización tecnológica. (ley 1819 de 2016)</t>
  </si>
  <si>
    <t>Plan de Trabajo</t>
  </si>
  <si>
    <t xml:space="preserve">Subdirección de Innovación y Proyectos
Subdirección Soluciones y Desarrollo
Subdirección de Infraestructura Tecnológica y de Operaciones
Subdirección de Procesamiento de datos
Subdirección de Operación Aduanera </t>
  </si>
  <si>
    <t>Informe de seguimiento y/o actas de reunión</t>
  </si>
  <si>
    <t>Solución en producción</t>
  </si>
  <si>
    <t>correctiva</t>
  </si>
  <si>
    <t>Lista de capacitación</t>
  </si>
  <si>
    <t>Ajuste al PR-COA-0440 y a los  manuales externo e interno MN-0A-0057 Y MN-0A-0058 del SIE Tránsito Aduanero.</t>
  </si>
  <si>
    <t xml:space="preserve">  Dar cumplimiento al Procedimiento PR-IIT-0455 Gestión de Accesos, al Instructivo IN-IIT.0242 Requerimiento de Directorio en la Red. </t>
  </si>
  <si>
    <t xml:space="preserve">Capacitación  sobre la correcta aplicación del el Procedimiento PR-IIT-0455 Gestión de Accesos y el Instructivo IN-IIT.0242 Requerimiento de Directorio en la Red. </t>
  </si>
  <si>
    <t xml:space="preserve">Verificar  y  validar la correspondencia entre la información contenida en la Declaración de Tránsito aduanero y los datos de los documentos soporte cargados por los declarantes, dejando trazabilidad de la gestión realizada asi como de la no autorizacion del tránsito y desistimiento de los transitos. </t>
  </si>
  <si>
    <t>Listas de socialización de los ajustes realizados al procedimiento y a los manuales de tránsito aduanero.</t>
  </si>
  <si>
    <t>Control que permita realizar seguimiento a los accesos y privilegios que deben tener los usuarios que ingresan al SIE de tránsito aduanero para evitar la ejecución de actividades no autorizadas.</t>
  </si>
  <si>
    <t>Directores Seccionales de las Direcciones Seccionales de Aduanas y de impuestos y Aduanas a nivel nacional</t>
  </si>
  <si>
    <t>Informar a las direcciones seccionales de los ajustes  a los procedimientos PR-COA-0440 y manuales MN -OA-0057 MN-0A-058 Versión 2,0 y su aplicación.</t>
  </si>
  <si>
    <t>Dar a conocer los nuevos lineamientos para validar la información contenida en la Declaración de Transito aduanero y los documentos soporte.</t>
  </si>
  <si>
    <t>Prevenir posibles inconsistencias entre los datos registrados en el SIE y los datos de los documentos soporte.</t>
  </si>
  <si>
    <t>Capacitar a los usuarios internos y externos en los nuevos requerimientos incluidos en los ajsutes  al procedimiento y a los manuales externo e interno MN-0A-0057 Y MN-0A-0058 del SIE TRÁNSITO ADUANERO.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</si>
</sst>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1"/>
      <color theme="4" tint="-0.499984740745262"/>
      <name val="Myriad Pro"/>
    </font>
    <font>
      <sz val="11"/>
      <color theme="4" tint="-0.249977111117893"/>
      <name val="Myriad Pro"/>
    </font>
    <font>
      <sz val="10"/>
      <color rgb="FF0070C0"/>
      <name val="Arial"/>
      <family val="2"/>
    </font>
    <font>
      <b/>
      <sz val="11"/>
      <color theme="4" tint="-0.249977111117893"/>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58">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thin">
        <color theme="3"/>
      </left>
      <right style="thin">
        <color theme="3"/>
      </right>
      <top style="thin">
        <color theme="3"/>
      </top>
      <bottom style="thin">
        <color theme="3"/>
      </bottom>
      <diagonal/>
    </border>
    <border>
      <left style="hair">
        <color theme="3"/>
      </left>
      <right/>
      <top style="hair">
        <color theme="3"/>
      </top>
      <bottom/>
      <diagonal/>
    </border>
    <border>
      <left style="thin">
        <color indexed="64"/>
      </left>
      <right/>
      <top style="hair">
        <color theme="3"/>
      </top>
      <bottom/>
      <diagonal/>
    </border>
    <border>
      <left/>
      <right style="hair">
        <color theme="3"/>
      </right>
      <top style="hair">
        <color theme="3"/>
      </top>
      <bottom style="hair">
        <color theme="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theme="3"/>
      </bottom>
      <diagonal/>
    </border>
    <border>
      <left style="thin">
        <color indexed="64"/>
      </left>
      <right style="thin">
        <color theme="3"/>
      </right>
      <top style="thin">
        <color theme="3"/>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indexed="64"/>
      </right>
      <top style="thin">
        <color theme="3"/>
      </top>
      <bottom style="thin">
        <color theme="3"/>
      </bottom>
      <diagonal/>
    </border>
    <border>
      <left style="thin">
        <color theme="3"/>
      </left>
      <right style="thin">
        <color theme="3"/>
      </right>
      <top style="thin">
        <color indexed="64"/>
      </top>
      <bottom style="thin">
        <color theme="3"/>
      </bottom>
      <diagonal/>
    </border>
    <border>
      <left style="thin">
        <color indexed="64"/>
      </left>
      <right/>
      <top style="thin">
        <color theme="3"/>
      </top>
      <bottom/>
      <diagonal/>
    </border>
    <border>
      <left/>
      <right/>
      <top style="hair">
        <color theme="3"/>
      </top>
      <bottom style="hair">
        <color theme="3"/>
      </bottom>
      <diagonal/>
    </border>
    <border>
      <left style="thin">
        <color theme="3"/>
      </left>
      <right style="thin">
        <color theme="3"/>
      </right>
      <top style="thin">
        <color theme="3"/>
      </top>
      <bottom style="thin">
        <color indexed="64"/>
      </bottom>
      <diagonal/>
    </border>
  </borders>
  <cellStyleXfs count="3">
    <xf numFmtId="0" fontId="0" fillId="0" borderId="0"/>
    <xf numFmtId="0" fontId="1" fillId="0" borderId="0"/>
    <xf numFmtId="9" fontId="28" fillId="0" borderId="0" applyFont="0" applyFill="0" applyBorder="0" applyAlignment="0" applyProtection="0"/>
  </cellStyleXfs>
  <cellXfs count="318">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3" xfId="0" applyFont="1" applyFill="1" applyBorder="1"/>
    <xf numFmtId="0" fontId="4" fillId="2" borderId="0" xfId="0" applyFont="1" applyFill="1" applyAlignment="1">
      <alignment horizontal="left"/>
    </xf>
    <xf numFmtId="0" fontId="5" fillId="2" borderId="0" xfId="0" applyFont="1" applyFill="1"/>
    <xf numFmtId="0" fontId="6" fillId="2" borderId="0" xfId="0" applyFont="1" applyFill="1"/>
    <xf numFmtId="0" fontId="5"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Alignment="1">
      <alignment vertical="center"/>
    </xf>
    <xf numFmtId="0" fontId="5" fillId="2" borderId="0" xfId="0" applyFont="1" applyFill="1" applyAlignment="1">
      <alignment vertical="center" wrapText="1"/>
    </xf>
    <xf numFmtId="0" fontId="3" fillId="2" borderId="0" xfId="0" applyFont="1" applyFill="1" applyAlignment="1">
      <alignment horizontal="left"/>
    </xf>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15" fillId="2" borderId="0" xfId="0" applyFont="1" applyFill="1"/>
    <xf numFmtId="0" fontId="16" fillId="2" borderId="0" xfId="0" applyFont="1" applyFill="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Alignment="1">
      <alignment horizontal="center"/>
    </xf>
    <xf numFmtId="0" fontId="2" fillId="2" borderId="14" xfId="0" applyFont="1" applyFill="1" applyBorder="1"/>
    <xf numFmtId="0" fontId="2" fillId="2" borderId="17" xfId="0" applyFont="1" applyFill="1" applyBorder="1"/>
    <xf numFmtId="0" fontId="2" fillId="2" borderId="18" xfId="0" applyFont="1" applyFill="1" applyBorder="1"/>
    <xf numFmtId="0" fontId="12" fillId="2" borderId="0" xfId="0" applyFont="1" applyFill="1" applyAlignment="1">
      <alignment horizontal="justify" vertical="top" wrapText="1"/>
    </xf>
    <xf numFmtId="0" fontId="12" fillId="2" borderId="0" xfId="0" applyFont="1" applyFill="1" applyAlignment="1">
      <alignment horizontal="center" vertical="top" wrapText="1"/>
    </xf>
    <xf numFmtId="0" fontId="22" fillId="2" borderId="0" xfId="0" applyFont="1" applyFill="1" applyAlignment="1">
      <alignment horizontal="center" vertical="top" wrapText="1"/>
    </xf>
    <xf numFmtId="9" fontId="12" fillId="2" borderId="0" xfId="0" applyNumberFormat="1" applyFont="1" applyFill="1" applyAlignment="1">
      <alignment horizontal="center" vertical="top" wrapText="1"/>
    </xf>
    <xf numFmtId="14" fontId="12" fillId="2" borderId="0" xfId="0" applyNumberFormat="1" applyFont="1" applyFill="1" applyAlignment="1">
      <alignment horizontal="justify" vertical="top" wrapText="1"/>
    </xf>
    <xf numFmtId="9" fontId="12" fillId="2" borderId="0" xfId="0" applyNumberFormat="1" applyFont="1" applyFill="1" applyAlignment="1">
      <alignment horizontal="justify" vertical="top" wrapText="1"/>
    </xf>
    <xf numFmtId="0" fontId="23" fillId="2" borderId="0" xfId="0" applyFont="1" applyFill="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xf numFmtId="0" fontId="2" fillId="2" borderId="24" xfId="0" applyFont="1" applyFill="1" applyBorder="1"/>
    <xf numFmtId="0" fontId="2" fillId="2" borderId="25"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12" fillId="2" borderId="0" xfId="0" applyFont="1" applyFill="1" applyAlignment="1">
      <alignment horizontal="left" vertical="top" wrapText="1"/>
    </xf>
    <xf numFmtId="0" fontId="3" fillId="2" borderId="12"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9" fontId="2" fillId="2" borderId="11" xfId="0" applyNumberFormat="1" applyFont="1" applyFill="1" applyBorder="1" applyAlignment="1">
      <alignment horizontal="left" vertical="top" wrapText="1"/>
    </xf>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26" fillId="2" borderId="0" xfId="0" applyFont="1" applyFill="1" applyAlignment="1">
      <alignment horizontal="center" vertical="center"/>
    </xf>
    <xf numFmtId="9" fontId="2" fillId="2" borderId="11" xfId="0" applyNumberFormat="1" applyFont="1" applyFill="1" applyBorder="1" applyAlignment="1">
      <alignment horizontal="center" vertical="center" wrapText="1"/>
    </xf>
    <xf numFmtId="9" fontId="12" fillId="2" borderId="0" xfId="0" applyNumberFormat="1" applyFont="1" applyFill="1" applyAlignment="1">
      <alignment horizontal="center" vertical="center" wrapText="1"/>
    </xf>
    <xf numFmtId="14" fontId="2" fillId="2" borderId="11" xfId="0" applyNumberFormat="1" applyFont="1" applyFill="1" applyBorder="1" applyAlignment="1">
      <alignment horizontal="center" vertical="center" wrapText="1"/>
    </xf>
    <xf numFmtId="14" fontId="12" fillId="2" borderId="0" xfId="0" applyNumberFormat="1" applyFont="1" applyFill="1" applyAlignment="1">
      <alignment horizontal="center" vertical="center" wrapText="1"/>
    </xf>
    <xf numFmtId="0" fontId="2" fillId="2" borderId="2" xfId="0" applyFont="1" applyFill="1" applyBorder="1" applyAlignment="1">
      <alignment horizontal="left" vertical="top" wrapText="1"/>
    </xf>
    <xf numFmtId="0" fontId="3"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1" xfId="0" applyFont="1" applyFill="1" applyBorder="1" applyAlignment="1">
      <alignment horizontal="left" vertical="top" wrapText="1"/>
    </xf>
    <xf numFmtId="9" fontId="12" fillId="2" borderId="0" xfId="0" applyNumberFormat="1" applyFont="1" applyFill="1" applyAlignment="1">
      <alignment horizontal="left" vertical="top" wrapText="1"/>
    </xf>
    <xf numFmtId="0" fontId="2" fillId="2" borderId="0" xfId="0" applyFont="1" applyFill="1" applyAlignment="1">
      <alignment horizontal="left" vertical="top"/>
    </xf>
    <xf numFmtId="0" fontId="2" fillId="2" borderId="14" xfId="0" applyFont="1" applyFill="1" applyBorder="1" applyAlignment="1">
      <alignment horizontal="left" vertical="top"/>
    </xf>
    <xf numFmtId="0" fontId="23" fillId="2" borderId="0" xfId="0" applyFont="1" applyFill="1" applyAlignment="1">
      <alignment horizontal="left" vertical="top" wrapText="1"/>
    </xf>
    <xf numFmtId="0" fontId="21" fillId="2" borderId="1" xfId="0" applyFont="1" applyFill="1" applyBorder="1" applyAlignment="1">
      <alignment horizontal="left" vertical="top" wrapText="1"/>
    </xf>
    <xf numFmtId="0" fontId="2" fillId="2" borderId="31" xfId="0" applyFont="1" applyFill="1" applyBorder="1" applyAlignment="1">
      <alignment horizontal="left" vertical="top"/>
    </xf>
    <xf numFmtId="0" fontId="2" fillId="2" borderId="17" xfId="0" applyFont="1" applyFill="1" applyBorder="1" applyAlignment="1">
      <alignment horizontal="left" vertical="top"/>
    </xf>
    <xf numFmtId="0" fontId="21" fillId="2" borderId="3" xfId="0" applyFont="1" applyFill="1" applyBorder="1" applyAlignment="1">
      <alignment horizontal="left" vertical="top" wrapText="1"/>
    </xf>
    <xf numFmtId="0" fontId="2" fillId="2" borderId="18" xfId="0" applyFont="1" applyFill="1" applyBorder="1" applyAlignment="1">
      <alignment horizontal="left" vertical="top"/>
    </xf>
    <xf numFmtId="0" fontId="21" fillId="2" borderId="6" xfId="0" applyFont="1" applyFill="1" applyBorder="1" applyAlignment="1">
      <alignment horizontal="left" vertical="top" wrapText="1"/>
    </xf>
    <xf numFmtId="0" fontId="2" fillId="2" borderId="2" xfId="0" applyFont="1" applyFill="1" applyBorder="1" applyAlignment="1">
      <alignment horizontal="left" vertical="top"/>
    </xf>
    <xf numFmtId="0" fontId="3" fillId="2" borderId="0" xfId="0" applyFont="1" applyFill="1" applyAlignment="1">
      <alignment horizontal="left" vertical="top"/>
    </xf>
    <xf numFmtId="0" fontId="2" fillId="2" borderId="1" xfId="0" applyFont="1" applyFill="1" applyBorder="1" applyAlignment="1">
      <alignment horizontal="left" vertical="top"/>
    </xf>
    <xf numFmtId="0" fontId="2" fillId="2" borderId="3" xfId="0" applyFont="1" applyFill="1" applyBorder="1" applyAlignment="1">
      <alignment horizontal="left" vertical="top"/>
    </xf>
    <xf numFmtId="0" fontId="4" fillId="2" borderId="0" xfId="0" applyFont="1" applyFill="1" applyAlignment="1">
      <alignment horizontal="left" vertical="top"/>
    </xf>
    <xf numFmtId="0" fontId="16"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left" vertical="top"/>
    </xf>
    <xf numFmtId="0" fontId="6" fillId="2" borderId="0" xfId="0" applyFont="1" applyFill="1" applyAlignment="1">
      <alignment horizontal="left" vertical="top"/>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7" fillId="2" borderId="0" xfId="0" applyFont="1" applyFill="1" applyAlignment="1">
      <alignment horizontal="left" vertical="top"/>
    </xf>
    <xf numFmtId="0" fontId="8" fillId="4" borderId="11" xfId="0" applyFont="1" applyFill="1" applyBorder="1" applyAlignment="1">
      <alignment horizontal="left" vertical="top" wrapText="1"/>
    </xf>
    <xf numFmtId="0" fontId="8" fillId="5" borderId="0" xfId="0" applyFont="1" applyFill="1" applyAlignment="1">
      <alignment horizontal="left" vertical="top" wrapText="1"/>
    </xf>
    <xf numFmtId="0" fontId="8" fillId="4" borderId="12" xfId="0" applyFont="1" applyFill="1" applyBorder="1" applyAlignment="1">
      <alignment horizontal="left" vertical="top" wrapText="1"/>
    </xf>
    <xf numFmtId="0" fontId="14" fillId="4" borderId="11" xfId="0" applyFont="1" applyFill="1" applyBorder="1" applyAlignment="1">
      <alignment horizontal="left" vertical="top" wrapText="1"/>
    </xf>
    <xf numFmtId="0" fontId="14" fillId="5" borderId="11" xfId="0" applyFont="1" applyFill="1" applyBorder="1" applyAlignment="1">
      <alignment horizontal="left" vertical="top" wrapText="1"/>
    </xf>
    <xf numFmtId="0" fontId="22" fillId="2" borderId="0" xfId="0" applyFont="1" applyFill="1" applyAlignment="1">
      <alignment horizontal="left" vertical="top" wrapText="1"/>
    </xf>
    <xf numFmtId="0" fontId="25" fillId="2" borderId="2" xfId="0" applyFont="1" applyFill="1" applyBorder="1" applyAlignment="1">
      <alignment horizontal="left" vertical="top"/>
    </xf>
    <xf numFmtId="0" fontId="26" fillId="2" borderId="0" xfId="0" applyFont="1" applyFill="1" applyAlignment="1">
      <alignment horizontal="left" vertical="top"/>
    </xf>
    <xf numFmtId="0" fontId="25" fillId="2" borderId="3" xfId="0" applyFont="1" applyFill="1" applyBorder="1" applyAlignment="1">
      <alignment horizontal="left" vertical="top"/>
    </xf>
    <xf numFmtId="0" fontId="2" fillId="2" borderId="28" xfId="0" applyFont="1" applyFill="1" applyBorder="1" applyAlignment="1">
      <alignment horizontal="left" vertical="top"/>
    </xf>
    <xf numFmtId="0" fontId="8" fillId="4" borderId="13" xfId="0" applyFont="1" applyFill="1" applyBorder="1" applyAlignment="1">
      <alignment horizontal="left" vertical="top" wrapText="1"/>
    </xf>
    <xf numFmtId="0" fontId="14" fillId="5" borderId="0" xfId="0" applyFont="1" applyFill="1" applyBorder="1" applyAlignment="1">
      <alignment horizontal="left" vertical="top" wrapText="1"/>
    </xf>
    <xf numFmtId="0" fontId="34" fillId="0" borderId="20" xfId="0" applyFont="1" applyBorder="1" applyAlignment="1">
      <alignment horizontal="left" vertical="center"/>
    </xf>
    <xf numFmtId="0" fontId="34" fillId="0" borderId="20" xfId="0" applyFont="1" applyBorder="1" applyAlignment="1">
      <alignment horizontal="left" vertical="center" wrapText="1"/>
    </xf>
    <xf numFmtId="0" fontId="34" fillId="0" borderId="26" xfId="0" applyFont="1" applyBorder="1" applyAlignment="1">
      <alignment horizontal="left" vertical="center" wrapText="1"/>
    </xf>
    <xf numFmtId="0" fontId="34" fillId="0" borderId="28" xfId="0" applyFont="1" applyBorder="1" applyAlignment="1">
      <alignment vertical="center" wrapText="1"/>
    </xf>
    <xf numFmtId="1" fontId="34" fillId="0" borderId="28" xfId="2" applyNumberFormat="1" applyFont="1" applyFill="1" applyBorder="1" applyAlignment="1">
      <alignment horizontal="center" vertical="center" wrapText="1"/>
    </xf>
    <xf numFmtId="14" fontId="34" fillId="0" borderId="20" xfId="0" applyNumberFormat="1" applyFont="1" applyBorder="1" applyAlignment="1">
      <alignment horizontal="center" vertical="center" wrapText="1"/>
    </xf>
    <xf numFmtId="0" fontId="3" fillId="2" borderId="29" xfId="0" applyFont="1" applyFill="1" applyBorder="1" applyAlignment="1">
      <alignment horizontal="left" vertical="top" wrapText="1"/>
    </xf>
    <xf numFmtId="0" fontId="8" fillId="4" borderId="22" xfId="0" applyFont="1" applyFill="1" applyBorder="1" applyAlignment="1">
      <alignment horizontal="center" vertical="center" wrapText="1"/>
    </xf>
    <xf numFmtId="0" fontId="8" fillId="4" borderId="13" xfId="0" applyFont="1" applyFill="1" applyBorder="1" applyAlignment="1">
      <alignment horizontal="left" vertical="top" wrapText="1"/>
    </xf>
    <xf numFmtId="0" fontId="8" fillId="4" borderId="22" xfId="0" applyFont="1" applyFill="1" applyBorder="1" applyAlignment="1">
      <alignment horizontal="left" vertical="top" wrapText="1"/>
    </xf>
    <xf numFmtId="0" fontId="3" fillId="2" borderId="19" xfId="0" applyFont="1" applyFill="1" applyBorder="1" applyAlignment="1">
      <alignment horizontal="left"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8" fillId="3" borderId="0" xfId="0" applyFont="1" applyFill="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0" xfId="0" applyFont="1" applyFill="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0" fontId="5" fillId="3" borderId="23" xfId="0" applyFont="1" applyFill="1" applyBorder="1" applyAlignment="1">
      <alignment horizontal="left"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5" fillId="3" borderId="0" xfId="0" applyFont="1" applyFill="1" applyAlignment="1">
      <alignment horizontal="left" vertical="top" wrapText="1"/>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8" fillId="4" borderId="11" xfId="0" applyFont="1" applyFill="1" applyBorder="1" applyAlignment="1">
      <alignment horizontal="left" vertical="top" wrapText="1"/>
    </xf>
    <xf numFmtId="0" fontId="8" fillId="4" borderId="22" xfId="0" applyFont="1" applyFill="1" applyBorder="1" applyAlignment="1">
      <alignment horizontal="left" vertical="top" wrapText="1"/>
    </xf>
    <xf numFmtId="0" fontId="8" fillId="4" borderId="19" xfId="0" applyFont="1" applyFill="1" applyBorder="1" applyAlignment="1">
      <alignment horizontal="left" vertical="top" wrapText="1"/>
    </xf>
    <xf numFmtId="0" fontId="8" fillId="4" borderId="11" xfId="0" applyFont="1" applyFill="1" applyBorder="1" applyAlignment="1">
      <alignment horizontal="left" vertical="top"/>
    </xf>
    <xf numFmtId="0" fontId="23" fillId="2" borderId="20" xfId="0" applyFont="1" applyFill="1" applyBorder="1" applyAlignment="1">
      <alignment horizontal="left" vertical="top" wrapText="1"/>
    </xf>
    <xf numFmtId="0" fontId="18" fillId="3" borderId="0" xfId="0" applyFont="1" applyFill="1" applyAlignment="1">
      <alignment horizontal="left" vertical="top"/>
    </xf>
    <xf numFmtId="0" fontId="5" fillId="3" borderId="23" xfId="0" applyFont="1" applyFill="1" applyBorder="1" applyAlignment="1">
      <alignment horizontal="left" vertical="top" wrapText="1"/>
    </xf>
    <xf numFmtId="0" fontId="2" fillId="2" borderId="20" xfId="0" applyFont="1" applyFill="1" applyBorder="1" applyAlignment="1">
      <alignment horizontal="left" vertical="top"/>
    </xf>
    <xf numFmtId="0" fontId="24" fillId="2" borderId="20" xfId="0" applyFont="1" applyFill="1" applyBorder="1" applyAlignment="1">
      <alignment horizontal="left" vertical="top" wrapText="1"/>
    </xf>
    <xf numFmtId="0" fontId="5" fillId="0" borderId="4" xfId="1" applyFont="1" applyBorder="1" applyAlignment="1">
      <alignment horizontal="left" vertical="top"/>
    </xf>
    <xf numFmtId="0" fontId="5" fillId="0" borderId="5" xfId="1" applyFont="1" applyBorder="1" applyAlignment="1">
      <alignment horizontal="left" vertical="top"/>
    </xf>
    <xf numFmtId="0" fontId="5" fillId="0" borderId="10" xfId="1" applyFont="1" applyBorder="1" applyAlignment="1">
      <alignment horizontal="left" vertical="top"/>
    </xf>
    <xf numFmtId="0" fontId="8" fillId="4" borderId="13" xfId="0" applyFont="1" applyFill="1" applyBorder="1" applyAlignment="1">
      <alignment horizontal="left" vertical="top" wrapText="1"/>
    </xf>
    <xf numFmtId="0" fontId="8" fillId="4" borderId="29" xfId="0" applyFont="1" applyFill="1" applyBorder="1" applyAlignment="1">
      <alignment horizontal="left" vertical="top" wrapText="1"/>
    </xf>
    <xf numFmtId="0" fontId="8" fillId="4" borderId="30" xfId="0" applyFont="1" applyFill="1" applyBorder="1" applyAlignment="1">
      <alignment horizontal="left" vertical="top" wrapText="1"/>
    </xf>
    <xf numFmtId="0" fontId="27" fillId="0" borderId="33" xfId="1" applyFont="1" applyBorder="1" applyAlignment="1">
      <alignment horizontal="left" vertical="top"/>
    </xf>
    <xf numFmtId="0" fontId="27" fillId="0" borderId="34" xfId="1" applyFont="1" applyBorder="1" applyAlignment="1">
      <alignment horizontal="left" vertical="top"/>
    </xf>
    <xf numFmtId="0" fontId="27" fillId="0" borderId="35" xfId="1" applyFont="1" applyBorder="1" applyAlignment="1">
      <alignment horizontal="left" vertical="top"/>
    </xf>
    <xf numFmtId="0" fontId="27" fillId="2" borderId="2" xfId="1" applyFont="1" applyFill="1" applyBorder="1" applyAlignment="1">
      <alignment horizontal="left" vertical="top"/>
    </xf>
    <xf numFmtId="0" fontId="27" fillId="2" borderId="0" xfId="1" applyFont="1" applyFill="1" applyAlignment="1">
      <alignment horizontal="left" vertical="top"/>
    </xf>
    <xf numFmtId="0" fontId="27" fillId="2" borderId="31" xfId="1" applyFont="1" applyFill="1" applyBorder="1" applyAlignment="1">
      <alignment horizontal="left" vertical="top"/>
    </xf>
    <xf numFmtId="0" fontId="27" fillId="2" borderId="26" xfId="1" applyFont="1" applyFill="1" applyBorder="1" applyAlignment="1">
      <alignment horizontal="left" vertical="top"/>
    </xf>
    <xf numFmtId="0" fontId="27" fillId="2" borderId="27" xfId="1" applyFont="1" applyFill="1" applyBorder="1" applyAlignment="1">
      <alignment horizontal="left" vertical="top"/>
    </xf>
    <xf numFmtId="0" fontId="27" fillId="2" borderId="28" xfId="1" applyFont="1" applyFill="1" applyBorder="1" applyAlignment="1">
      <alignment horizontal="left" vertical="top"/>
    </xf>
    <xf numFmtId="0" fontId="27" fillId="2" borderId="20" xfId="1" applyFont="1" applyFill="1" applyBorder="1" applyAlignment="1">
      <alignment horizontal="left" vertical="top"/>
    </xf>
    <xf numFmtId="0" fontId="27" fillId="2" borderId="21" xfId="1" applyFont="1" applyFill="1" applyBorder="1" applyAlignment="1">
      <alignment horizontal="left" vertical="top" wrapText="1"/>
    </xf>
    <xf numFmtId="0" fontId="27" fillId="2" borderId="10" xfId="1" applyFont="1" applyFill="1" applyBorder="1" applyAlignment="1">
      <alignment horizontal="left" vertical="top" wrapText="1"/>
    </xf>
    <xf numFmtId="14" fontId="27" fillId="2" borderId="20" xfId="1" applyNumberFormat="1" applyFont="1" applyFill="1" applyBorder="1" applyAlignment="1">
      <alignment horizontal="left" vertical="top"/>
    </xf>
    <xf numFmtId="14" fontId="27" fillId="2" borderId="36" xfId="1" applyNumberFormat="1" applyFont="1" applyFill="1" applyBorder="1" applyAlignment="1">
      <alignment horizontal="left" vertical="top"/>
    </xf>
    <xf numFmtId="14" fontId="27" fillId="2" borderId="34" xfId="1" applyNumberFormat="1" applyFont="1" applyFill="1" applyBorder="1" applyAlignment="1">
      <alignment horizontal="left" vertical="top"/>
    </xf>
    <xf numFmtId="14" fontId="27" fillId="2" borderId="35" xfId="1" applyNumberFormat="1" applyFont="1" applyFill="1" applyBorder="1" applyAlignment="1">
      <alignment horizontal="left" vertical="top"/>
    </xf>
    <xf numFmtId="0" fontId="34" fillId="2" borderId="43" xfId="0" applyFont="1" applyFill="1" applyBorder="1" applyAlignment="1">
      <alignment vertical="center" wrapText="1"/>
    </xf>
    <xf numFmtId="0" fontId="34" fillId="0" borderId="35" xfId="0" applyFont="1" applyBorder="1" applyAlignment="1">
      <alignment vertical="center" wrapText="1"/>
    </xf>
    <xf numFmtId="0" fontId="34" fillId="0" borderId="32" xfId="0" applyFont="1" applyBorder="1" applyAlignment="1">
      <alignment vertical="center" wrapText="1"/>
    </xf>
    <xf numFmtId="0" fontId="0" fillId="0" borderId="37" xfId="0" applyBorder="1" applyAlignment="1">
      <alignment horizontal="left" vertical="center" wrapText="1"/>
    </xf>
    <xf numFmtId="0" fontId="34" fillId="0" borderId="47" xfId="0" applyFont="1" applyBorder="1" applyAlignment="1">
      <alignment horizontal="left" vertical="center"/>
    </xf>
    <xf numFmtId="0" fontId="34" fillId="0" borderId="47" xfId="0" applyFont="1" applyBorder="1" applyAlignment="1">
      <alignment horizontal="left" vertical="center" wrapText="1"/>
    </xf>
    <xf numFmtId="1" fontId="34" fillId="0" borderId="32" xfId="2" applyNumberFormat="1" applyFont="1" applyFill="1" applyBorder="1" applyAlignment="1">
      <alignment horizontal="center" vertical="center" wrapText="1"/>
    </xf>
    <xf numFmtId="0" fontId="33" fillId="2" borderId="27" xfId="0" applyFont="1" applyFill="1" applyBorder="1" applyAlignment="1">
      <alignment horizontal="left" vertical="top" wrapText="1"/>
    </xf>
    <xf numFmtId="0" fontId="33" fillId="2" borderId="20" xfId="0" applyFont="1" applyFill="1" applyBorder="1" applyAlignment="1">
      <alignment horizontal="left" vertical="top" wrapText="1"/>
    </xf>
    <xf numFmtId="0" fontId="33" fillId="2" borderId="46" xfId="0" applyFont="1" applyFill="1" applyBorder="1" applyAlignment="1">
      <alignment horizontal="left" vertical="top" wrapText="1"/>
    </xf>
    <xf numFmtId="14" fontId="33" fillId="2" borderId="20" xfId="0" applyNumberFormat="1" applyFont="1" applyFill="1" applyBorder="1" applyAlignment="1">
      <alignment horizontal="center" vertical="center" wrapText="1"/>
    </xf>
    <xf numFmtId="0" fontId="34" fillId="0" borderId="38" xfId="0" applyFont="1" applyBorder="1" applyAlignment="1">
      <alignment horizontal="left" vertical="center" wrapText="1"/>
    </xf>
    <xf numFmtId="0" fontId="34" fillId="0" borderId="27" xfId="0" applyFont="1" applyBorder="1" applyAlignment="1">
      <alignment horizontal="left" vertical="center" wrapText="1"/>
    </xf>
    <xf numFmtId="0" fontId="8" fillId="4" borderId="44" xfId="0" applyFont="1" applyFill="1" applyBorder="1" applyAlignment="1">
      <alignment horizontal="left" vertical="top" wrapText="1"/>
    </xf>
    <xf numFmtId="0" fontId="33" fillId="2" borderId="36" xfId="0" applyFont="1" applyFill="1" applyBorder="1" applyAlignment="1">
      <alignment horizontal="left" vertical="top" wrapText="1"/>
    </xf>
    <xf numFmtId="0" fontId="34" fillId="0" borderId="48" xfId="0" applyFont="1" applyBorder="1" applyAlignment="1">
      <alignment vertical="center" wrapText="1"/>
    </xf>
    <xf numFmtId="0" fontId="34" fillId="0" borderId="47" xfId="0" applyFont="1" applyBorder="1" applyAlignment="1">
      <alignment vertical="center" wrapText="1"/>
    </xf>
    <xf numFmtId="0" fontId="34" fillId="0" borderId="20" xfId="0" applyFont="1" applyBorder="1" applyAlignment="1">
      <alignment vertical="center" wrapText="1"/>
    </xf>
    <xf numFmtId="0" fontId="35" fillId="2" borderId="48" xfId="0" applyFont="1" applyFill="1" applyBorder="1" applyAlignment="1">
      <alignment horizontal="left" vertical="center" wrapText="1"/>
    </xf>
    <xf numFmtId="0" fontId="35" fillId="2" borderId="49" xfId="0" applyFont="1" applyFill="1" applyBorder="1" applyAlignment="1">
      <alignment horizontal="left" vertical="center" wrapText="1"/>
    </xf>
    <xf numFmtId="0" fontId="35" fillId="2" borderId="50"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5" fillId="2" borderId="47" xfId="0" applyFont="1" applyFill="1" applyBorder="1" applyAlignment="1">
      <alignment horizontal="left" vertical="center" wrapText="1"/>
    </xf>
    <xf numFmtId="0" fontId="0" fillId="0" borderId="47" xfId="0" applyBorder="1" applyAlignment="1">
      <alignment horizontal="left" vertical="center" wrapText="1"/>
    </xf>
    <xf numFmtId="0" fontId="33" fillId="2" borderId="28" xfId="0" applyFont="1" applyFill="1" applyBorder="1" applyAlignment="1">
      <alignment horizontal="left" vertical="top" wrapText="1"/>
    </xf>
    <xf numFmtId="0" fontId="8" fillId="4" borderId="44" xfId="0" applyFont="1" applyFill="1" applyBorder="1" applyAlignment="1">
      <alignment horizontal="left" vertical="top"/>
    </xf>
    <xf numFmtId="0" fontId="8" fillId="4" borderId="22" xfId="0" applyFont="1" applyFill="1" applyBorder="1" applyAlignment="1">
      <alignment horizontal="left" vertical="top"/>
    </xf>
    <xf numFmtId="0" fontId="3" fillId="2" borderId="48" xfId="0" applyFont="1" applyFill="1" applyBorder="1" applyAlignment="1">
      <alignment horizontal="left" vertical="center" wrapText="1"/>
    </xf>
    <xf numFmtId="0" fontId="33" fillId="2" borderId="48" xfId="0" applyFont="1" applyFill="1" applyBorder="1" applyAlignment="1">
      <alignment horizontal="left" vertical="top" wrapText="1"/>
    </xf>
    <xf numFmtId="0" fontId="33" fillId="2" borderId="34" xfId="0" applyFont="1" applyFill="1" applyBorder="1" applyAlignment="1">
      <alignment horizontal="left" vertical="top" wrapText="1"/>
    </xf>
    <xf numFmtId="0" fontId="33" fillId="2" borderId="34" xfId="0" applyFont="1" applyFill="1" applyBorder="1" applyAlignment="1">
      <alignment horizontal="center" vertical="center" wrapText="1"/>
    </xf>
    <xf numFmtId="0" fontId="33" fillId="2" borderId="35" xfId="0" applyFont="1" applyFill="1" applyBorder="1" applyAlignment="1">
      <alignment horizontal="left" vertical="top" wrapText="1"/>
    </xf>
    <xf numFmtId="14" fontId="33" fillId="2" borderId="27" xfId="0" applyNumberFormat="1" applyFont="1" applyFill="1" applyBorder="1" applyAlignment="1">
      <alignment horizontal="center" vertical="center" wrapText="1"/>
    </xf>
    <xf numFmtId="0" fontId="33" fillId="2" borderId="27" xfId="0" applyFont="1" applyFill="1" applyBorder="1" applyAlignment="1">
      <alignment horizontal="center" vertical="center" wrapText="1"/>
    </xf>
    <xf numFmtId="0" fontId="34" fillId="2" borderId="51" xfId="0" applyFont="1" applyFill="1" applyBorder="1" applyAlignment="1">
      <alignment vertical="center" wrapText="1"/>
    </xf>
    <xf numFmtId="0" fontId="34" fillId="2" borderId="52" xfId="0" applyFont="1" applyFill="1" applyBorder="1" applyAlignment="1">
      <alignment vertical="center" wrapText="1"/>
    </xf>
    <xf numFmtId="0" fontId="34" fillId="2" borderId="53" xfId="0" applyFont="1" applyFill="1" applyBorder="1" applyAlignment="1">
      <alignment vertical="center" wrapText="1"/>
    </xf>
    <xf numFmtId="0" fontId="3" fillId="2" borderId="49" xfId="0" applyFont="1" applyFill="1" applyBorder="1" applyAlignment="1">
      <alignment horizontal="left" vertical="center" wrapText="1"/>
    </xf>
    <xf numFmtId="1" fontId="34" fillId="0" borderId="20" xfId="2" applyNumberFormat="1" applyFont="1" applyFill="1" applyBorder="1" applyAlignment="1">
      <alignment horizontal="center" vertical="center" wrapText="1"/>
    </xf>
    <xf numFmtId="0" fontId="34" fillId="2" borderId="55" xfId="0" applyFont="1" applyFill="1" applyBorder="1" applyAlignment="1">
      <alignment vertical="center" wrapText="1"/>
    </xf>
    <xf numFmtId="0" fontId="34" fillId="2" borderId="54" xfId="0" applyFont="1" applyFill="1" applyBorder="1" applyAlignment="1">
      <alignment vertical="center" wrapText="1"/>
    </xf>
    <xf numFmtId="0" fontId="35" fillId="2" borderId="45"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 fillId="2" borderId="48"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3" fillId="2" borderId="26" xfId="0" applyFont="1" applyFill="1" applyBorder="1" applyAlignment="1">
      <alignment horizontal="left" vertical="center" wrapText="1"/>
    </xf>
    <xf numFmtId="0" fontId="33" fillId="2" borderId="56" xfId="0" applyFont="1" applyFill="1" applyBorder="1" applyAlignment="1">
      <alignment horizontal="center" vertical="center" wrapText="1"/>
    </xf>
    <xf numFmtId="0" fontId="33" fillId="2" borderId="53" xfId="0" applyFont="1" applyFill="1" applyBorder="1" applyAlignment="1">
      <alignment horizontal="left" vertical="center" wrapText="1"/>
    </xf>
    <xf numFmtId="14" fontId="33" fillId="2" borderId="26" xfId="0" applyNumberFormat="1" applyFont="1" applyFill="1" applyBorder="1" applyAlignment="1">
      <alignment horizontal="left" vertical="center" wrapText="1"/>
    </xf>
    <xf numFmtId="14" fontId="33" fillId="2" borderId="20" xfId="0" applyNumberFormat="1" applyFont="1" applyFill="1" applyBorder="1" applyAlignment="1">
      <alignment horizontal="left" vertical="center" wrapText="1"/>
    </xf>
    <xf numFmtId="0" fontId="2" fillId="2" borderId="29" xfId="0" applyFont="1" applyFill="1" applyBorder="1" applyAlignment="1">
      <alignment horizontal="left" vertical="top" wrapText="1"/>
    </xf>
    <xf numFmtId="0" fontId="34" fillId="2" borderId="57" xfId="0" applyFont="1" applyFill="1" applyBorder="1" applyAlignment="1">
      <alignment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59</xdr:row>
      <xdr:rowOff>190500</xdr:rowOff>
    </xdr:from>
    <xdr:to>
      <xdr:col>10</xdr:col>
      <xdr:colOff>825211</xdr:colOff>
      <xdr:row>59</xdr:row>
      <xdr:rowOff>744682</xdr:rowOff>
    </xdr:to>
    <xdr:pic>
      <xdr:nvPicPr>
        <xdr:cNvPr id="5" name="Imagen 4">
          <a:extLst>
            <a:ext uri="{FF2B5EF4-FFF2-40B4-BE49-F238E27FC236}">
              <a16:creationId xmlns:a16="http://schemas.microsoft.com/office/drawing/2014/main" id="{FF873212-6856-4712-8CD7-29931EA3D9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 y="16240125"/>
          <a:ext cx="11940886" cy="554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1506682</xdr:colOff>
      <xdr:row>36</xdr:row>
      <xdr:rowOff>225137</xdr:rowOff>
    </xdr:from>
    <xdr:to>
      <xdr:col>14</xdr:col>
      <xdr:colOff>1368136</xdr:colOff>
      <xdr:row>36</xdr:row>
      <xdr:rowOff>740337</xdr:rowOff>
    </xdr:to>
    <xdr:pic>
      <xdr:nvPicPr>
        <xdr:cNvPr id="6" name="Imagen 5">
          <a:extLst>
            <a:ext uri="{FF2B5EF4-FFF2-40B4-BE49-F238E27FC236}">
              <a16:creationId xmlns:a16="http://schemas.microsoft.com/office/drawing/2014/main" id="{5CEDEFCC-4010-47E4-A318-D7A4FB9378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0" y="12261273"/>
          <a:ext cx="11100954" cy="515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61</xdr:row>
      <xdr:rowOff>266700</xdr:rowOff>
    </xdr:from>
    <xdr:to>
      <xdr:col>9</xdr:col>
      <xdr:colOff>606136</xdr:colOff>
      <xdr:row>61</xdr:row>
      <xdr:rowOff>820882</xdr:rowOff>
    </xdr:to>
    <xdr:pic>
      <xdr:nvPicPr>
        <xdr:cNvPr id="6" name="Imagen 5">
          <a:extLst>
            <a:ext uri="{FF2B5EF4-FFF2-40B4-BE49-F238E27FC236}">
              <a16:creationId xmlns:a16="http://schemas.microsoft.com/office/drawing/2014/main" id="{2D8D8E60-C044-4F46-AD91-CAE0BEB74D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6316325"/>
          <a:ext cx="11940886" cy="5541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17318</xdr:colOff>
      <xdr:row>36</xdr:row>
      <xdr:rowOff>311728</xdr:rowOff>
    </xdr:from>
    <xdr:to>
      <xdr:col>14</xdr:col>
      <xdr:colOff>540655</xdr:colOff>
      <xdr:row>36</xdr:row>
      <xdr:rowOff>762001</xdr:rowOff>
    </xdr:to>
    <xdr:pic>
      <xdr:nvPicPr>
        <xdr:cNvPr id="6" name="Imagen 5">
          <a:extLst>
            <a:ext uri="{FF2B5EF4-FFF2-40B4-BE49-F238E27FC236}">
              <a16:creationId xmlns:a16="http://schemas.microsoft.com/office/drawing/2014/main" id="{B6843027-E307-435E-866D-A58D5470CD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0" y="12347864"/>
          <a:ext cx="9701973" cy="450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533399</xdr:colOff>
      <xdr:row>59</xdr:row>
      <xdr:rowOff>257175</xdr:rowOff>
    </xdr:from>
    <xdr:to>
      <xdr:col>8</xdr:col>
      <xdr:colOff>1724025</xdr:colOff>
      <xdr:row>59</xdr:row>
      <xdr:rowOff>581647</xdr:rowOff>
    </xdr:to>
    <xdr:pic>
      <xdr:nvPicPr>
        <xdr:cNvPr id="6" name="Imagen 5">
          <a:extLst>
            <a:ext uri="{FF2B5EF4-FFF2-40B4-BE49-F238E27FC236}">
              <a16:creationId xmlns:a16="http://schemas.microsoft.com/office/drawing/2014/main" id="{37603A2D-74AD-4B0B-9E39-DD637C25FD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924" y="16306800"/>
          <a:ext cx="6991351" cy="3244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329045</xdr:colOff>
      <xdr:row>36</xdr:row>
      <xdr:rowOff>190499</xdr:rowOff>
    </xdr:from>
    <xdr:to>
      <xdr:col>14</xdr:col>
      <xdr:colOff>1194954</xdr:colOff>
      <xdr:row>36</xdr:row>
      <xdr:rowOff>589960</xdr:rowOff>
    </xdr:to>
    <xdr:pic>
      <xdr:nvPicPr>
        <xdr:cNvPr id="6" name="Imagen 5">
          <a:extLst>
            <a:ext uri="{FF2B5EF4-FFF2-40B4-BE49-F238E27FC236}">
              <a16:creationId xmlns:a16="http://schemas.microsoft.com/office/drawing/2014/main" id="{171653CB-3A96-4E05-AAC7-7B82DEE43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11636" y="12226635"/>
          <a:ext cx="8607136" cy="399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6"/>
  <sheetViews>
    <sheetView topLeftCell="A2" workbookViewId="0">
      <selection activeCell="B2" sqref="B2:K2"/>
    </sheetView>
  </sheetViews>
  <sheetFormatPr baseColWidth="10" defaultColWidth="11.42578125" defaultRowHeight="14.25"/>
  <cols>
    <col min="1" max="1" width="4.42578125" style="23" customWidth="1"/>
    <col min="2" max="11" width="14.28515625" style="23" customWidth="1"/>
    <col min="12" max="16384" width="11.42578125" style="23"/>
  </cols>
  <sheetData>
    <row r="2" spans="2:11" ht="63.75" customHeight="1">
      <c r="B2" s="142" t="s">
        <v>0</v>
      </c>
      <c r="C2" s="143"/>
      <c r="D2" s="143"/>
      <c r="E2" s="143"/>
      <c r="F2" s="143"/>
      <c r="G2" s="143"/>
      <c r="H2" s="143"/>
      <c r="I2" s="143"/>
      <c r="J2" s="143"/>
      <c r="K2" s="144"/>
    </row>
    <row r="3" spans="2:11" s="24" customFormat="1" ht="24.75" customHeight="1">
      <c r="B3" s="145" t="s">
        <v>1</v>
      </c>
      <c r="C3" s="146"/>
      <c r="D3" s="146"/>
      <c r="E3" s="146"/>
      <c r="F3" s="146"/>
      <c r="G3" s="146"/>
      <c r="H3" s="146"/>
      <c r="I3" s="146"/>
      <c r="J3" s="146"/>
      <c r="K3" s="147"/>
    </row>
    <row r="4" spans="2:11" ht="24.75" customHeight="1">
      <c r="B4" s="148"/>
      <c r="C4" s="149"/>
      <c r="D4" s="149"/>
      <c r="E4" s="149"/>
      <c r="F4" s="149"/>
      <c r="G4" s="149"/>
      <c r="H4" s="149"/>
      <c r="I4" s="149"/>
      <c r="J4" s="149"/>
      <c r="K4" s="150"/>
    </row>
    <row r="5" spans="2:11" ht="24.75" customHeight="1">
      <c r="B5" s="148"/>
      <c r="C5" s="149"/>
      <c r="D5" s="149"/>
      <c r="E5" s="149"/>
      <c r="F5" s="149"/>
      <c r="G5" s="149"/>
      <c r="H5" s="149"/>
      <c r="I5" s="149"/>
      <c r="J5" s="149"/>
      <c r="K5" s="150"/>
    </row>
    <row r="6" spans="2:11" ht="24.75" customHeight="1">
      <c r="B6" s="148"/>
      <c r="C6" s="149"/>
      <c r="D6" s="149"/>
      <c r="E6" s="149"/>
      <c r="F6" s="149"/>
      <c r="G6" s="149"/>
      <c r="H6" s="149"/>
      <c r="I6" s="149"/>
      <c r="J6" s="149"/>
      <c r="K6" s="150"/>
    </row>
    <row r="7" spans="2:11" ht="24.75" customHeight="1">
      <c r="B7" s="148"/>
      <c r="C7" s="149"/>
      <c r="D7" s="149"/>
      <c r="E7" s="149"/>
      <c r="F7" s="149"/>
      <c r="G7" s="149"/>
      <c r="H7" s="149"/>
      <c r="I7" s="149"/>
      <c r="J7" s="149"/>
      <c r="K7" s="150"/>
    </row>
    <row r="8" spans="2:11" ht="24.75" customHeight="1">
      <c r="B8" s="148"/>
      <c r="C8" s="149"/>
      <c r="D8" s="149"/>
      <c r="E8" s="149"/>
      <c r="F8" s="149"/>
      <c r="G8" s="149"/>
      <c r="H8" s="149"/>
      <c r="I8" s="149"/>
      <c r="J8" s="149"/>
      <c r="K8" s="150"/>
    </row>
    <row r="9" spans="2:11" ht="24.75" customHeight="1">
      <c r="B9" s="148"/>
      <c r="C9" s="149"/>
      <c r="D9" s="149"/>
      <c r="E9" s="149"/>
      <c r="F9" s="149"/>
      <c r="G9" s="149"/>
      <c r="H9" s="149"/>
      <c r="I9" s="149"/>
      <c r="J9" s="149"/>
      <c r="K9" s="150"/>
    </row>
    <row r="10" spans="2:11" ht="24.75" customHeight="1">
      <c r="B10" s="148"/>
      <c r="C10" s="149"/>
      <c r="D10" s="149"/>
      <c r="E10" s="149"/>
      <c r="F10" s="149"/>
      <c r="G10" s="149"/>
      <c r="H10" s="149"/>
      <c r="I10" s="149"/>
      <c r="J10" s="149"/>
      <c r="K10" s="150"/>
    </row>
    <row r="11" spans="2:11" ht="24.75" customHeight="1">
      <c r="B11" s="148"/>
      <c r="C11" s="149"/>
      <c r="D11" s="149"/>
      <c r="E11" s="149"/>
      <c r="F11" s="149"/>
      <c r="G11" s="149"/>
      <c r="H11" s="149"/>
      <c r="I11" s="149"/>
      <c r="J11" s="149"/>
      <c r="K11" s="150"/>
    </row>
    <row r="12" spans="2:11" ht="24.75" customHeight="1">
      <c r="B12" s="148"/>
      <c r="C12" s="149"/>
      <c r="D12" s="149"/>
      <c r="E12" s="149"/>
      <c r="F12" s="149"/>
      <c r="G12" s="149"/>
      <c r="H12" s="149"/>
      <c r="I12" s="149"/>
      <c r="J12" s="149"/>
      <c r="K12" s="150"/>
    </row>
    <row r="13" spans="2:11" ht="24.75" customHeight="1">
      <c r="B13" s="148"/>
      <c r="C13" s="149"/>
      <c r="D13" s="149"/>
      <c r="E13" s="149"/>
      <c r="F13" s="149"/>
      <c r="G13" s="149"/>
      <c r="H13" s="149"/>
      <c r="I13" s="149"/>
      <c r="J13" s="149"/>
      <c r="K13" s="150"/>
    </row>
    <row r="14" spans="2:11" ht="24.75" customHeight="1">
      <c r="B14" s="148"/>
      <c r="C14" s="149"/>
      <c r="D14" s="149"/>
      <c r="E14" s="149"/>
      <c r="F14" s="149"/>
      <c r="G14" s="149"/>
      <c r="H14" s="149"/>
      <c r="I14" s="149"/>
      <c r="J14" s="149"/>
      <c r="K14" s="150"/>
    </row>
    <row r="15" spans="2:11" ht="24.75" customHeight="1">
      <c r="B15" s="148"/>
      <c r="C15" s="149"/>
      <c r="D15" s="149"/>
      <c r="E15" s="149"/>
      <c r="F15" s="149"/>
      <c r="G15" s="149"/>
      <c r="H15" s="149"/>
      <c r="I15" s="149"/>
      <c r="J15" s="149"/>
      <c r="K15" s="150"/>
    </row>
    <row r="16" spans="2:11" ht="24.75" customHeight="1">
      <c r="B16" s="148"/>
      <c r="C16" s="149"/>
      <c r="D16" s="149"/>
      <c r="E16" s="149"/>
      <c r="F16" s="149"/>
      <c r="G16" s="149"/>
      <c r="H16" s="149"/>
      <c r="I16" s="149"/>
      <c r="J16" s="149"/>
      <c r="K16" s="150"/>
    </row>
    <row r="17" spans="2:11" ht="24.75" customHeight="1">
      <c r="B17" s="148"/>
      <c r="C17" s="149"/>
      <c r="D17" s="149"/>
      <c r="E17" s="149"/>
      <c r="F17" s="149"/>
      <c r="G17" s="149"/>
      <c r="H17" s="149"/>
      <c r="I17" s="149"/>
      <c r="J17" s="149"/>
      <c r="K17" s="150"/>
    </row>
    <row r="18" spans="2:11" ht="24" customHeight="1">
      <c r="B18" s="148"/>
      <c r="C18" s="149"/>
      <c r="D18" s="149"/>
      <c r="E18" s="149"/>
      <c r="F18" s="149"/>
      <c r="G18" s="149"/>
      <c r="H18" s="149"/>
      <c r="I18" s="149"/>
      <c r="J18" s="149"/>
      <c r="K18" s="150"/>
    </row>
    <row r="19" spans="2:11">
      <c r="B19" s="148"/>
      <c r="C19" s="149"/>
      <c r="D19" s="149"/>
      <c r="E19" s="149"/>
      <c r="F19" s="149"/>
      <c r="G19" s="149"/>
      <c r="H19" s="149"/>
      <c r="I19" s="149"/>
      <c r="J19" s="149"/>
      <c r="K19" s="150"/>
    </row>
    <row r="20" spans="2:11">
      <c r="B20" s="148"/>
      <c r="C20" s="149"/>
      <c r="D20" s="149"/>
      <c r="E20" s="149"/>
      <c r="F20" s="149"/>
      <c r="G20" s="149"/>
      <c r="H20" s="149"/>
      <c r="I20" s="149"/>
      <c r="J20" s="149"/>
      <c r="K20" s="150"/>
    </row>
    <row r="21" spans="2:11">
      <c r="B21" s="148"/>
      <c r="C21" s="149"/>
      <c r="D21" s="149"/>
      <c r="E21" s="149"/>
      <c r="F21" s="149"/>
      <c r="G21" s="149"/>
      <c r="H21" s="149"/>
      <c r="I21" s="149"/>
      <c r="J21" s="149"/>
      <c r="K21" s="150"/>
    </row>
    <row r="22" spans="2:11">
      <c r="B22" s="148"/>
      <c r="C22" s="149"/>
      <c r="D22" s="149"/>
      <c r="E22" s="149"/>
      <c r="F22" s="149"/>
      <c r="G22" s="149"/>
      <c r="H22" s="149"/>
      <c r="I22" s="149"/>
      <c r="J22" s="149"/>
      <c r="K22" s="150"/>
    </row>
    <row r="23" spans="2:11">
      <c r="B23" s="148"/>
      <c r="C23" s="149"/>
      <c r="D23" s="149"/>
      <c r="E23" s="149"/>
      <c r="F23" s="149"/>
      <c r="G23" s="149"/>
      <c r="H23" s="149"/>
      <c r="I23" s="149"/>
      <c r="J23" s="149"/>
      <c r="K23" s="150"/>
    </row>
    <row r="24" spans="2:11">
      <c r="B24" s="148"/>
      <c r="C24" s="149"/>
      <c r="D24" s="149"/>
      <c r="E24" s="149"/>
      <c r="F24" s="149"/>
      <c r="G24" s="149"/>
      <c r="H24" s="149"/>
      <c r="I24" s="149"/>
      <c r="J24" s="149"/>
      <c r="K24" s="150"/>
    </row>
    <row r="25" spans="2:11">
      <c r="B25" s="148"/>
      <c r="C25" s="149"/>
      <c r="D25" s="149"/>
      <c r="E25" s="149"/>
      <c r="F25" s="149"/>
      <c r="G25" s="149"/>
      <c r="H25" s="149"/>
      <c r="I25" s="149"/>
      <c r="J25" s="149"/>
      <c r="K25" s="150"/>
    </row>
    <row r="26" spans="2:11">
      <c r="B26" s="151"/>
      <c r="C26" s="152"/>
      <c r="D26" s="152"/>
      <c r="E26" s="152"/>
      <c r="F26" s="152"/>
      <c r="G26" s="152"/>
      <c r="H26" s="152"/>
      <c r="I26" s="152"/>
      <c r="J26" s="152"/>
      <c r="K26" s="153"/>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99"/>
  <sheetViews>
    <sheetView topLeftCell="A55" workbookViewId="0">
      <selection activeCell="B60" sqref="B60:T6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0"/>
      <c r="C2" s="180"/>
      <c r="D2" s="180"/>
      <c r="E2" s="180"/>
      <c r="F2" s="182" t="s">
        <v>2</v>
      </c>
      <c r="G2" s="182"/>
      <c r="H2" s="182"/>
      <c r="I2" s="182"/>
      <c r="J2" s="182"/>
      <c r="K2" s="182"/>
      <c r="L2" s="182"/>
      <c r="M2" s="182"/>
      <c r="N2" s="182"/>
      <c r="O2" s="182"/>
      <c r="P2" s="181" t="s">
        <v>3</v>
      </c>
      <c r="Q2" s="181"/>
      <c r="R2" s="181"/>
      <c r="S2" s="39"/>
      <c r="T2" s="26" t="s">
        <v>4</v>
      </c>
      <c r="U2" s="56"/>
    </row>
    <row r="3" spans="2:21" ht="12.75" customHeight="1">
      <c r="B3" s="31"/>
      <c r="C3" s="180"/>
      <c r="D3" s="180"/>
      <c r="E3" s="180"/>
      <c r="F3" s="182"/>
      <c r="G3" s="182"/>
      <c r="H3" s="182"/>
      <c r="I3" s="182"/>
      <c r="J3" s="182"/>
      <c r="K3" s="182"/>
      <c r="L3" s="182"/>
      <c r="M3" s="182"/>
      <c r="N3" s="182"/>
      <c r="O3" s="182"/>
      <c r="P3" s="181"/>
      <c r="Q3" s="181"/>
      <c r="R3" s="181"/>
      <c r="S3" s="39"/>
      <c r="T3" s="27" t="s">
        <v>5</v>
      </c>
      <c r="U3" s="56"/>
    </row>
    <row r="4" spans="2:21" ht="12.75" customHeight="1">
      <c r="B4" s="31"/>
      <c r="C4" s="180"/>
      <c r="D4" s="180"/>
      <c r="E4" s="180"/>
      <c r="F4" s="182"/>
      <c r="G4" s="182"/>
      <c r="H4" s="182"/>
      <c r="I4" s="182"/>
      <c r="J4" s="182"/>
      <c r="K4" s="182"/>
      <c r="L4" s="182"/>
      <c r="M4" s="182"/>
      <c r="N4" s="182"/>
      <c r="O4" s="182"/>
      <c r="P4" s="181"/>
      <c r="Q4" s="181"/>
      <c r="R4" s="181"/>
      <c r="S4" s="39"/>
      <c r="T4" s="27" t="s">
        <v>6</v>
      </c>
      <c r="U4" s="56"/>
    </row>
    <row r="5" spans="2:21" ht="12.75" customHeight="1">
      <c r="B5" s="31"/>
      <c r="C5" s="180"/>
      <c r="D5" s="180"/>
      <c r="E5" s="180"/>
      <c r="F5" s="182"/>
      <c r="G5" s="182"/>
      <c r="H5" s="182"/>
      <c r="I5" s="182"/>
      <c r="J5" s="182"/>
      <c r="K5" s="182"/>
      <c r="L5" s="182"/>
      <c r="M5" s="182"/>
      <c r="N5" s="182"/>
      <c r="O5" s="182"/>
      <c r="P5" s="181"/>
      <c r="Q5" s="181"/>
      <c r="R5" s="181"/>
      <c r="S5" s="39"/>
      <c r="T5" s="27" t="s">
        <v>7</v>
      </c>
      <c r="U5" s="56"/>
    </row>
    <row r="6" spans="2:21" ht="12.75" customHeight="1">
      <c r="B6" s="32"/>
      <c r="C6" s="180"/>
      <c r="D6" s="180"/>
      <c r="E6" s="180"/>
      <c r="F6" s="182"/>
      <c r="G6" s="182"/>
      <c r="H6" s="182"/>
      <c r="I6" s="182"/>
      <c r="J6" s="182"/>
      <c r="K6" s="182"/>
      <c r="L6" s="182"/>
      <c r="M6" s="182"/>
      <c r="N6" s="182"/>
      <c r="O6" s="182"/>
      <c r="P6" s="181"/>
      <c r="Q6" s="181"/>
      <c r="R6" s="181"/>
      <c r="S6" s="39"/>
      <c r="T6" s="28" t="s">
        <v>8</v>
      </c>
      <c r="U6" s="56"/>
    </row>
    <row r="7" spans="2:21" ht="15">
      <c r="B7" s="3"/>
      <c r="I7" s="29"/>
      <c r="J7" s="29"/>
      <c r="K7" s="29"/>
      <c r="L7" s="29"/>
      <c r="M7" s="29"/>
      <c r="O7" s="17"/>
      <c r="P7" s="17"/>
      <c r="Q7" s="17"/>
      <c r="R7" s="17"/>
      <c r="S7" s="17"/>
      <c r="T7" s="2"/>
      <c r="U7" s="56"/>
    </row>
    <row r="8" spans="2:21" ht="15">
      <c r="B8" s="3"/>
      <c r="I8" s="29"/>
      <c r="J8" s="29"/>
      <c r="K8" s="29"/>
      <c r="L8" s="29"/>
      <c r="M8" s="29"/>
      <c r="O8" s="17"/>
      <c r="P8" s="17"/>
      <c r="Q8" s="17"/>
      <c r="R8" s="17"/>
      <c r="S8" s="17"/>
      <c r="T8" s="4"/>
      <c r="U8" s="56"/>
    </row>
    <row r="9" spans="2:21" ht="15">
      <c r="B9" s="3"/>
      <c r="I9" s="5" t="s">
        <v>9</v>
      </c>
      <c r="K9" s="172" t="s">
        <v>10</v>
      </c>
      <c r="L9" s="172"/>
      <c r="M9" s="172"/>
      <c r="N9" s="172"/>
      <c r="P9" s="17"/>
      <c r="Q9" s="17"/>
      <c r="R9" s="17"/>
      <c r="S9" s="17"/>
      <c r="T9" s="4"/>
      <c r="U9" s="56"/>
    </row>
    <row r="10" spans="2:21" ht="15">
      <c r="B10" s="3"/>
      <c r="I10" s="5" t="s">
        <v>11</v>
      </c>
      <c r="K10" s="172" t="s">
        <v>12</v>
      </c>
      <c r="L10" s="172"/>
      <c r="M10" s="172"/>
      <c r="N10" s="172"/>
      <c r="T10" s="4"/>
      <c r="U10" s="56"/>
    </row>
    <row r="11" spans="2:21" ht="15">
      <c r="B11" s="3"/>
      <c r="I11" s="5" t="s">
        <v>13</v>
      </c>
      <c r="K11" s="172" t="s">
        <v>14</v>
      </c>
      <c r="L11" s="172"/>
      <c r="M11" s="172"/>
      <c r="N11" s="172"/>
      <c r="T11" s="4"/>
      <c r="U11" s="56"/>
    </row>
    <row r="12" spans="2:21" ht="15">
      <c r="B12" s="3"/>
      <c r="I12" s="5" t="s">
        <v>15</v>
      </c>
      <c r="K12" s="172" t="s">
        <v>16</v>
      </c>
      <c r="L12" s="172"/>
      <c r="M12" s="172"/>
      <c r="N12" s="172"/>
      <c r="T12" s="4"/>
      <c r="U12" s="56"/>
    </row>
    <row r="13" spans="2:21" ht="15">
      <c r="B13" s="3"/>
      <c r="I13" s="5" t="s">
        <v>17</v>
      </c>
      <c r="K13" s="172" t="s">
        <v>18</v>
      </c>
      <c r="L13" s="172"/>
      <c r="M13" s="172"/>
      <c r="N13" s="172"/>
      <c r="T13" s="4"/>
      <c r="U13" s="56"/>
    </row>
    <row r="14" spans="2:21">
      <c r="B14" s="3"/>
      <c r="I14" s="25"/>
      <c r="L14" s="29"/>
      <c r="M14" s="29"/>
      <c r="N14" s="29"/>
      <c r="T14" s="4"/>
      <c r="U14" s="56"/>
    </row>
    <row r="15" spans="2:21" ht="5.25" customHeight="1">
      <c r="B15" s="3"/>
      <c r="C15" s="8"/>
      <c r="D15" s="8"/>
      <c r="E15" s="8"/>
      <c r="F15" s="8"/>
      <c r="G15" s="8"/>
      <c r="H15" s="8"/>
      <c r="I15" s="8"/>
      <c r="J15" s="6"/>
      <c r="K15" s="6"/>
      <c r="T15" s="4"/>
      <c r="U15" s="56"/>
    </row>
    <row r="16" spans="2:21" ht="15" customHeight="1">
      <c r="B16" s="3"/>
      <c r="C16" s="173" t="s">
        <v>19</v>
      </c>
      <c r="D16" s="174"/>
      <c r="E16" s="174"/>
      <c r="F16" s="174"/>
      <c r="G16" s="174"/>
      <c r="H16" s="174"/>
      <c r="I16" s="174"/>
      <c r="J16" s="174"/>
      <c r="K16" s="174"/>
      <c r="L16" s="174"/>
      <c r="M16" s="174"/>
      <c r="N16" s="174"/>
      <c r="O16" s="175"/>
      <c r="T16" s="4"/>
      <c r="U16" s="56"/>
    </row>
    <row r="17" spans="2:21" ht="5.25" customHeight="1">
      <c r="B17" s="3"/>
      <c r="C17" s="6"/>
      <c r="D17" s="6"/>
      <c r="E17" s="6"/>
      <c r="F17" s="6"/>
      <c r="G17" s="6"/>
      <c r="H17" s="6"/>
      <c r="I17" s="6"/>
      <c r="J17" s="6"/>
      <c r="K17" s="6"/>
      <c r="L17" s="6"/>
      <c r="M17" s="6"/>
      <c r="N17" s="6"/>
      <c r="O17" s="6"/>
      <c r="T17" s="4"/>
      <c r="U17" s="56"/>
    </row>
    <row r="18" spans="2:21" ht="17.25" customHeight="1">
      <c r="B18" s="3"/>
      <c r="C18" s="179" t="s">
        <v>20</v>
      </c>
      <c r="D18" s="179"/>
      <c r="E18" s="179"/>
      <c r="F18" s="179"/>
      <c r="G18" s="179"/>
      <c r="H18" s="179"/>
      <c r="I18" s="179"/>
      <c r="J18" s="179"/>
      <c r="K18" s="179"/>
      <c r="L18" s="179"/>
      <c r="M18" s="179"/>
      <c r="N18" s="179"/>
      <c r="O18" s="179"/>
      <c r="T18" s="4"/>
      <c r="U18" s="56"/>
    </row>
    <row r="19" spans="2:21" ht="4.5" customHeight="1">
      <c r="B19" s="3"/>
      <c r="C19" s="8"/>
      <c r="D19" s="8"/>
      <c r="E19" s="8"/>
      <c r="F19" s="8"/>
      <c r="G19" s="8"/>
      <c r="H19" s="8"/>
      <c r="I19" s="8"/>
      <c r="J19" s="8"/>
      <c r="K19" s="8"/>
      <c r="L19" s="6"/>
      <c r="M19" s="6"/>
      <c r="N19" s="9"/>
      <c r="O19" s="6"/>
      <c r="T19" s="4"/>
      <c r="U19" s="56"/>
    </row>
    <row r="20" spans="2:21" ht="15.75" customHeight="1">
      <c r="B20" s="3"/>
      <c r="C20" s="176" t="s">
        <v>21</v>
      </c>
      <c r="D20" s="177"/>
      <c r="E20" s="177"/>
      <c r="F20" s="177"/>
      <c r="G20" s="177"/>
      <c r="H20" s="177"/>
      <c r="I20" s="177"/>
      <c r="J20" s="177"/>
      <c r="K20" s="177"/>
      <c r="L20" s="177"/>
      <c r="M20" s="177"/>
      <c r="N20" s="177"/>
      <c r="O20" s="178"/>
      <c r="T20" s="4"/>
      <c r="U20" s="56"/>
    </row>
    <row r="21" spans="2:21" ht="6" customHeight="1">
      <c r="B21" s="3"/>
      <c r="C21" s="7"/>
      <c r="D21" s="7"/>
      <c r="E21" s="7"/>
      <c r="F21" s="7"/>
      <c r="G21" s="7"/>
      <c r="H21" s="7"/>
      <c r="I21" s="7"/>
      <c r="J21" s="7"/>
      <c r="K21" s="7"/>
      <c r="L21" s="7"/>
      <c r="M21" s="7"/>
      <c r="N21" s="7"/>
      <c r="O21" s="7"/>
      <c r="P21" s="7"/>
      <c r="Q21" s="7"/>
      <c r="R21" s="7"/>
      <c r="S21" s="7"/>
      <c r="T21" s="4"/>
      <c r="U21" s="56"/>
    </row>
    <row r="22" spans="2:21" ht="29.25" customHeight="1">
      <c r="B22" s="3"/>
      <c r="C22" s="191" t="s">
        <v>22</v>
      </c>
      <c r="D22" s="191"/>
      <c r="E22" s="191"/>
      <c r="F22" s="191"/>
      <c r="G22" s="191"/>
      <c r="H22" s="191"/>
      <c r="I22" s="191"/>
      <c r="J22" s="191"/>
      <c r="K22" s="191"/>
      <c r="L22" s="191"/>
      <c r="M22" s="191"/>
      <c r="N22" s="191"/>
      <c r="O22" s="191"/>
      <c r="T22" s="4"/>
      <c r="U22" s="56"/>
    </row>
    <row r="23" spans="2:21" ht="15.75" customHeight="1">
      <c r="B23" s="3"/>
      <c r="C23" s="176" t="s">
        <v>23</v>
      </c>
      <c r="D23" s="177"/>
      <c r="E23" s="177"/>
      <c r="F23" s="177"/>
      <c r="G23" s="177"/>
      <c r="H23" s="177"/>
      <c r="I23" s="177"/>
      <c r="J23" s="177"/>
      <c r="K23" s="177"/>
      <c r="L23" s="177"/>
      <c r="M23" s="177"/>
      <c r="N23" s="177"/>
      <c r="O23" s="178"/>
      <c r="P23" s="21"/>
      <c r="Q23" s="21"/>
      <c r="R23" s="21"/>
      <c r="S23" s="21"/>
      <c r="T23" s="4"/>
      <c r="U23" s="56"/>
    </row>
    <row r="24" spans="2:21" ht="5.25" customHeight="1">
      <c r="B24" s="3"/>
      <c r="C24" s="8"/>
      <c r="D24" s="8"/>
      <c r="E24" s="8"/>
      <c r="F24" s="8"/>
      <c r="G24" s="8"/>
      <c r="H24" s="8"/>
      <c r="I24" s="8"/>
      <c r="J24" s="6"/>
      <c r="K24" s="6"/>
      <c r="L24" s="6"/>
      <c r="M24" s="6"/>
      <c r="N24" s="6"/>
      <c r="O24" s="6"/>
      <c r="P24" s="6"/>
      <c r="Q24" s="6"/>
      <c r="R24" s="6"/>
      <c r="S24" s="6"/>
      <c r="T24" s="4"/>
      <c r="U24" s="56"/>
    </row>
    <row r="25" spans="2:21" ht="34.5" customHeight="1">
      <c r="B25" s="3"/>
      <c r="C25" s="179" t="s">
        <v>24</v>
      </c>
      <c r="D25" s="179"/>
      <c r="E25" s="179"/>
      <c r="F25" s="179"/>
      <c r="G25" s="179"/>
      <c r="H25" s="179"/>
      <c r="I25" s="179"/>
      <c r="J25" s="179"/>
      <c r="K25" s="179"/>
      <c r="L25" s="179"/>
      <c r="M25" s="179"/>
      <c r="N25" s="179"/>
      <c r="O25" s="179"/>
      <c r="P25" s="6"/>
      <c r="Q25" s="6"/>
      <c r="R25" s="6"/>
      <c r="S25" s="6"/>
      <c r="T25" s="4"/>
      <c r="U25" s="56"/>
    </row>
    <row r="26" spans="2:21" ht="3.75" customHeight="1">
      <c r="B26" s="3"/>
      <c r="E26" s="16"/>
      <c r="F26" s="16"/>
      <c r="G26" s="16"/>
      <c r="H26" s="16"/>
      <c r="I26" s="16"/>
      <c r="J26" s="16"/>
      <c r="K26" s="16"/>
      <c r="L26" s="16"/>
      <c r="M26" s="16"/>
      <c r="N26" s="16"/>
      <c r="O26" s="6"/>
      <c r="P26" s="6"/>
      <c r="Q26" s="6"/>
      <c r="R26" s="6"/>
      <c r="S26" s="6"/>
      <c r="T26" s="4"/>
      <c r="U26" s="56"/>
    </row>
    <row r="27" spans="2:21" ht="33.75" customHeight="1">
      <c r="B27" s="3"/>
      <c r="C27" s="179" t="s">
        <v>25</v>
      </c>
      <c r="D27" s="179"/>
      <c r="E27" s="179"/>
      <c r="F27" s="179"/>
      <c r="G27" s="179"/>
      <c r="H27" s="179"/>
      <c r="I27" s="179"/>
      <c r="J27" s="179"/>
      <c r="K27" s="179"/>
      <c r="L27" s="179"/>
      <c r="M27" s="179"/>
      <c r="N27" s="179"/>
      <c r="O27" s="179"/>
      <c r="P27" s="25"/>
      <c r="Q27" s="6"/>
      <c r="R27" s="6"/>
      <c r="S27" s="6"/>
      <c r="T27" s="4"/>
      <c r="U27" s="56"/>
    </row>
    <row r="28" spans="2:21" ht="3.75" customHeight="1">
      <c r="B28" s="3"/>
      <c r="C28" s="8"/>
      <c r="D28" s="8"/>
      <c r="E28" s="8"/>
      <c r="F28" s="8"/>
      <c r="G28" s="8"/>
      <c r="H28" s="8"/>
      <c r="I28" s="8"/>
      <c r="J28" s="8"/>
      <c r="K28" s="8"/>
      <c r="L28" s="8"/>
      <c r="M28" s="8"/>
      <c r="N28" s="8"/>
      <c r="O28" s="6"/>
      <c r="P28" s="6"/>
      <c r="Q28" s="6"/>
      <c r="R28" s="6"/>
      <c r="S28" s="6"/>
      <c r="T28" s="4"/>
      <c r="U28" s="56"/>
    </row>
    <row r="29" spans="2:21" ht="5.25" customHeight="1">
      <c r="B29" s="3"/>
      <c r="C29" s="10"/>
      <c r="D29" s="10"/>
      <c r="E29" s="10"/>
      <c r="F29" s="10"/>
      <c r="G29" s="10"/>
      <c r="H29" s="10"/>
      <c r="I29" s="10"/>
      <c r="J29" s="10"/>
      <c r="K29" s="10"/>
      <c r="L29" s="10"/>
      <c r="M29" s="10"/>
      <c r="T29" s="4"/>
      <c r="U29" s="56"/>
    </row>
    <row r="30" spans="2:21" ht="15.75" customHeight="1">
      <c r="B30" s="3"/>
      <c r="C30" s="173" t="s">
        <v>26</v>
      </c>
      <c r="D30" s="174"/>
      <c r="E30" s="174"/>
      <c r="F30" s="174"/>
      <c r="G30" s="174"/>
      <c r="H30" s="174"/>
      <c r="I30" s="174"/>
      <c r="J30" s="174"/>
      <c r="K30" s="174"/>
      <c r="L30" s="174"/>
      <c r="M30" s="174"/>
      <c r="N30" s="174"/>
      <c r="O30" s="175"/>
      <c r="P30" s="5"/>
      <c r="Q30" s="5"/>
      <c r="R30" s="5"/>
      <c r="S30" s="5"/>
      <c r="T30" s="4"/>
      <c r="U30" s="56"/>
    </row>
    <row r="31" spans="2:21" ht="6" customHeight="1">
      <c r="B31" s="3"/>
      <c r="E31" s="11"/>
      <c r="F31" s="11"/>
      <c r="G31" s="11"/>
      <c r="H31" s="11"/>
      <c r="I31" s="11"/>
      <c r="J31" s="11"/>
      <c r="K31" s="11"/>
      <c r="L31" s="11"/>
      <c r="M31" s="11"/>
      <c r="N31" s="11"/>
      <c r="O31" s="11"/>
      <c r="P31" s="11"/>
      <c r="Q31" s="11"/>
      <c r="T31" s="4"/>
      <c r="U31" s="56"/>
    </row>
    <row r="32" spans="2:21" ht="33" customHeight="1">
      <c r="B32" s="3"/>
      <c r="C32" s="157" t="s">
        <v>27</v>
      </c>
      <c r="D32" s="190" t="s">
        <v>28</v>
      </c>
      <c r="E32" s="158" t="s">
        <v>29</v>
      </c>
      <c r="F32" s="157" t="s">
        <v>30</v>
      </c>
      <c r="G32" s="157" t="s">
        <v>31</v>
      </c>
      <c r="H32" s="157" t="s">
        <v>32</v>
      </c>
      <c r="I32" s="158" t="s">
        <v>33</v>
      </c>
      <c r="J32" s="157" t="s">
        <v>34</v>
      </c>
      <c r="K32" s="157"/>
      <c r="L32" s="157" t="s">
        <v>35</v>
      </c>
      <c r="M32" s="157" t="s">
        <v>36</v>
      </c>
      <c r="N32" s="157" t="s">
        <v>37</v>
      </c>
      <c r="O32" s="157" t="s">
        <v>38</v>
      </c>
      <c r="P32" s="170" t="s">
        <v>39</v>
      </c>
      <c r="Q32" s="159" t="s">
        <v>40</v>
      </c>
      <c r="R32" s="160"/>
      <c r="S32" s="41"/>
      <c r="T32" s="4"/>
      <c r="U32" s="56"/>
    </row>
    <row r="33" spans="2:21" ht="33" customHeight="1">
      <c r="B33" s="3"/>
      <c r="C33" s="157"/>
      <c r="D33" s="171"/>
      <c r="E33" s="158"/>
      <c r="F33" s="157"/>
      <c r="G33" s="157"/>
      <c r="H33" s="157"/>
      <c r="I33" s="158"/>
      <c r="J33" s="43" t="s">
        <v>41</v>
      </c>
      <c r="K33" s="43" t="s">
        <v>42</v>
      </c>
      <c r="L33" s="157"/>
      <c r="M33" s="157"/>
      <c r="N33" s="157"/>
      <c r="O33" s="157"/>
      <c r="P33" s="171"/>
      <c r="Q33" s="44" t="s">
        <v>43</v>
      </c>
      <c r="R33" s="45" t="s">
        <v>44</v>
      </c>
      <c r="S33" s="22" t="s">
        <v>45</v>
      </c>
      <c r="T33" s="22" t="s">
        <v>46</v>
      </c>
      <c r="U33" s="56"/>
    </row>
    <row r="34" spans="2:21" s="12" customFormat="1" ht="33" customHeight="1">
      <c r="B34" s="13"/>
      <c r="C34" s="49">
        <v>1</v>
      </c>
      <c r="D34" s="50"/>
      <c r="E34" s="62" t="s">
        <v>47</v>
      </c>
      <c r="F34" s="51"/>
      <c r="G34" s="62" t="s">
        <v>48</v>
      </c>
      <c r="H34" s="52"/>
      <c r="I34" s="53"/>
      <c r="J34" s="53"/>
      <c r="K34" s="53"/>
      <c r="L34" s="54"/>
      <c r="M34" s="54"/>
      <c r="N34" s="53"/>
      <c r="O34" s="53"/>
      <c r="P34" s="53"/>
      <c r="Q34" s="53"/>
      <c r="R34" s="55"/>
      <c r="S34" s="19">
        <f>IF(H34="Baja",1,IF(H34="Media - baja",2,IF(H34="Media",3,IF(H34="Media - alta",4,5))))</f>
        <v>5</v>
      </c>
      <c r="T34" s="40">
        <f>R34*S34</f>
        <v>0</v>
      </c>
      <c r="U34" s="57"/>
    </row>
    <row r="35" spans="2:21" s="12" customFormat="1" ht="31.5" customHeight="1">
      <c r="B35" s="13"/>
      <c r="C35" s="49">
        <v>2</v>
      </c>
      <c r="D35" s="50"/>
      <c r="E35" s="62" t="s">
        <v>47</v>
      </c>
      <c r="F35" s="51"/>
      <c r="G35" s="62" t="s">
        <v>49</v>
      </c>
      <c r="H35" s="51"/>
      <c r="I35" s="53"/>
      <c r="J35" s="55"/>
      <c r="K35" s="53"/>
      <c r="L35" s="54"/>
      <c r="M35" s="54"/>
      <c r="N35" s="53"/>
      <c r="O35" s="53"/>
      <c r="P35" s="53"/>
      <c r="Q35" s="53"/>
      <c r="R35" s="55"/>
      <c r="S35" s="19">
        <f t="shared" ref="S35:S54" si="0">IF(H35="Baja",1,IF(H35="Media - baja",2,IF(H35="Media",3,IF(H35="Media - alta",4,5))))</f>
        <v>5</v>
      </c>
      <c r="T35" s="40">
        <f t="shared" ref="T35:T54" si="1">R35*S35</f>
        <v>0</v>
      </c>
      <c r="U35" s="57"/>
    </row>
    <row r="36" spans="2:21" s="12" customFormat="1" ht="31.5" customHeight="1">
      <c r="B36" s="13"/>
      <c r="C36" s="49">
        <v>3</v>
      </c>
      <c r="D36" s="50"/>
      <c r="E36" s="62" t="s">
        <v>47</v>
      </c>
      <c r="F36" s="51"/>
      <c r="G36" s="62" t="s">
        <v>50</v>
      </c>
      <c r="H36" s="51"/>
      <c r="I36" s="51"/>
      <c r="J36" s="55"/>
      <c r="K36" s="53"/>
      <c r="L36" s="54"/>
      <c r="M36" s="54"/>
      <c r="N36" s="53"/>
      <c r="O36" s="53"/>
      <c r="P36" s="53"/>
      <c r="Q36" s="53"/>
      <c r="R36" s="55"/>
      <c r="S36" s="19">
        <f t="shared" si="0"/>
        <v>5</v>
      </c>
      <c r="T36" s="40">
        <f t="shared" si="1"/>
        <v>0</v>
      </c>
      <c r="U36" s="57"/>
    </row>
    <row r="37" spans="2:21" s="12" customFormat="1" ht="31.5" customHeight="1">
      <c r="B37" s="13"/>
      <c r="C37" s="49">
        <v>4</v>
      </c>
      <c r="D37" s="50"/>
      <c r="E37" s="51"/>
      <c r="F37" s="51"/>
      <c r="G37" s="51"/>
      <c r="H37" s="51"/>
      <c r="I37" s="51"/>
      <c r="J37" s="55"/>
      <c r="K37" s="53"/>
      <c r="L37" s="54"/>
      <c r="M37" s="54"/>
      <c r="N37" s="53"/>
      <c r="O37" s="53"/>
      <c r="P37" s="53"/>
      <c r="Q37" s="53"/>
      <c r="R37" s="55"/>
      <c r="S37" s="19">
        <f t="shared" si="0"/>
        <v>5</v>
      </c>
      <c r="T37" s="40">
        <f t="shared" si="1"/>
        <v>0</v>
      </c>
      <c r="U37" s="57"/>
    </row>
    <row r="38" spans="2:21" s="12" customFormat="1" ht="31.5" customHeight="1">
      <c r="B38" s="13"/>
      <c r="C38" s="49">
        <v>5</v>
      </c>
      <c r="D38" s="50"/>
      <c r="E38" s="51"/>
      <c r="F38" s="51"/>
      <c r="G38" s="51"/>
      <c r="H38" s="51"/>
      <c r="I38" s="51"/>
      <c r="J38" s="55"/>
      <c r="K38" s="53"/>
      <c r="L38" s="54"/>
      <c r="M38" s="54"/>
      <c r="N38" s="53"/>
      <c r="O38" s="53"/>
      <c r="P38" s="53"/>
      <c r="Q38" s="53"/>
      <c r="R38" s="55"/>
      <c r="S38" s="19">
        <f t="shared" si="0"/>
        <v>5</v>
      </c>
      <c r="T38" s="40">
        <f t="shared" si="1"/>
        <v>0</v>
      </c>
      <c r="U38" s="57"/>
    </row>
    <row r="39" spans="2:21" s="12" customFormat="1" ht="31.5" customHeight="1">
      <c r="B39" s="13"/>
      <c r="C39" s="49">
        <v>6</v>
      </c>
      <c r="D39" s="50"/>
      <c r="E39" s="51"/>
      <c r="F39" s="51"/>
      <c r="G39" s="51"/>
      <c r="H39" s="51"/>
      <c r="I39" s="51"/>
      <c r="J39" s="55"/>
      <c r="K39" s="53"/>
      <c r="L39" s="54"/>
      <c r="M39" s="54"/>
      <c r="N39" s="53"/>
      <c r="O39" s="53"/>
      <c r="P39" s="53"/>
      <c r="Q39" s="53"/>
      <c r="R39" s="55"/>
      <c r="S39" s="19">
        <f t="shared" si="0"/>
        <v>5</v>
      </c>
      <c r="T39" s="40">
        <f t="shared" si="1"/>
        <v>0</v>
      </c>
      <c r="U39" s="57"/>
    </row>
    <row r="40" spans="2:21" s="12" customFormat="1" ht="31.5" customHeight="1">
      <c r="B40" s="13"/>
      <c r="C40" s="49">
        <v>7</v>
      </c>
      <c r="D40" s="50"/>
      <c r="E40" s="51"/>
      <c r="F40" s="51"/>
      <c r="G40" s="51"/>
      <c r="H40" s="51"/>
      <c r="I40" s="51"/>
      <c r="J40" s="55"/>
      <c r="K40" s="53"/>
      <c r="L40" s="54"/>
      <c r="M40" s="54"/>
      <c r="N40" s="53"/>
      <c r="O40" s="53"/>
      <c r="P40" s="53"/>
      <c r="Q40" s="53"/>
      <c r="R40" s="55"/>
      <c r="S40" s="19">
        <f t="shared" si="0"/>
        <v>5</v>
      </c>
      <c r="T40" s="40">
        <f t="shared" si="1"/>
        <v>0</v>
      </c>
      <c r="U40" s="57"/>
    </row>
    <row r="41" spans="2:21" s="12" customFormat="1" ht="31.5" customHeight="1">
      <c r="B41" s="13"/>
      <c r="C41" s="49">
        <v>8</v>
      </c>
      <c r="D41" s="50"/>
      <c r="E41" s="51"/>
      <c r="F41" s="51"/>
      <c r="G41" s="51"/>
      <c r="H41" s="51"/>
      <c r="I41" s="51"/>
      <c r="J41" s="55"/>
      <c r="K41" s="53"/>
      <c r="L41" s="54"/>
      <c r="M41" s="54"/>
      <c r="N41" s="53"/>
      <c r="O41" s="53"/>
      <c r="P41" s="53"/>
      <c r="Q41" s="53"/>
      <c r="R41" s="55"/>
      <c r="S41" s="19">
        <f t="shared" si="0"/>
        <v>5</v>
      </c>
      <c r="T41" s="40">
        <f t="shared" si="1"/>
        <v>0</v>
      </c>
      <c r="U41" s="57"/>
    </row>
    <row r="42" spans="2:21" s="12" customFormat="1" ht="31.5" customHeight="1">
      <c r="B42" s="13"/>
      <c r="C42" s="49">
        <v>9</v>
      </c>
      <c r="D42" s="50"/>
      <c r="E42" s="51"/>
      <c r="F42" s="51"/>
      <c r="G42" s="51"/>
      <c r="H42" s="51"/>
      <c r="I42" s="51"/>
      <c r="J42" s="55"/>
      <c r="K42" s="53"/>
      <c r="L42" s="54"/>
      <c r="M42" s="54"/>
      <c r="N42" s="53"/>
      <c r="O42" s="53"/>
      <c r="P42" s="53"/>
      <c r="Q42" s="53"/>
      <c r="R42" s="55"/>
      <c r="S42" s="19">
        <f t="shared" si="0"/>
        <v>5</v>
      </c>
      <c r="T42" s="40">
        <f t="shared" si="1"/>
        <v>0</v>
      </c>
      <c r="U42" s="57"/>
    </row>
    <row r="43" spans="2:21" s="12" customFormat="1" ht="31.5" customHeight="1">
      <c r="B43" s="13"/>
      <c r="C43" s="49">
        <v>10</v>
      </c>
      <c r="D43" s="50"/>
      <c r="E43" s="51"/>
      <c r="F43" s="51"/>
      <c r="G43" s="51"/>
      <c r="H43" s="51"/>
      <c r="I43" s="51"/>
      <c r="J43" s="55"/>
      <c r="K43" s="53"/>
      <c r="L43" s="54"/>
      <c r="M43" s="54"/>
      <c r="N43" s="53"/>
      <c r="O43" s="53"/>
      <c r="P43" s="53"/>
      <c r="Q43" s="53"/>
      <c r="R43" s="55"/>
      <c r="S43" s="19">
        <f t="shared" si="0"/>
        <v>5</v>
      </c>
      <c r="T43" s="40">
        <f t="shared" si="1"/>
        <v>0</v>
      </c>
      <c r="U43" s="57"/>
    </row>
    <row r="44" spans="2:21" s="12" customFormat="1" ht="31.5" customHeight="1">
      <c r="B44" s="13"/>
      <c r="C44" s="49">
        <v>11</v>
      </c>
      <c r="D44" s="50"/>
      <c r="E44" s="51"/>
      <c r="F44" s="51"/>
      <c r="G44" s="51"/>
      <c r="H44" s="51"/>
      <c r="I44" s="51"/>
      <c r="J44" s="55"/>
      <c r="K44" s="53"/>
      <c r="L44" s="54"/>
      <c r="M44" s="54"/>
      <c r="N44" s="53"/>
      <c r="O44" s="53"/>
      <c r="P44" s="53"/>
      <c r="Q44" s="53"/>
      <c r="R44" s="55"/>
      <c r="S44" s="19">
        <f t="shared" si="0"/>
        <v>5</v>
      </c>
      <c r="T44" s="40">
        <f t="shared" si="1"/>
        <v>0</v>
      </c>
      <c r="U44" s="57"/>
    </row>
    <row r="45" spans="2:21" s="12" customFormat="1" ht="31.5" customHeight="1">
      <c r="B45" s="13"/>
      <c r="C45" s="49">
        <v>12</v>
      </c>
      <c r="D45" s="50"/>
      <c r="E45" s="51"/>
      <c r="F45" s="51"/>
      <c r="G45" s="51"/>
      <c r="H45" s="51"/>
      <c r="I45" s="51"/>
      <c r="J45" s="55"/>
      <c r="K45" s="53"/>
      <c r="L45" s="54"/>
      <c r="M45" s="54"/>
      <c r="N45" s="53"/>
      <c r="O45" s="53"/>
      <c r="P45" s="53"/>
      <c r="Q45" s="53"/>
      <c r="R45" s="55"/>
      <c r="S45" s="19">
        <f t="shared" si="0"/>
        <v>5</v>
      </c>
      <c r="T45" s="40">
        <f t="shared" si="1"/>
        <v>0</v>
      </c>
      <c r="U45" s="57"/>
    </row>
    <row r="46" spans="2:21" s="12" customFormat="1" ht="31.5" customHeight="1">
      <c r="B46" s="13"/>
      <c r="C46" s="49">
        <v>13</v>
      </c>
      <c r="D46" s="50"/>
      <c r="E46" s="51"/>
      <c r="F46" s="51"/>
      <c r="G46" s="51"/>
      <c r="H46" s="51"/>
      <c r="I46" s="51"/>
      <c r="J46" s="55"/>
      <c r="K46" s="53"/>
      <c r="L46" s="54"/>
      <c r="M46" s="54"/>
      <c r="N46" s="53"/>
      <c r="O46" s="53"/>
      <c r="P46" s="53"/>
      <c r="Q46" s="53"/>
      <c r="R46" s="55"/>
      <c r="S46" s="19">
        <f t="shared" si="0"/>
        <v>5</v>
      </c>
      <c r="T46" s="40">
        <f t="shared" si="1"/>
        <v>0</v>
      </c>
      <c r="U46" s="57"/>
    </row>
    <row r="47" spans="2:21" s="12" customFormat="1" ht="31.5" customHeight="1">
      <c r="B47" s="13"/>
      <c r="C47" s="49">
        <v>14</v>
      </c>
      <c r="D47" s="50"/>
      <c r="E47" s="51"/>
      <c r="F47" s="51"/>
      <c r="G47" s="51"/>
      <c r="H47" s="51"/>
      <c r="I47" s="51"/>
      <c r="J47" s="55"/>
      <c r="K47" s="53"/>
      <c r="L47" s="54"/>
      <c r="M47" s="54"/>
      <c r="N47" s="53"/>
      <c r="O47" s="53"/>
      <c r="P47" s="53"/>
      <c r="Q47" s="53"/>
      <c r="R47" s="55"/>
      <c r="S47" s="19"/>
      <c r="T47" s="40"/>
      <c r="U47" s="57"/>
    </row>
    <row r="48" spans="2:21" s="12" customFormat="1" ht="31.5" customHeight="1">
      <c r="B48" s="13"/>
      <c r="C48" s="49">
        <v>15</v>
      </c>
      <c r="D48" s="50"/>
      <c r="E48" s="51"/>
      <c r="F48" s="51"/>
      <c r="G48" s="51"/>
      <c r="H48" s="51"/>
      <c r="I48" s="51"/>
      <c r="J48" s="55"/>
      <c r="K48" s="53"/>
      <c r="L48" s="54"/>
      <c r="M48" s="54"/>
      <c r="N48" s="53"/>
      <c r="O48" s="53"/>
      <c r="P48" s="53"/>
      <c r="Q48" s="53"/>
      <c r="R48" s="55"/>
      <c r="S48" s="19"/>
      <c r="T48" s="40"/>
      <c r="U48" s="57"/>
    </row>
    <row r="49" spans="1:21" s="12" customFormat="1" ht="31.5" customHeight="1">
      <c r="B49" s="13"/>
      <c r="C49" s="49">
        <v>16</v>
      </c>
      <c r="D49" s="50"/>
      <c r="E49" s="51"/>
      <c r="F49" s="51"/>
      <c r="G49" s="51"/>
      <c r="H49" s="51"/>
      <c r="I49" s="51"/>
      <c r="J49" s="55"/>
      <c r="K49" s="53"/>
      <c r="L49" s="54"/>
      <c r="M49" s="54"/>
      <c r="N49" s="53"/>
      <c r="O49" s="53"/>
      <c r="P49" s="53"/>
      <c r="Q49" s="53"/>
      <c r="R49" s="55"/>
      <c r="S49" s="19"/>
      <c r="T49" s="40"/>
      <c r="U49" s="57"/>
    </row>
    <row r="50" spans="1:21" s="12" customFormat="1" ht="31.5" customHeight="1">
      <c r="B50" s="13"/>
      <c r="C50" s="49">
        <v>17</v>
      </c>
      <c r="D50" s="50"/>
      <c r="E50" s="51"/>
      <c r="F50" s="51"/>
      <c r="G50" s="51"/>
      <c r="H50" s="51"/>
      <c r="I50" s="51"/>
      <c r="J50" s="55"/>
      <c r="K50" s="53"/>
      <c r="L50" s="54"/>
      <c r="M50" s="54"/>
      <c r="N50" s="53"/>
      <c r="O50" s="53"/>
      <c r="P50" s="53"/>
      <c r="Q50" s="53"/>
      <c r="R50" s="55"/>
      <c r="S50" s="19"/>
      <c r="T50" s="40"/>
      <c r="U50" s="57"/>
    </row>
    <row r="51" spans="1:21" s="12" customFormat="1" ht="31.5" customHeight="1">
      <c r="B51" s="13"/>
      <c r="C51" s="49">
        <v>18</v>
      </c>
      <c r="D51" s="50"/>
      <c r="E51" s="51"/>
      <c r="F51" s="51"/>
      <c r="G51" s="51"/>
      <c r="H51" s="51"/>
      <c r="I51" s="51"/>
      <c r="J51" s="55"/>
      <c r="K51" s="53"/>
      <c r="L51" s="54"/>
      <c r="M51" s="54"/>
      <c r="N51" s="53"/>
      <c r="O51" s="53"/>
      <c r="P51" s="53"/>
      <c r="Q51" s="53"/>
      <c r="R51" s="55"/>
      <c r="S51" s="19"/>
      <c r="T51" s="40"/>
      <c r="U51" s="57"/>
    </row>
    <row r="52" spans="1:21" s="12" customFormat="1" ht="31.5" customHeight="1">
      <c r="B52" s="13"/>
      <c r="C52" s="49">
        <v>19</v>
      </c>
      <c r="D52" s="50"/>
      <c r="E52" s="51"/>
      <c r="F52" s="51"/>
      <c r="G52" s="51"/>
      <c r="H52" s="51"/>
      <c r="I52" s="51"/>
      <c r="J52" s="55"/>
      <c r="K52" s="53"/>
      <c r="L52" s="54"/>
      <c r="M52" s="54"/>
      <c r="N52" s="53"/>
      <c r="O52" s="53"/>
      <c r="P52" s="53"/>
      <c r="Q52" s="53"/>
      <c r="R52" s="55"/>
      <c r="S52" s="19"/>
      <c r="T52" s="40"/>
      <c r="U52" s="57"/>
    </row>
    <row r="53" spans="1:21" s="12" customFormat="1" ht="31.5" customHeight="1">
      <c r="B53" s="13"/>
      <c r="C53" s="49">
        <v>20</v>
      </c>
      <c r="D53" s="50"/>
      <c r="E53" s="51"/>
      <c r="F53" s="51"/>
      <c r="G53" s="51"/>
      <c r="H53" s="51"/>
      <c r="I53" s="51"/>
      <c r="J53" s="55"/>
      <c r="K53" s="53"/>
      <c r="L53" s="54"/>
      <c r="M53" s="54"/>
      <c r="N53" s="53"/>
      <c r="O53" s="53"/>
      <c r="P53" s="53"/>
      <c r="Q53" s="53"/>
      <c r="R53" s="55"/>
      <c r="S53" s="19">
        <f t="shared" si="0"/>
        <v>5</v>
      </c>
      <c r="T53" s="40">
        <f t="shared" si="1"/>
        <v>0</v>
      </c>
      <c r="U53" s="57"/>
    </row>
    <row r="54" spans="1:21" s="12" customFormat="1" ht="31.5" customHeight="1">
      <c r="B54" s="13"/>
      <c r="C54" s="49" t="s">
        <v>51</v>
      </c>
      <c r="D54" s="50"/>
      <c r="E54" s="51"/>
      <c r="F54" s="51"/>
      <c r="G54" s="51"/>
      <c r="H54" s="51"/>
      <c r="I54" s="51"/>
      <c r="J54" s="55"/>
      <c r="K54" s="53"/>
      <c r="L54" s="54"/>
      <c r="M54" s="54"/>
      <c r="N54" s="53"/>
      <c r="O54" s="53"/>
      <c r="P54" s="53"/>
      <c r="Q54" s="53"/>
      <c r="R54" s="55"/>
      <c r="S54" s="19">
        <f t="shared" si="0"/>
        <v>5</v>
      </c>
      <c r="T54" s="40">
        <f t="shared" si="1"/>
        <v>0</v>
      </c>
      <c r="U54" s="57"/>
    </row>
    <row r="55" spans="1:21" s="12" customFormat="1" ht="31.5" customHeight="1">
      <c r="B55" s="13"/>
      <c r="C55" s="34"/>
      <c r="D55" s="34"/>
      <c r="E55" s="33"/>
      <c r="F55" s="33"/>
      <c r="G55" s="33"/>
      <c r="H55" s="35"/>
      <c r="I55" s="33"/>
      <c r="J55" s="36"/>
      <c r="K55" s="33"/>
      <c r="L55" s="37"/>
      <c r="M55" s="37"/>
      <c r="N55" s="33"/>
      <c r="O55" s="33"/>
      <c r="P55" s="33"/>
      <c r="Q55" s="33"/>
      <c r="R55" s="38"/>
      <c r="S55" s="38"/>
      <c r="T55" s="38"/>
      <c r="U55" s="57"/>
    </row>
    <row r="56" spans="1:21" ht="21.75" customHeight="1">
      <c r="B56" s="59"/>
      <c r="C56" s="60"/>
      <c r="D56" s="60"/>
      <c r="E56" s="60"/>
      <c r="F56" s="60"/>
      <c r="G56" s="60"/>
      <c r="H56" s="60"/>
      <c r="I56" s="60"/>
      <c r="J56" s="60"/>
      <c r="K56" s="60"/>
      <c r="L56" s="60"/>
      <c r="M56" s="60"/>
      <c r="N56" s="60"/>
      <c r="O56" s="60"/>
      <c r="P56" s="60"/>
      <c r="Q56" s="60"/>
      <c r="R56" s="60"/>
      <c r="S56" s="60"/>
      <c r="T56" s="61"/>
      <c r="U56" s="56"/>
    </row>
    <row r="57" spans="1:21" ht="21.75" customHeight="1">
      <c r="A57" s="14"/>
      <c r="B57" s="167" t="s">
        <v>52</v>
      </c>
      <c r="C57" s="168"/>
      <c r="D57" s="168"/>
      <c r="E57" s="168"/>
      <c r="F57" s="168"/>
      <c r="G57" s="168"/>
      <c r="H57" s="168"/>
      <c r="I57" s="168"/>
      <c r="J57" s="168"/>
      <c r="K57" s="168"/>
      <c r="L57" s="168"/>
      <c r="M57" s="168"/>
      <c r="N57" s="168"/>
      <c r="O57" s="168"/>
      <c r="P57" s="168"/>
      <c r="Q57" s="168"/>
      <c r="R57" s="168"/>
      <c r="S57" s="168"/>
      <c r="T57" s="168"/>
      <c r="U57" s="169"/>
    </row>
    <row r="58" spans="1:21" ht="21.75" customHeight="1">
      <c r="A58" s="15"/>
      <c r="B58" s="164" t="s">
        <v>53</v>
      </c>
      <c r="C58" s="165"/>
      <c r="D58" s="165"/>
      <c r="E58" s="165"/>
      <c r="F58" s="165"/>
      <c r="G58" s="165"/>
      <c r="H58" s="165"/>
      <c r="I58" s="165"/>
      <c r="J58" s="165"/>
      <c r="K58" s="165"/>
      <c r="L58" s="165"/>
      <c r="M58" s="165"/>
      <c r="N58" s="165"/>
      <c r="O58" s="165"/>
      <c r="P58" s="165"/>
      <c r="Q58" s="165"/>
      <c r="R58" s="165"/>
      <c r="S58" s="165"/>
      <c r="T58" s="165"/>
      <c r="U58" s="166"/>
    </row>
    <row r="59" spans="1:21" ht="21.75" customHeight="1">
      <c r="B59" s="183" t="s">
        <v>54</v>
      </c>
      <c r="C59" s="184"/>
      <c r="D59" s="185"/>
      <c r="E59" s="186" t="s">
        <v>55</v>
      </c>
      <c r="F59" s="186"/>
      <c r="G59" s="186"/>
      <c r="H59" s="186" t="s">
        <v>56</v>
      </c>
      <c r="I59" s="186"/>
      <c r="J59" s="187">
        <v>3</v>
      </c>
      <c r="K59" s="188"/>
      <c r="L59" s="188"/>
      <c r="M59" s="189" t="s">
        <v>57</v>
      </c>
      <c r="N59" s="189"/>
      <c r="O59" s="189"/>
      <c r="P59" s="161">
        <v>43343</v>
      </c>
      <c r="Q59" s="162"/>
      <c r="R59" s="162"/>
      <c r="S59" s="162"/>
      <c r="T59" s="162"/>
      <c r="U59" s="163"/>
    </row>
    <row r="60" spans="1:21" ht="80.25" customHeight="1">
      <c r="B60" s="154"/>
      <c r="C60" s="155"/>
      <c r="D60" s="155"/>
      <c r="E60" s="155"/>
      <c r="F60" s="155"/>
      <c r="G60" s="155"/>
      <c r="H60" s="155"/>
      <c r="I60" s="155"/>
      <c r="J60" s="156"/>
      <c r="K60" s="156"/>
      <c r="L60" s="156"/>
      <c r="M60" s="155"/>
      <c r="N60" s="155"/>
      <c r="O60" s="155"/>
      <c r="P60" s="156"/>
      <c r="Q60" s="156"/>
      <c r="R60" s="156"/>
      <c r="S60" s="156"/>
      <c r="T60" s="156"/>
      <c r="U60" s="58"/>
    </row>
    <row r="95" spans="21:21" ht="15.75" customHeight="1">
      <c r="U95" s="16"/>
    </row>
    <row r="96" spans="21:21">
      <c r="U96" s="16"/>
    </row>
    <row r="97" spans="21:21" ht="15.75" customHeight="1">
      <c r="U97" s="16"/>
    </row>
    <row r="98" spans="21:21">
      <c r="U98" s="8"/>
    </row>
    <row r="99" spans="21:21" ht="15.75" customHeight="1">
      <c r="U99" s="16"/>
    </row>
  </sheetData>
  <mergeCells count="39">
    <mergeCell ref="C2:E6"/>
    <mergeCell ref="P2:R6"/>
    <mergeCell ref="F2:O6"/>
    <mergeCell ref="B59:D59"/>
    <mergeCell ref="E59:G59"/>
    <mergeCell ref="H59:I59"/>
    <mergeCell ref="J59:L59"/>
    <mergeCell ref="M59:O59"/>
    <mergeCell ref="K12:N12"/>
    <mergeCell ref="K13:N13"/>
    <mergeCell ref="H32:H33"/>
    <mergeCell ref="D32:D33"/>
    <mergeCell ref="G32:G33"/>
    <mergeCell ref="C18:O18"/>
    <mergeCell ref="C22:O22"/>
    <mergeCell ref="C20:O20"/>
    <mergeCell ref="C25:O25"/>
    <mergeCell ref="C27:O27"/>
    <mergeCell ref="C30:O30"/>
    <mergeCell ref="I32:I33"/>
    <mergeCell ref="J32:K32"/>
    <mergeCell ref="L32:L33"/>
    <mergeCell ref="M32:M33"/>
    <mergeCell ref="O32:O33"/>
    <mergeCell ref="N32:N33"/>
    <mergeCell ref="K9:N9"/>
    <mergeCell ref="K10:N10"/>
    <mergeCell ref="K11:N11"/>
    <mergeCell ref="C16:O16"/>
    <mergeCell ref="C23:O23"/>
    <mergeCell ref="B60:T60"/>
    <mergeCell ref="C32:C33"/>
    <mergeCell ref="E32:E33"/>
    <mergeCell ref="F32:F33"/>
    <mergeCell ref="Q32:R32"/>
    <mergeCell ref="P59:U59"/>
    <mergeCell ref="B58:U58"/>
    <mergeCell ref="B57:U57"/>
    <mergeCell ref="P32:P33"/>
  </mergeCells>
  <dataValidations count="1">
    <dataValidation type="list" allowBlank="1" showInputMessage="1" showErrorMessage="1" sqref="H34:H55"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386B-14B3-41C0-A88D-7D7C6EEB8C16}">
  <sheetPr>
    <tabColor theme="8" tint="-0.249977111117893"/>
  </sheetPr>
  <dimension ref="A1:S37"/>
  <sheetViews>
    <sheetView topLeftCell="A29"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1"/>
      <c r="C2" s="204"/>
      <c r="D2" s="205"/>
      <c r="E2" s="210" t="s">
        <v>2</v>
      </c>
      <c r="F2" s="211"/>
      <c r="G2" s="211"/>
      <c r="H2" s="211"/>
      <c r="I2" s="211"/>
      <c r="J2" s="211"/>
      <c r="K2" s="211"/>
      <c r="L2" s="211"/>
      <c r="M2" s="211"/>
      <c r="N2" s="212"/>
      <c r="O2" s="181" t="s">
        <v>3</v>
      </c>
      <c r="P2" s="181"/>
      <c r="Q2" s="181"/>
      <c r="R2" s="39"/>
      <c r="S2" s="26" t="s">
        <v>4</v>
      </c>
    </row>
    <row r="3" spans="2:19" ht="12.75" customHeight="1">
      <c r="B3" s="72"/>
      <c r="C3" s="206"/>
      <c r="D3" s="207"/>
      <c r="E3" s="213"/>
      <c r="F3" s="214"/>
      <c r="G3" s="214"/>
      <c r="H3" s="214"/>
      <c r="I3" s="214"/>
      <c r="J3" s="214"/>
      <c r="K3" s="214"/>
      <c r="L3" s="214"/>
      <c r="M3" s="214"/>
      <c r="N3" s="215"/>
      <c r="O3" s="181"/>
      <c r="P3" s="181"/>
      <c r="Q3" s="181"/>
      <c r="R3" s="39"/>
      <c r="S3" s="27" t="s">
        <v>5</v>
      </c>
    </row>
    <row r="4" spans="2:19" ht="12.75" customHeight="1">
      <c r="B4" s="72"/>
      <c r="C4" s="206"/>
      <c r="D4" s="207"/>
      <c r="E4" s="213"/>
      <c r="F4" s="214"/>
      <c r="G4" s="214"/>
      <c r="H4" s="214"/>
      <c r="I4" s="214"/>
      <c r="J4" s="214"/>
      <c r="K4" s="214"/>
      <c r="L4" s="214"/>
      <c r="M4" s="214"/>
      <c r="N4" s="215"/>
      <c r="O4" s="181"/>
      <c r="P4" s="181"/>
      <c r="Q4" s="181"/>
      <c r="R4" s="39"/>
      <c r="S4" s="27" t="s">
        <v>6</v>
      </c>
    </row>
    <row r="5" spans="2:19" ht="12.75" customHeight="1">
      <c r="B5" s="72"/>
      <c r="C5" s="206"/>
      <c r="D5" s="207"/>
      <c r="E5" s="213"/>
      <c r="F5" s="214"/>
      <c r="G5" s="214"/>
      <c r="H5" s="214"/>
      <c r="I5" s="214"/>
      <c r="J5" s="214"/>
      <c r="K5" s="214"/>
      <c r="L5" s="214"/>
      <c r="M5" s="214"/>
      <c r="N5" s="215"/>
      <c r="O5" s="181"/>
      <c r="P5" s="181"/>
      <c r="Q5" s="181"/>
      <c r="R5" s="39"/>
      <c r="S5" s="27" t="s">
        <v>7</v>
      </c>
    </row>
    <row r="6" spans="2:19" ht="12.75" customHeight="1">
      <c r="B6" s="73"/>
      <c r="C6" s="208"/>
      <c r="D6" s="209"/>
      <c r="E6" s="216"/>
      <c r="F6" s="217"/>
      <c r="G6" s="217"/>
      <c r="H6" s="217"/>
      <c r="I6" s="217"/>
      <c r="J6" s="217"/>
      <c r="K6" s="217"/>
      <c r="L6" s="217"/>
      <c r="M6" s="217"/>
      <c r="N6" s="218"/>
      <c r="O6" s="181"/>
      <c r="P6" s="181"/>
      <c r="Q6" s="181"/>
      <c r="R6" s="39"/>
      <c r="S6" s="28" t="s">
        <v>8</v>
      </c>
    </row>
    <row r="7" spans="2:19" ht="15">
      <c r="B7" s="72"/>
      <c r="K7" s="29"/>
      <c r="L7" s="29"/>
      <c r="M7" s="29"/>
      <c r="N7" s="29"/>
      <c r="O7" s="29"/>
      <c r="Q7" s="67"/>
      <c r="R7" s="17"/>
      <c r="S7" s="2"/>
    </row>
    <row r="8" spans="2:19" ht="6" customHeight="1">
      <c r="B8" s="72"/>
      <c r="E8" s="11"/>
      <c r="F8" s="11"/>
      <c r="G8" s="11"/>
      <c r="H8" s="11"/>
      <c r="I8" s="11"/>
      <c r="J8" s="11"/>
      <c r="K8" s="11"/>
      <c r="L8" s="11"/>
      <c r="M8" s="11"/>
      <c r="N8" s="11"/>
      <c r="O8" s="11"/>
      <c r="P8" s="11"/>
      <c r="Q8" s="68"/>
      <c r="S8" s="4"/>
    </row>
    <row r="9" spans="2:19" ht="33" customHeight="1">
      <c r="B9" s="72"/>
      <c r="C9" s="157" t="s">
        <v>27</v>
      </c>
      <c r="D9" s="158" t="s">
        <v>29</v>
      </c>
      <c r="E9" s="157" t="s">
        <v>31</v>
      </c>
      <c r="F9" s="157" t="s">
        <v>32</v>
      </c>
      <c r="G9" s="159" t="s">
        <v>58</v>
      </c>
      <c r="H9" s="160"/>
      <c r="I9" s="219" t="s">
        <v>59</v>
      </c>
      <c r="J9" s="219"/>
      <c r="K9" s="41"/>
      <c r="L9" s="4"/>
      <c r="N9" s="203" t="s">
        <v>60</v>
      </c>
      <c r="O9" s="203"/>
      <c r="Q9" s="56"/>
    </row>
    <row r="10" spans="2:19" ht="42" customHeight="1">
      <c r="B10" s="72"/>
      <c r="C10" s="157"/>
      <c r="D10" s="158"/>
      <c r="E10" s="157"/>
      <c r="F10" s="157"/>
      <c r="G10" s="44" t="s">
        <v>43</v>
      </c>
      <c r="H10" s="45" t="s">
        <v>61</v>
      </c>
      <c r="I10" s="22" t="s">
        <v>62</v>
      </c>
      <c r="J10" s="22" t="s">
        <v>63</v>
      </c>
      <c r="K10" s="22" t="s">
        <v>45</v>
      </c>
      <c r="L10" s="22" t="s">
        <v>46</v>
      </c>
      <c r="N10" s="46" t="s">
        <v>64</v>
      </c>
      <c r="O10" s="47" t="s">
        <v>65</v>
      </c>
      <c r="P10" s="12"/>
      <c r="Q10" s="56"/>
    </row>
    <row r="11" spans="2:19" s="12" customFormat="1" ht="33" customHeight="1">
      <c r="B11" s="74"/>
      <c r="C11" s="18">
        <v>1</v>
      </c>
      <c r="D11" s="42" t="str">
        <f>'RG1'!E34</f>
        <v>Acción No.1</v>
      </c>
      <c r="E11" s="42" t="str">
        <f>'RG1'!G34</f>
        <v>Tarea No.1</v>
      </c>
      <c r="F11" s="48">
        <f>'RG1'!H34</f>
        <v>0</v>
      </c>
      <c r="G11" s="19">
        <f>'RG1'!Q34</f>
        <v>0</v>
      </c>
      <c r="H11" s="20">
        <f>'RG1'!R34</f>
        <v>0</v>
      </c>
      <c r="I11" s="19"/>
      <c r="J11" s="20"/>
      <c r="K11" s="19">
        <f t="shared" ref="K11:K23" si="0">IF(F11="Baja",1,IF(F11="Media - baja",2,IF(F11="Media",3,IF(F11="Media - alta",4,5))))</f>
        <v>5</v>
      </c>
      <c r="L11" s="40">
        <f t="shared" ref="L11:L23" si="1">J11*K11</f>
        <v>0</v>
      </c>
      <c r="N11" s="19" t="str">
        <f>IFERROR(INDEX($D$11:$D$31,MATCH(0,INDEX(COUNTIF($N$10:N10,$D$11:$D$31),),)),"")</f>
        <v>Acción No.1</v>
      </c>
      <c r="O11" s="63">
        <f t="shared" ref="O11:O25" si="2">SUMIFS($L$11:$L$31,$D$11:$D$31,N11)/SUMIFS($K$11:$K$31,$D$11:$D$31,N11)</f>
        <v>0</v>
      </c>
      <c r="Q11" s="57"/>
    </row>
    <row r="12" spans="2:19" s="12" customFormat="1" ht="31.5" customHeight="1">
      <c r="B12" s="74"/>
      <c r="C12" s="18">
        <v>2</v>
      </c>
      <c r="D12" s="42" t="str">
        <f>'RG1'!E35</f>
        <v>Acción No.1</v>
      </c>
      <c r="E12" s="42" t="str">
        <f>'RG1'!G35</f>
        <v>Tarea No.2</v>
      </c>
      <c r="F12" s="48">
        <f>'RG1'!H35</f>
        <v>0</v>
      </c>
      <c r="G12" s="19">
        <f>'RG1'!Q35</f>
        <v>0</v>
      </c>
      <c r="H12" s="20">
        <f>'RG1'!R35</f>
        <v>0</v>
      </c>
      <c r="I12" s="19"/>
      <c r="J12" s="20"/>
      <c r="K12" s="19">
        <f t="shared" si="0"/>
        <v>5</v>
      </c>
      <c r="L12" s="40">
        <f t="shared" si="1"/>
        <v>0</v>
      </c>
      <c r="N12" s="19">
        <f>IFERROR(INDEX($D$11:$D$31,MATCH(0,INDEX(COUNTIF($N$10:N11,$D$11:$D$31),),)),"")</f>
        <v>0</v>
      </c>
      <c r="O12" s="63">
        <f t="shared" si="2"/>
        <v>0</v>
      </c>
      <c r="Q12" s="57"/>
    </row>
    <row r="13" spans="2:19" s="12" customFormat="1" ht="31.5" customHeight="1">
      <c r="B13" s="74"/>
      <c r="C13" s="18">
        <v>3</v>
      </c>
      <c r="D13" s="42" t="str">
        <f>'RG1'!E36</f>
        <v>Acción No.1</v>
      </c>
      <c r="E13" s="42" t="str">
        <f>'RG1'!G36</f>
        <v>Tarea No.3</v>
      </c>
      <c r="F13" s="48">
        <f>'RG1'!H36</f>
        <v>0</v>
      </c>
      <c r="G13" s="19">
        <f>'RG1'!Q36</f>
        <v>0</v>
      </c>
      <c r="H13" s="20">
        <f>'RG1'!R36</f>
        <v>0</v>
      </c>
      <c r="I13" s="19"/>
      <c r="J13" s="20"/>
      <c r="K13" s="19">
        <f t="shared" si="0"/>
        <v>5</v>
      </c>
      <c r="L13" s="40">
        <f t="shared" si="1"/>
        <v>0</v>
      </c>
      <c r="N13" s="19" t="str">
        <f>IFERROR(INDEX($D$11:$D$31,MATCH(0,INDEX(COUNTIF($N$10:N12,$D$11:$D$31),),)),"")</f>
        <v/>
      </c>
      <c r="O13" s="63" t="e">
        <f t="shared" si="2"/>
        <v>#DIV/0!</v>
      </c>
      <c r="Q13" s="57"/>
    </row>
    <row r="14" spans="2:19" s="12" customFormat="1" ht="31.5" customHeight="1">
      <c r="B14" s="74"/>
      <c r="C14" s="18">
        <v>4</v>
      </c>
      <c r="D14" s="42">
        <f>'RG1'!E37</f>
        <v>0</v>
      </c>
      <c r="E14" s="42">
        <f>'RG1'!G37</f>
        <v>0</v>
      </c>
      <c r="F14" s="48">
        <f>'RG1'!H37</f>
        <v>0</v>
      </c>
      <c r="G14" s="19">
        <f>'RG1'!Q37</f>
        <v>0</v>
      </c>
      <c r="H14" s="20">
        <f>'RG1'!R37</f>
        <v>0</v>
      </c>
      <c r="I14" s="19"/>
      <c r="J14" s="20"/>
      <c r="K14" s="19">
        <f t="shared" si="0"/>
        <v>5</v>
      </c>
      <c r="L14" s="40">
        <f t="shared" si="1"/>
        <v>0</v>
      </c>
      <c r="N14" s="19" t="str">
        <f>IFERROR(INDEX($D$11:$D$31,MATCH(0,INDEX(COUNTIF($N$10:N13,$D$11:$D$31),),)),"")</f>
        <v/>
      </c>
      <c r="O14" s="63" t="e">
        <f t="shared" si="2"/>
        <v>#DIV/0!</v>
      </c>
      <c r="Q14" s="57"/>
    </row>
    <row r="15" spans="2:19" s="12" customFormat="1" ht="31.5" customHeight="1">
      <c r="B15" s="74"/>
      <c r="C15" s="18">
        <v>5</v>
      </c>
      <c r="D15" s="42">
        <f>'RG1'!E38</f>
        <v>0</v>
      </c>
      <c r="E15" s="42">
        <f>'RG1'!G38</f>
        <v>0</v>
      </c>
      <c r="F15" s="48">
        <f>'RG1'!H38</f>
        <v>0</v>
      </c>
      <c r="G15" s="19">
        <f>'RG1'!Q38</f>
        <v>0</v>
      </c>
      <c r="H15" s="20">
        <f>'RG1'!R38</f>
        <v>0</v>
      </c>
      <c r="I15" s="19"/>
      <c r="J15" s="20"/>
      <c r="K15" s="19">
        <f t="shared" si="0"/>
        <v>5</v>
      </c>
      <c r="L15" s="40">
        <f t="shared" si="1"/>
        <v>0</v>
      </c>
      <c r="N15" s="19" t="str">
        <f>IFERROR(INDEX($D$11:$D$31,MATCH(0,INDEX(COUNTIF($N$10:N14,$D$11:$D$31),),)),"")</f>
        <v/>
      </c>
      <c r="O15" s="63" t="e">
        <f t="shared" si="2"/>
        <v>#DIV/0!</v>
      </c>
      <c r="Q15" s="57"/>
    </row>
    <row r="16" spans="2:19" s="12" customFormat="1" ht="31.5" customHeight="1">
      <c r="B16" s="74"/>
      <c r="C16" s="18">
        <v>6</v>
      </c>
      <c r="D16" s="42">
        <f>'RG1'!E39</f>
        <v>0</v>
      </c>
      <c r="E16" s="42">
        <f>'RG1'!G39</f>
        <v>0</v>
      </c>
      <c r="F16" s="48">
        <f>'RG1'!H39</f>
        <v>0</v>
      </c>
      <c r="G16" s="19">
        <f>'RG1'!Q39</f>
        <v>0</v>
      </c>
      <c r="H16" s="20">
        <f>'RG1'!R39</f>
        <v>0</v>
      </c>
      <c r="I16" s="19"/>
      <c r="J16" s="20"/>
      <c r="K16" s="19">
        <f t="shared" si="0"/>
        <v>5</v>
      </c>
      <c r="L16" s="40">
        <f t="shared" si="1"/>
        <v>0</v>
      </c>
      <c r="N16" s="19" t="str">
        <f>IFERROR(INDEX($D$11:$D$31,MATCH(0,INDEX(COUNTIF($N$10:N15,$D$11:$D$31),),)),"")</f>
        <v/>
      </c>
      <c r="O16" s="63" t="e">
        <f t="shared" si="2"/>
        <v>#DIV/0!</v>
      </c>
      <c r="P16" s="33"/>
      <c r="Q16" s="57"/>
    </row>
    <row r="17" spans="2:18" s="12" customFormat="1" ht="31.5" customHeight="1">
      <c r="B17" s="74"/>
      <c r="C17" s="18">
        <v>7</v>
      </c>
      <c r="D17" s="42">
        <f>'RG1'!E40</f>
        <v>0</v>
      </c>
      <c r="E17" s="42">
        <f>'RG1'!G40</f>
        <v>0</v>
      </c>
      <c r="F17" s="48">
        <f>'RG1'!H40</f>
        <v>0</v>
      </c>
      <c r="G17" s="19">
        <f>'RG1'!Q40</f>
        <v>0</v>
      </c>
      <c r="H17" s="20">
        <f>'RG1'!R40</f>
        <v>0</v>
      </c>
      <c r="I17" s="19"/>
      <c r="J17" s="20"/>
      <c r="K17" s="19">
        <f t="shared" si="0"/>
        <v>5</v>
      </c>
      <c r="L17" s="40">
        <f t="shared" si="1"/>
        <v>0</v>
      </c>
      <c r="N17" s="19" t="str">
        <f>IFERROR(INDEX($D$11:$D$31,MATCH(0,INDEX(COUNTIF($N$10:N16,$D$11:$D$31),),)),"")</f>
        <v/>
      </c>
      <c r="O17" s="63" t="e">
        <f t="shared" si="2"/>
        <v>#DIV/0!</v>
      </c>
      <c r="P17" s="33"/>
      <c r="Q17" s="57"/>
    </row>
    <row r="18" spans="2:18" s="12" customFormat="1" ht="31.5" customHeight="1">
      <c r="B18" s="74"/>
      <c r="C18" s="18">
        <v>8</v>
      </c>
      <c r="D18" s="42">
        <f>'RG1'!E41</f>
        <v>0</v>
      </c>
      <c r="E18" s="42">
        <f>'RG1'!G41</f>
        <v>0</v>
      </c>
      <c r="F18" s="48">
        <f>'RG1'!H41</f>
        <v>0</v>
      </c>
      <c r="G18" s="19">
        <f>'RG1'!Q41</f>
        <v>0</v>
      </c>
      <c r="H18" s="20">
        <f>'RG1'!R41</f>
        <v>0</v>
      </c>
      <c r="I18" s="19"/>
      <c r="J18" s="20"/>
      <c r="K18" s="19">
        <f t="shared" si="0"/>
        <v>5</v>
      </c>
      <c r="L18" s="40">
        <f t="shared" si="1"/>
        <v>0</v>
      </c>
      <c r="N18" s="19" t="str">
        <f>IFERROR(INDEX($D$11:$D$31,MATCH(0,INDEX(COUNTIF($N$10:N17,$D$11:$D$31),),)),"")</f>
        <v/>
      </c>
      <c r="O18" s="63" t="e">
        <f t="shared" si="2"/>
        <v>#DIV/0!</v>
      </c>
      <c r="P18" s="33"/>
      <c r="Q18" s="57"/>
    </row>
    <row r="19" spans="2:18" s="12" customFormat="1" ht="31.5" customHeight="1">
      <c r="B19" s="74"/>
      <c r="C19" s="18">
        <v>9</v>
      </c>
      <c r="D19" s="42">
        <f>'RG1'!E42</f>
        <v>0</v>
      </c>
      <c r="E19" s="42">
        <f>'RG1'!G42</f>
        <v>0</v>
      </c>
      <c r="F19" s="48">
        <f>'RG1'!H42</f>
        <v>0</v>
      </c>
      <c r="G19" s="19">
        <f>'RG1'!Q42</f>
        <v>0</v>
      </c>
      <c r="H19" s="20">
        <f>'RG1'!R42</f>
        <v>0</v>
      </c>
      <c r="I19" s="19"/>
      <c r="J19" s="20"/>
      <c r="K19" s="19">
        <f t="shared" si="0"/>
        <v>5</v>
      </c>
      <c r="L19" s="40">
        <f t="shared" si="1"/>
        <v>0</v>
      </c>
      <c r="N19" s="19" t="str">
        <f>IFERROR(INDEX($D$11:$D$31,MATCH(0,INDEX(COUNTIF($N$10:N18,$D$11:$D$31),),)),"")</f>
        <v/>
      </c>
      <c r="O19" s="63" t="e">
        <f t="shared" si="2"/>
        <v>#DIV/0!</v>
      </c>
      <c r="P19" s="33"/>
      <c r="Q19" s="57"/>
    </row>
    <row r="20" spans="2:18" s="12" customFormat="1" ht="31.5" customHeight="1">
      <c r="B20" s="74"/>
      <c r="C20" s="18">
        <v>10</v>
      </c>
      <c r="D20" s="42">
        <f>'RG1'!E43</f>
        <v>0</v>
      </c>
      <c r="E20" s="42">
        <f>'RG1'!G43</f>
        <v>0</v>
      </c>
      <c r="F20" s="48">
        <f>'RG1'!H43</f>
        <v>0</v>
      </c>
      <c r="G20" s="19">
        <f>'RG1'!Q43</f>
        <v>0</v>
      </c>
      <c r="H20" s="20">
        <f>'RG1'!R43</f>
        <v>0</v>
      </c>
      <c r="I20" s="19"/>
      <c r="J20" s="20"/>
      <c r="K20" s="19">
        <f t="shared" si="0"/>
        <v>5</v>
      </c>
      <c r="L20" s="40">
        <f t="shared" si="1"/>
        <v>0</v>
      </c>
      <c r="N20" s="19" t="str">
        <f>IFERROR(INDEX($D$11:$D$31,MATCH(0,INDEX(COUNTIF($N$10:N19,$D$11:$D$31),),)),"")</f>
        <v/>
      </c>
      <c r="O20" s="63" t="e">
        <f t="shared" si="2"/>
        <v>#DIV/0!</v>
      </c>
      <c r="P20" s="33"/>
      <c r="Q20" s="57"/>
    </row>
    <row r="21" spans="2:18" s="12" customFormat="1" ht="31.5" customHeight="1">
      <c r="B21" s="74"/>
      <c r="C21" s="18">
        <v>11</v>
      </c>
      <c r="D21" s="42">
        <f>'RG1'!E44</f>
        <v>0</v>
      </c>
      <c r="E21" s="42">
        <f>'RG1'!G44</f>
        <v>0</v>
      </c>
      <c r="F21" s="48">
        <f>'RG1'!H44</f>
        <v>0</v>
      </c>
      <c r="G21" s="19">
        <f>'RG1'!Q44</f>
        <v>0</v>
      </c>
      <c r="H21" s="20">
        <f>'RG1'!R44</f>
        <v>0</v>
      </c>
      <c r="I21" s="19"/>
      <c r="J21" s="20"/>
      <c r="K21" s="19">
        <f t="shared" si="0"/>
        <v>5</v>
      </c>
      <c r="L21" s="40">
        <f t="shared" si="1"/>
        <v>0</v>
      </c>
      <c r="N21" s="19" t="str">
        <f>IFERROR(INDEX($D$11:$D$31,MATCH(0,INDEX(COUNTIF($N$10:N20,$D$11:$D$31),),)),"")</f>
        <v/>
      </c>
      <c r="O21" s="63" t="e">
        <f t="shared" si="2"/>
        <v>#DIV/0!</v>
      </c>
      <c r="P21" s="33"/>
      <c r="Q21" s="57"/>
    </row>
    <row r="22" spans="2:18" s="12" customFormat="1" ht="31.5" customHeight="1">
      <c r="B22" s="74"/>
      <c r="C22" s="18">
        <v>12</v>
      </c>
      <c r="D22" s="42">
        <f>'RG1'!E45</f>
        <v>0</v>
      </c>
      <c r="E22" s="42">
        <f>'RG1'!G45</f>
        <v>0</v>
      </c>
      <c r="F22" s="48">
        <f>'RG1'!H45</f>
        <v>0</v>
      </c>
      <c r="G22" s="19">
        <f>'RG1'!Q45</f>
        <v>0</v>
      </c>
      <c r="H22" s="20">
        <f>'RG1'!R45</f>
        <v>0</v>
      </c>
      <c r="I22" s="19"/>
      <c r="J22" s="20"/>
      <c r="K22" s="19">
        <f t="shared" si="0"/>
        <v>5</v>
      </c>
      <c r="L22" s="40">
        <f t="shared" si="1"/>
        <v>0</v>
      </c>
      <c r="N22" s="19" t="str">
        <f>IFERROR(INDEX($D$11:$D$31,MATCH(0,INDEX(COUNTIF($N$10:N21,$D$11:$D$31),),)),"")</f>
        <v/>
      </c>
      <c r="O22" s="63" t="e">
        <f t="shared" si="2"/>
        <v>#DIV/0!</v>
      </c>
      <c r="P22" s="33"/>
      <c r="Q22" s="57"/>
    </row>
    <row r="23" spans="2:18" s="12" customFormat="1" ht="31.5" customHeight="1">
      <c r="B23" s="74"/>
      <c r="C23" s="18">
        <v>13</v>
      </c>
      <c r="D23" s="42">
        <f>'RG1'!E46</f>
        <v>0</v>
      </c>
      <c r="E23" s="42">
        <f>'RG1'!G46</f>
        <v>0</v>
      </c>
      <c r="F23" s="48">
        <f>'RG1'!H46</f>
        <v>0</v>
      </c>
      <c r="G23" s="19">
        <f>'RG1'!Q46</f>
        <v>0</v>
      </c>
      <c r="H23" s="20">
        <f>'RG1'!R46</f>
        <v>0</v>
      </c>
      <c r="I23" s="19"/>
      <c r="J23" s="20"/>
      <c r="K23" s="19">
        <f t="shared" si="0"/>
        <v>5</v>
      </c>
      <c r="L23" s="40">
        <f t="shared" si="1"/>
        <v>0</v>
      </c>
      <c r="N23" s="19" t="str">
        <f>IFERROR(INDEX($D$11:$D$31,MATCH(0,INDEX(COUNTIF($N$10:N22,$D$11:$D$31),),)),"")</f>
        <v/>
      </c>
      <c r="O23" s="63" t="e">
        <f t="shared" si="2"/>
        <v>#DIV/0!</v>
      </c>
      <c r="P23" s="33"/>
      <c r="Q23" s="57"/>
    </row>
    <row r="24" spans="2:18" s="12" customFormat="1" ht="31.5" customHeight="1">
      <c r="B24" s="74"/>
      <c r="C24" s="18">
        <v>14</v>
      </c>
      <c r="D24" s="42">
        <f>'RG1'!E47</f>
        <v>0</v>
      </c>
      <c r="E24" s="42">
        <f>'RG1'!G47</f>
        <v>0</v>
      </c>
      <c r="F24" s="48">
        <f>'RG1'!H47</f>
        <v>0</v>
      </c>
      <c r="G24" s="19">
        <f>'RG1'!Q47</f>
        <v>0</v>
      </c>
      <c r="H24" s="20">
        <f>'RG1'!R47</f>
        <v>0</v>
      </c>
      <c r="I24" s="20"/>
      <c r="J24" s="20"/>
      <c r="K24" s="19">
        <f t="shared" ref="K24:K30" si="3">IF(F24="Baja",1,IF(F24="Media - baja",2,IF(F24="Media",3,IF(F24="Media - alta",4,5))))</f>
        <v>5</v>
      </c>
      <c r="L24" s="40">
        <f t="shared" ref="L24:L30" si="4">J24*K24</f>
        <v>0</v>
      </c>
      <c r="N24" s="19" t="str">
        <f>IFERROR(INDEX($D$11:$D$31,MATCH(0,INDEX(COUNTIF($N$10:N23,$D$11:$D$31),),)),"")</f>
        <v/>
      </c>
      <c r="O24" s="63" t="e">
        <f t="shared" si="2"/>
        <v>#DIV/0!</v>
      </c>
      <c r="P24" s="33"/>
      <c r="Q24" s="57"/>
    </row>
    <row r="25" spans="2:18" s="12" customFormat="1" ht="31.5" customHeight="1">
      <c r="B25" s="74"/>
      <c r="C25" s="18">
        <v>15</v>
      </c>
      <c r="D25" s="42">
        <f>'RG1'!E48</f>
        <v>0</v>
      </c>
      <c r="E25" s="42">
        <f>'RG1'!G48</f>
        <v>0</v>
      </c>
      <c r="F25" s="48">
        <f>'RG1'!H48</f>
        <v>0</v>
      </c>
      <c r="G25" s="19">
        <f>'RG1'!Q48</f>
        <v>0</v>
      </c>
      <c r="H25" s="20">
        <f>'RG1'!R48</f>
        <v>0</v>
      </c>
      <c r="I25" s="20"/>
      <c r="J25" s="20"/>
      <c r="K25" s="19">
        <f t="shared" si="3"/>
        <v>5</v>
      </c>
      <c r="L25" s="40">
        <f t="shared" si="4"/>
        <v>0</v>
      </c>
      <c r="N25" s="19" t="str">
        <f>IFERROR(INDEX($D$11:$D$31,MATCH(0,INDEX(COUNTIF($N$10:N24,$D$11:$D$31),),)),"")</f>
        <v/>
      </c>
      <c r="O25" s="63" t="e">
        <f t="shared" si="2"/>
        <v>#DIV/0!</v>
      </c>
      <c r="P25" s="33"/>
      <c r="Q25" s="57"/>
    </row>
    <row r="26" spans="2:18" s="12" customFormat="1" ht="31.5" customHeight="1">
      <c r="B26" s="74"/>
      <c r="C26" s="18">
        <v>16</v>
      </c>
      <c r="D26" s="42">
        <f>'RG1'!E49</f>
        <v>0</v>
      </c>
      <c r="E26" s="42">
        <f>'RG1'!G49</f>
        <v>0</v>
      </c>
      <c r="F26" s="48">
        <f>'RG1'!H49</f>
        <v>0</v>
      </c>
      <c r="G26" s="19">
        <f>'RG1'!Q49</f>
        <v>0</v>
      </c>
      <c r="H26" s="20">
        <f>'RG1'!R49</f>
        <v>0</v>
      </c>
      <c r="I26" s="20"/>
      <c r="J26" s="20"/>
      <c r="K26" s="19">
        <f t="shared" si="3"/>
        <v>5</v>
      </c>
      <c r="L26" s="40">
        <f t="shared" si="4"/>
        <v>0</v>
      </c>
      <c r="P26" s="33"/>
      <c r="Q26" s="57"/>
    </row>
    <row r="27" spans="2:18" s="12" customFormat="1" ht="31.5" customHeight="1">
      <c r="B27" s="74"/>
      <c r="C27" s="18">
        <v>17</v>
      </c>
      <c r="D27" s="42">
        <f>'RG1'!E50</f>
        <v>0</v>
      </c>
      <c r="E27" s="42">
        <f>'RG1'!G50</f>
        <v>0</v>
      </c>
      <c r="F27" s="48">
        <f>'RG1'!H50</f>
        <v>0</v>
      </c>
      <c r="G27" s="19">
        <f>'RG1'!Q50</f>
        <v>0</v>
      </c>
      <c r="H27" s="20">
        <f>'RG1'!R50</f>
        <v>0</v>
      </c>
      <c r="I27" s="20"/>
      <c r="J27" s="20"/>
      <c r="K27" s="19">
        <f t="shared" si="3"/>
        <v>5</v>
      </c>
      <c r="L27" s="40">
        <f t="shared" si="4"/>
        <v>0</v>
      </c>
      <c r="P27" s="33"/>
      <c r="Q27" s="57"/>
    </row>
    <row r="28" spans="2:18" s="12" customFormat="1" ht="31.5" customHeight="1">
      <c r="B28" s="74"/>
      <c r="C28" s="18">
        <v>18</v>
      </c>
      <c r="D28" s="42">
        <f>'RG1'!E51</f>
        <v>0</v>
      </c>
      <c r="E28" s="42">
        <f>'RG1'!G51</f>
        <v>0</v>
      </c>
      <c r="F28" s="48">
        <f>'RG1'!H51</f>
        <v>0</v>
      </c>
      <c r="G28" s="19">
        <f>'RG1'!Q51</f>
        <v>0</v>
      </c>
      <c r="H28" s="20">
        <f>'RG1'!R51</f>
        <v>0</v>
      </c>
      <c r="I28" s="20"/>
      <c r="J28" s="20"/>
      <c r="K28" s="19">
        <f t="shared" si="3"/>
        <v>5</v>
      </c>
      <c r="L28" s="40">
        <f t="shared" si="4"/>
        <v>0</v>
      </c>
      <c r="P28" s="33"/>
      <c r="Q28" s="57"/>
    </row>
    <row r="29" spans="2:18" s="12" customFormat="1" ht="31.5" customHeight="1">
      <c r="B29" s="74"/>
      <c r="C29" s="18">
        <v>19</v>
      </c>
      <c r="D29" s="42">
        <f>'RG1'!E52</f>
        <v>0</v>
      </c>
      <c r="E29" s="42">
        <f>'RG1'!G52</f>
        <v>0</v>
      </c>
      <c r="F29" s="48">
        <f>'RG1'!H52</f>
        <v>0</v>
      </c>
      <c r="G29" s="19">
        <f>'RG1'!Q52</f>
        <v>0</v>
      </c>
      <c r="H29" s="20">
        <f>'RG1'!R52</f>
        <v>0</v>
      </c>
      <c r="I29" s="20"/>
      <c r="J29" s="20"/>
      <c r="K29" s="19">
        <f t="shared" si="3"/>
        <v>5</v>
      </c>
      <c r="L29" s="40">
        <f t="shared" si="4"/>
        <v>0</v>
      </c>
      <c r="P29" s="33"/>
      <c r="Q29" s="57"/>
    </row>
    <row r="30" spans="2:18" s="12" customFormat="1" ht="31.5" customHeight="1">
      <c r="B30" s="74"/>
      <c r="C30" s="18">
        <v>20</v>
      </c>
      <c r="D30" s="42">
        <f>'RG1'!E53</f>
        <v>0</v>
      </c>
      <c r="E30" s="42">
        <f>'RG1'!G53</f>
        <v>0</v>
      </c>
      <c r="F30" s="48">
        <f>'RG1'!H53</f>
        <v>0</v>
      </c>
      <c r="G30" s="19">
        <f>'RG1'!Q53</f>
        <v>0</v>
      </c>
      <c r="H30" s="20">
        <f>'RG1'!R53</f>
        <v>0</v>
      </c>
      <c r="I30" s="20"/>
      <c r="J30" s="20"/>
      <c r="K30" s="19">
        <f t="shared" si="3"/>
        <v>5</v>
      </c>
      <c r="L30" s="40">
        <f t="shared" si="4"/>
        <v>0</v>
      </c>
      <c r="P30" s="33"/>
      <c r="Q30" s="57"/>
    </row>
    <row r="31" spans="2:18" s="12" customFormat="1" ht="31.5" customHeight="1">
      <c r="B31" s="74"/>
      <c r="C31" s="18" t="s">
        <v>51</v>
      </c>
      <c r="D31" s="42">
        <f>'RG1'!E54</f>
        <v>0</v>
      </c>
      <c r="E31" s="42">
        <f>'RG1'!G54</f>
        <v>0</v>
      </c>
      <c r="F31" s="48">
        <f>'RG1'!H54</f>
        <v>0</v>
      </c>
      <c r="G31" s="19">
        <f>'RG1'!Q54</f>
        <v>0</v>
      </c>
      <c r="H31" s="20">
        <f>'RG1'!R54</f>
        <v>0</v>
      </c>
      <c r="I31" s="20"/>
      <c r="J31" s="20"/>
      <c r="K31" s="19">
        <f t="shared" ref="K31" si="5">IF(F31="Baja",1,IF(F31="Media - baja",2,IF(F31="Media",3,IF(F31="Media - alta",4,5))))</f>
        <v>5</v>
      </c>
      <c r="L31" s="40">
        <f t="shared" ref="L31" si="6">J31*K31</f>
        <v>0</v>
      </c>
      <c r="P31" s="33"/>
      <c r="Q31" s="57"/>
    </row>
    <row r="32" spans="2:18" s="12" customFormat="1" ht="31.5" customHeight="1">
      <c r="B32" s="74"/>
      <c r="C32" s="34"/>
      <c r="D32" s="34"/>
      <c r="E32" s="33"/>
      <c r="F32" s="33"/>
      <c r="G32" s="33"/>
      <c r="H32" s="35"/>
      <c r="I32" s="33"/>
      <c r="J32" s="36"/>
      <c r="K32" s="33"/>
      <c r="L32" s="37"/>
      <c r="M32" s="37"/>
      <c r="N32" s="33"/>
      <c r="O32" s="33"/>
      <c r="P32" s="33"/>
      <c r="Q32" s="69"/>
      <c r="R32" s="57"/>
    </row>
    <row r="33" spans="1:18" ht="21.75" customHeight="1">
      <c r="B33" s="75"/>
      <c r="C33" s="60"/>
      <c r="D33" s="60"/>
      <c r="E33" s="60"/>
      <c r="F33" s="60"/>
      <c r="G33" s="60"/>
      <c r="H33" s="60"/>
      <c r="I33" s="60"/>
      <c r="J33" s="60"/>
      <c r="K33" s="60"/>
      <c r="L33" s="60"/>
      <c r="M33" s="60"/>
      <c r="N33" s="60"/>
      <c r="O33" s="60"/>
      <c r="P33" s="60"/>
      <c r="Q33" s="70"/>
      <c r="R33" s="56"/>
    </row>
    <row r="34" spans="1:18" ht="21.75" customHeight="1">
      <c r="A34" s="14"/>
      <c r="B34" s="198" t="s">
        <v>52</v>
      </c>
      <c r="C34" s="199"/>
      <c r="D34" s="199"/>
      <c r="E34" s="199"/>
      <c r="F34" s="199"/>
      <c r="G34" s="199"/>
      <c r="H34" s="199"/>
      <c r="I34" s="199"/>
      <c r="J34" s="199"/>
      <c r="K34" s="199"/>
      <c r="L34" s="199"/>
      <c r="M34" s="199"/>
      <c r="N34" s="199"/>
      <c r="O34" s="199"/>
      <c r="P34" s="199"/>
      <c r="Q34" s="200"/>
      <c r="R34" s="64"/>
    </row>
    <row r="35" spans="1:18" ht="21.75" customHeight="1">
      <c r="A35" s="15"/>
      <c r="B35" s="183" t="s">
        <v>53</v>
      </c>
      <c r="C35" s="184"/>
      <c r="D35" s="184"/>
      <c r="E35" s="184"/>
      <c r="F35" s="184"/>
      <c r="G35" s="184"/>
      <c r="H35" s="184"/>
      <c r="I35" s="184"/>
      <c r="J35" s="184"/>
      <c r="K35" s="184"/>
      <c r="L35" s="184"/>
      <c r="M35" s="184"/>
      <c r="N35" s="184"/>
      <c r="O35" s="184"/>
      <c r="P35" s="184"/>
      <c r="Q35" s="185"/>
      <c r="R35" s="66"/>
    </row>
    <row r="36" spans="1:18" ht="21.75" customHeight="1">
      <c r="B36" s="183" t="s">
        <v>54</v>
      </c>
      <c r="C36" s="184"/>
      <c r="D36" s="185"/>
      <c r="E36" s="183" t="s">
        <v>55</v>
      </c>
      <c r="F36" s="185"/>
      <c r="G36" s="183" t="s">
        <v>56</v>
      </c>
      <c r="H36" s="185"/>
      <c r="I36" s="183">
        <v>3</v>
      </c>
      <c r="J36" s="184"/>
      <c r="K36" s="184"/>
      <c r="L36" s="184"/>
      <c r="M36" s="185"/>
      <c r="N36" s="192" t="s">
        <v>57</v>
      </c>
      <c r="O36" s="193"/>
      <c r="P36" s="201">
        <v>43343</v>
      </c>
      <c r="Q36" s="202"/>
      <c r="R36" s="65"/>
    </row>
    <row r="37" spans="1:18" ht="80.25" customHeight="1">
      <c r="B37" s="194"/>
      <c r="C37" s="195"/>
      <c r="D37" s="195"/>
      <c r="E37" s="195"/>
      <c r="F37" s="195"/>
      <c r="G37" s="195"/>
      <c r="H37" s="195"/>
      <c r="I37" s="195"/>
      <c r="J37" s="195"/>
      <c r="K37" s="195"/>
      <c r="L37" s="195"/>
      <c r="M37" s="195"/>
      <c r="N37" s="195"/>
      <c r="O37" s="195"/>
      <c r="P37" s="196"/>
      <c r="Q37" s="197"/>
      <c r="R37" s="58"/>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xr:uid="{438F71E2-356F-4B19-8E59-121A22F160B7}">
      <formula1>$S$2:$S$6</formula1>
    </dataValidation>
    <dataValidation type="list" allowBlank="1" showInputMessage="1" showErrorMessage="1" sqref="H32" xr:uid="{6D5FA906-D3A5-43EE-BB6A-C4D0219F2A5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40726-0A6A-4F28-8E5F-DDDABD03FD79}">
  <sheetPr>
    <tabColor theme="9" tint="-0.249977111117893"/>
  </sheetPr>
  <dimension ref="A1:U101"/>
  <sheetViews>
    <sheetView tabSelected="1" topLeftCell="C1" zoomScale="90" zoomScaleNormal="90" workbookViewId="0">
      <selection activeCell="C1" sqref="C1"/>
    </sheetView>
  </sheetViews>
  <sheetFormatPr baseColWidth="10" defaultColWidth="11.42578125" defaultRowHeight="14.25"/>
  <cols>
    <col min="1" max="1" width="1.5703125" style="1" customWidth="1"/>
    <col min="2" max="2" width="1.140625" style="98" customWidth="1"/>
    <col min="3" max="3" width="4.5703125" style="98" customWidth="1"/>
    <col min="4" max="4" width="44" style="98" customWidth="1"/>
    <col min="5" max="5" width="36.7109375" style="98" customWidth="1"/>
    <col min="6" max="6" width="21.5703125" style="98" customWidth="1"/>
    <col min="7" max="7" width="29" style="98" customWidth="1"/>
    <col min="8" max="8" width="15.7109375" style="98" customWidth="1"/>
    <col min="9" max="9" width="26.5703125" style="98" customWidth="1"/>
    <col min="10" max="10" width="24" style="83" customWidth="1"/>
    <col min="11" max="11" width="23.140625" style="98" customWidth="1"/>
    <col min="12" max="13" width="13.28515625" style="83" customWidth="1"/>
    <col min="14" max="14" width="39.5703125" style="98" customWidth="1"/>
    <col min="15" max="15" width="34" style="98" customWidth="1"/>
    <col min="16" max="16" width="32.7109375" style="98" customWidth="1"/>
    <col min="17" max="17" width="34.140625" style="98" customWidth="1"/>
    <col min="18" max="18" width="15.28515625" style="98" customWidth="1"/>
    <col min="19" max="19" width="25.7109375" style="98" hidden="1" customWidth="1"/>
    <col min="20" max="20" width="20.5703125" style="98" hidden="1" customWidth="1"/>
    <col min="21" max="21" width="5.85546875" style="98" customWidth="1"/>
    <col min="22" max="16384" width="11.42578125" style="1"/>
  </cols>
  <sheetData>
    <row r="1" spans="2:21" ht="9" customHeight="1"/>
    <row r="2" spans="2:21" ht="15" customHeight="1">
      <c r="B2" s="99"/>
      <c r="C2" s="234"/>
      <c r="D2" s="234"/>
      <c r="E2" s="234"/>
      <c r="F2" s="235" t="s">
        <v>2</v>
      </c>
      <c r="G2" s="235"/>
      <c r="H2" s="235"/>
      <c r="I2" s="235"/>
      <c r="J2" s="235"/>
      <c r="K2" s="235"/>
      <c r="L2" s="235"/>
      <c r="M2" s="235"/>
      <c r="N2" s="235"/>
      <c r="O2" s="235"/>
      <c r="P2" s="231" t="s">
        <v>3</v>
      </c>
      <c r="Q2" s="231"/>
      <c r="R2" s="231"/>
      <c r="S2" s="100"/>
      <c r="T2" s="101" t="s">
        <v>4</v>
      </c>
      <c r="U2" s="102"/>
    </row>
    <row r="3" spans="2:21" ht="12.75" customHeight="1">
      <c r="B3" s="103"/>
      <c r="C3" s="234"/>
      <c r="D3" s="234"/>
      <c r="E3" s="234"/>
      <c r="F3" s="235"/>
      <c r="G3" s="235"/>
      <c r="H3" s="235"/>
      <c r="I3" s="235"/>
      <c r="J3" s="235"/>
      <c r="K3" s="235"/>
      <c r="L3" s="235"/>
      <c r="M3" s="235"/>
      <c r="N3" s="235"/>
      <c r="O3" s="235"/>
      <c r="P3" s="231"/>
      <c r="Q3" s="231"/>
      <c r="R3" s="231"/>
      <c r="S3" s="100"/>
      <c r="T3" s="104" t="s">
        <v>5</v>
      </c>
      <c r="U3" s="102"/>
    </row>
    <row r="4" spans="2:21" ht="12.75" customHeight="1">
      <c r="B4" s="103"/>
      <c r="C4" s="234"/>
      <c r="D4" s="234"/>
      <c r="E4" s="234"/>
      <c r="F4" s="235"/>
      <c r="G4" s="235"/>
      <c r="H4" s="235"/>
      <c r="I4" s="235"/>
      <c r="J4" s="235"/>
      <c r="K4" s="235"/>
      <c r="L4" s="235"/>
      <c r="M4" s="235"/>
      <c r="N4" s="235"/>
      <c r="O4" s="235"/>
      <c r="P4" s="231"/>
      <c r="Q4" s="231"/>
      <c r="R4" s="231"/>
      <c r="S4" s="100"/>
      <c r="T4" s="104" t="s">
        <v>6</v>
      </c>
      <c r="U4" s="102"/>
    </row>
    <row r="5" spans="2:21" ht="12.75" customHeight="1">
      <c r="B5" s="103"/>
      <c r="C5" s="234"/>
      <c r="D5" s="234"/>
      <c r="E5" s="234"/>
      <c r="F5" s="235"/>
      <c r="G5" s="235"/>
      <c r="H5" s="235"/>
      <c r="I5" s="235"/>
      <c r="J5" s="235"/>
      <c r="K5" s="235"/>
      <c r="L5" s="235"/>
      <c r="M5" s="235"/>
      <c r="N5" s="235"/>
      <c r="O5" s="235"/>
      <c r="P5" s="231"/>
      <c r="Q5" s="231"/>
      <c r="R5" s="231"/>
      <c r="S5" s="100"/>
      <c r="T5" s="104" t="s">
        <v>7</v>
      </c>
      <c r="U5" s="102"/>
    </row>
    <row r="6" spans="2:21" ht="12.75" customHeight="1">
      <c r="B6" s="105"/>
      <c r="C6" s="234"/>
      <c r="D6" s="234"/>
      <c r="E6" s="234"/>
      <c r="F6" s="235"/>
      <c r="G6" s="235"/>
      <c r="H6" s="235"/>
      <c r="I6" s="235"/>
      <c r="J6" s="235"/>
      <c r="K6" s="235"/>
      <c r="L6" s="235"/>
      <c r="M6" s="235"/>
      <c r="N6" s="235"/>
      <c r="O6" s="235"/>
      <c r="P6" s="231"/>
      <c r="Q6" s="231"/>
      <c r="R6" s="231"/>
      <c r="S6" s="100"/>
      <c r="T6" s="106" t="s">
        <v>8</v>
      </c>
      <c r="U6" s="102"/>
    </row>
    <row r="7" spans="2:21" ht="15">
      <c r="B7" s="107"/>
      <c r="O7" s="108"/>
      <c r="P7" s="108"/>
      <c r="Q7" s="108"/>
      <c r="R7" s="108"/>
      <c r="S7" s="108"/>
      <c r="T7" s="109"/>
      <c r="U7" s="102"/>
    </row>
    <row r="8" spans="2:21" ht="15">
      <c r="B8" s="107"/>
      <c r="O8" s="108"/>
      <c r="P8" s="108"/>
      <c r="Q8" s="108"/>
      <c r="R8" s="108"/>
      <c r="S8" s="108"/>
      <c r="T8" s="110"/>
      <c r="U8" s="102"/>
    </row>
    <row r="9" spans="2:21" ht="15">
      <c r="B9" s="107"/>
      <c r="I9" s="111" t="s">
        <v>9</v>
      </c>
      <c r="K9" s="232" t="s">
        <v>66</v>
      </c>
      <c r="L9" s="232"/>
      <c r="M9" s="232"/>
      <c r="N9" s="232"/>
      <c r="P9" s="108"/>
      <c r="Q9" s="108"/>
      <c r="R9" s="108"/>
      <c r="S9" s="108"/>
      <c r="T9" s="110"/>
      <c r="U9" s="102"/>
    </row>
    <row r="10" spans="2:21" ht="15">
      <c r="B10" s="107"/>
      <c r="I10" s="111" t="s">
        <v>11</v>
      </c>
      <c r="K10" s="232">
        <v>1707022443</v>
      </c>
      <c r="L10" s="232"/>
      <c r="M10" s="232"/>
      <c r="N10" s="232"/>
      <c r="T10" s="110"/>
      <c r="U10" s="102"/>
    </row>
    <row r="11" spans="2:21" ht="15">
      <c r="B11" s="107"/>
      <c r="I11" s="111" t="s">
        <v>13</v>
      </c>
      <c r="K11" s="232" t="s">
        <v>14</v>
      </c>
      <c r="L11" s="232"/>
      <c r="M11" s="232"/>
      <c r="N11" s="232"/>
      <c r="T11" s="110"/>
      <c r="U11" s="102"/>
    </row>
    <row r="12" spans="2:21" ht="15">
      <c r="B12" s="107"/>
      <c r="I12" s="111" t="s">
        <v>15</v>
      </c>
      <c r="K12" s="232" t="s">
        <v>16</v>
      </c>
      <c r="L12" s="232"/>
      <c r="M12" s="232"/>
      <c r="N12" s="232"/>
      <c r="T12" s="110"/>
      <c r="U12" s="102"/>
    </row>
    <row r="13" spans="2:21" ht="15">
      <c r="B13" s="107"/>
      <c r="I13" s="111" t="s">
        <v>17</v>
      </c>
      <c r="K13" s="232" t="s">
        <v>18</v>
      </c>
      <c r="L13" s="232"/>
      <c r="M13" s="232"/>
      <c r="N13" s="232"/>
      <c r="T13" s="110"/>
      <c r="U13" s="102"/>
    </row>
    <row r="14" spans="2:21">
      <c r="B14" s="107"/>
      <c r="I14" s="112"/>
      <c r="T14" s="110"/>
      <c r="U14" s="102"/>
    </row>
    <row r="15" spans="2:21" ht="5.25" customHeight="1">
      <c r="B15" s="107"/>
      <c r="C15" s="113"/>
      <c r="D15" s="113"/>
      <c r="E15" s="113"/>
      <c r="F15" s="113"/>
      <c r="G15" s="113"/>
      <c r="H15" s="113"/>
      <c r="I15" s="113"/>
      <c r="J15" s="84"/>
      <c r="K15" s="114"/>
      <c r="T15" s="110"/>
      <c r="U15" s="102"/>
    </row>
    <row r="16" spans="2:21" ht="15" customHeight="1">
      <c r="B16" s="107"/>
      <c r="C16" s="224" t="s">
        <v>19</v>
      </c>
      <c r="D16" s="225"/>
      <c r="E16" s="225"/>
      <c r="F16" s="225"/>
      <c r="G16" s="225"/>
      <c r="H16" s="225"/>
      <c r="I16" s="225"/>
      <c r="J16" s="225"/>
      <c r="K16" s="225"/>
      <c r="L16" s="225"/>
      <c r="M16" s="225"/>
      <c r="N16" s="225"/>
      <c r="O16" s="226"/>
      <c r="T16" s="110"/>
      <c r="U16" s="102"/>
    </row>
    <row r="17" spans="2:21" ht="5.25" customHeight="1">
      <c r="B17" s="107"/>
      <c r="C17" s="114"/>
      <c r="D17" s="114"/>
      <c r="E17" s="114"/>
      <c r="F17" s="114"/>
      <c r="G17" s="114"/>
      <c r="H17" s="114"/>
      <c r="I17" s="114"/>
      <c r="J17" s="84"/>
      <c r="K17" s="114"/>
      <c r="L17" s="84"/>
      <c r="M17" s="84"/>
      <c r="N17" s="114"/>
      <c r="O17" s="114"/>
      <c r="T17" s="110"/>
      <c r="U17" s="102"/>
    </row>
    <row r="18" spans="2:21" ht="17.25" customHeight="1">
      <c r="B18" s="107"/>
      <c r="C18" s="223" t="s">
        <v>67</v>
      </c>
      <c r="D18" s="223"/>
      <c r="E18" s="223"/>
      <c r="F18" s="223"/>
      <c r="G18" s="223"/>
      <c r="H18" s="223"/>
      <c r="I18" s="223"/>
      <c r="J18" s="223"/>
      <c r="K18" s="223"/>
      <c r="L18" s="223"/>
      <c r="M18" s="223"/>
      <c r="N18" s="223"/>
      <c r="O18" s="223"/>
      <c r="T18" s="110"/>
      <c r="U18" s="102"/>
    </row>
    <row r="19" spans="2:21" ht="4.5" customHeight="1">
      <c r="B19" s="107"/>
      <c r="C19" s="113"/>
      <c r="D19" s="113"/>
      <c r="E19" s="113"/>
      <c r="F19" s="113"/>
      <c r="G19" s="113"/>
      <c r="H19" s="113"/>
      <c r="I19" s="113"/>
      <c r="J19" s="81"/>
      <c r="K19" s="113"/>
      <c r="L19" s="84"/>
      <c r="M19" s="84"/>
      <c r="N19" s="111"/>
      <c r="O19" s="114"/>
      <c r="T19" s="110"/>
      <c r="U19" s="102"/>
    </row>
    <row r="20" spans="2:21" ht="15.75" customHeight="1">
      <c r="B20" s="107"/>
      <c r="C20" s="220" t="s">
        <v>21</v>
      </c>
      <c r="D20" s="221"/>
      <c r="E20" s="221"/>
      <c r="F20" s="221"/>
      <c r="G20" s="221"/>
      <c r="H20" s="221"/>
      <c r="I20" s="221"/>
      <c r="J20" s="221"/>
      <c r="K20" s="221"/>
      <c r="L20" s="221"/>
      <c r="M20" s="221"/>
      <c r="N20" s="221"/>
      <c r="O20" s="222"/>
      <c r="T20" s="110"/>
      <c r="U20" s="102"/>
    </row>
    <row r="21" spans="2:21" ht="6" customHeight="1">
      <c r="B21" s="107"/>
      <c r="C21" s="115"/>
      <c r="D21" s="115"/>
      <c r="E21" s="115"/>
      <c r="F21" s="115"/>
      <c r="G21" s="115"/>
      <c r="H21" s="115"/>
      <c r="I21" s="115"/>
      <c r="J21" s="85"/>
      <c r="K21" s="115"/>
      <c r="L21" s="85"/>
      <c r="M21" s="85"/>
      <c r="N21" s="115"/>
      <c r="O21" s="115"/>
      <c r="P21" s="115"/>
      <c r="Q21" s="115"/>
      <c r="R21" s="115"/>
      <c r="S21" s="115"/>
      <c r="T21" s="110"/>
      <c r="U21" s="102"/>
    </row>
    <row r="22" spans="2:21" ht="312.60000000000002" customHeight="1">
      <c r="B22" s="107"/>
      <c r="C22" s="233" t="s">
        <v>68</v>
      </c>
      <c r="D22" s="233"/>
      <c r="E22" s="233"/>
      <c r="F22" s="233"/>
      <c r="G22" s="233"/>
      <c r="H22" s="233"/>
      <c r="I22" s="233"/>
      <c r="J22" s="233"/>
      <c r="K22" s="233"/>
      <c r="L22" s="233"/>
      <c r="M22" s="233"/>
      <c r="N22" s="233"/>
      <c r="O22" s="233"/>
      <c r="T22" s="110"/>
      <c r="U22" s="102"/>
    </row>
    <row r="23" spans="2:21" ht="15.75" customHeight="1">
      <c r="B23" s="107"/>
      <c r="C23" s="220" t="s">
        <v>23</v>
      </c>
      <c r="D23" s="221"/>
      <c r="E23" s="221"/>
      <c r="F23" s="221"/>
      <c r="G23" s="221"/>
      <c r="H23" s="221"/>
      <c r="I23" s="221"/>
      <c r="J23" s="221"/>
      <c r="K23" s="221"/>
      <c r="L23" s="221"/>
      <c r="M23" s="221"/>
      <c r="N23" s="221"/>
      <c r="O23" s="222"/>
      <c r="P23" s="116"/>
      <c r="Q23" s="116"/>
      <c r="R23" s="116"/>
      <c r="S23" s="116"/>
      <c r="T23" s="110"/>
      <c r="U23" s="102"/>
    </row>
    <row r="24" spans="2:21" ht="5.25" customHeight="1">
      <c r="B24" s="107"/>
      <c r="C24" s="113"/>
      <c r="D24" s="113"/>
      <c r="E24" s="113"/>
      <c r="F24" s="113"/>
      <c r="G24" s="113"/>
      <c r="H24" s="113"/>
      <c r="I24" s="113"/>
      <c r="J24" s="84"/>
      <c r="K24" s="114"/>
      <c r="L24" s="84"/>
      <c r="M24" s="84"/>
      <c r="N24" s="114"/>
      <c r="O24" s="114"/>
      <c r="P24" s="114"/>
      <c r="Q24" s="114"/>
      <c r="R24" s="114"/>
      <c r="S24" s="114"/>
      <c r="T24" s="110"/>
      <c r="U24" s="102"/>
    </row>
    <row r="25" spans="2:21" ht="34.5" customHeight="1">
      <c r="B25" s="107"/>
      <c r="C25" s="223" t="s">
        <v>69</v>
      </c>
      <c r="D25" s="223"/>
      <c r="E25" s="223"/>
      <c r="F25" s="223"/>
      <c r="G25" s="223"/>
      <c r="H25" s="223"/>
      <c r="I25" s="223"/>
      <c r="J25" s="223"/>
      <c r="K25" s="223"/>
      <c r="L25" s="223"/>
      <c r="M25" s="223"/>
      <c r="N25" s="223"/>
      <c r="O25" s="223"/>
      <c r="P25" s="114"/>
      <c r="Q25" s="114"/>
      <c r="R25" s="114"/>
      <c r="S25" s="114"/>
      <c r="T25" s="110"/>
      <c r="U25" s="102"/>
    </row>
    <row r="26" spans="2:21" ht="3.75" customHeight="1">
      <c r="B26" s="107"/>
      <c r="E26" s="113"/>
      <c r="F26" s="113"/>
      <c r="G26" s="113"/>
      <c r="H26" s="113"/>
      <c r="I26" s="113"/>
      <c r="J26" s="81"/>
      <c r="K26" s="113"/>
      <c r="L26" s="81"/>
      <c r="M26" s="81"/>
      <c r="N26" s="113"/>
      <c r="O26" s="114"/>
      <c r="P26" s="114"/>
      <c r="Q26" s="114"/>
      <c r="R26" s="114"/>
      <c r="S26" s="114"/>
      <c r="T26" s="110"/>
      <c r="U26" s="102"/>
    </row>
    <row r="27" spans="2:21" ht="33.75" customHeight="1">
      <c r="B27" s="107"/>
      <c r="C27" s="223" t="s">
        <v>70</v>
      </c>
      <c r="D27" s="223"/>
      <c r="E27" s="223"/>
      <c r="F27" s="223"/>
      <c r="G27" s="223"/>
      <c r="H27" s="223"/>
      <c r="I27" s="223"/>
      <c r="J27" s="223"/>
      <c r="K27" s="223"/>
      <c r="L27" s="223"/>
      <c r="M27" s="223"/>
      <c r="N27" s="223"/>
      <c r="O27" s="223"/>
      <c r="P27" s="112"/>
      <c r="Q27" s="114"/>
      <c r="R27" s="114"/>
      <c r="S27" s="114"/>
      <c r="T27" s="110"/>
      <c r="U27" s="102"/>
    </row>
    <row r="28" spans="2:21" ht="3.75" customHeight="1">
      <c r="B28" s="107"/>
      <c r="C28" s="113"/>
      <c r="D28" s="113"/>
      <c r="E28" s="113"/>
      <c r="F28" s="113"/>
      <c r="G28" s="113"/>
      <c r="H28" s="113"/>
      <c r="I28" s="113"/>
      <c r="J28" s="81"/>
      <c r="K28" s="113"/>
      <c r="L28" s="81"/>
      <c r="M28" s="81"/>
      <c r="N28" s="113"/>
      <c r="O28" s="114"/>
      <c r="P28" s="114"/>
      <c r="Q28" s="114"/>
      <c r="R28" s="114"/>
      <c r="S28" s="114"/>
      <c r="T28" s="110"/>
      <c r="U28" s="102"/>
    </row>
    <row r="29" spans="2:21" ht="5.25" customHeight="1">
      <c r="B29" s="107"/>
      <c r="C29" s="117"/>
      <c r="D29" s="117"/>
      <c r="E29" s="117"/>
      <c r="F29" s="117"/>
      <c r="G29" s="117"/>
      <c r="H29" s="117"/>
      <c r="I29" s="117"/>
      <c r="J29" s="82"/>
      <c r="K29" s="117"/>
      <c r="L29" s="82"/>
      <c r="M29" s="82"/>
      <c r="T29" s="110"/>
      <c r="U29" s="102"/>
    </row>
    <row r="30" spans="2:21" ht="15.75" customHeight="1">
      <c r="B30" s="107"/>
      <c r="C30" s="224" t="s">
        <v>26</v>
      </c>
      <c r="D30" s="225"/>
      <c r="E30" s="225"/>
      <c r="F30" s="225"/>
      <c r="G30" s="225"/>
      <c r="H30" s="225"/>
      <c r="I30" s="225"/>
      <c r="J30" s="225"/>
      <c r="K30" s="225"/>
      <c r="L30" s="225"/>
      <c r="M30" s="225"/>
      <c r="N30" s="225"/>
      <c r="O30" s="226"/>
      <c r="P30" s="111"/>
      <c r="Q30" s="111"/>
      <c r="R30" s="111"/>
      <c r="S30" s="111"/>
      <c r="T30" s="110"/>
      <c r="U30" s="102"/>
    </row>
    <row r="31" spans="2:21" ht="6" customHeight="1">
      <c r="B31" s="107"/>
      <c r="E31" s="118"/>
      <c r="F31" s="118"/>
      <c r="G31" s="118"/>
      <c r="H31" s="118"/>
      <c r="I31" s="118"/>
      <c r="J31" s="86"/>
      <c r="K31" s="118"/>
      <c r="L31" s="86"/>
      <c r="M31" s="86"/>
      <c r="N31" s="118"/>
      <c r="O31" s="118"/>
      <c r="P31" s="118"/>
      <c r="Q31" s="118"/>
      <c r="T31" s="110"/>
      <c r="U31" s="102"/>
    </row>
    <row r="32" spans="2:21" ht="33" customHeight="1">
      <c r="B32" s="107"/>
      <c r="C32" s="227" t="s">
        <v>27</v>
      </c>
      <c r="D32" s="228" t="s">
        <v>28</v>
      </c>
      <c r="E32" s="230" t="s">
        <v>29</v>
      </c>
      <c r="F32" s="227" t="s">
        <v>30</v>
      </c>
      <c r="G32" s="227" t="s">
        <v>31</v>
      </c>
      <c r="H32" s="227" t="s">
        <v>32</v>
      </c>
      <c r="I32" s="230" t="s">
        <v>33</v>
      </c>
      <c r="J32" s="227" t="s">
        <v>34</v>
      </c>
      <c r="K32" s="227"/>
      <c r="L32" s="157" t="s">
        <v>35</v>
      </c>
      <c r="M32" s="157" t="s">
        <v>36</v>
      </c>
      <c r="N32" s="227" t="s">
        <v>37</v>
      </c>
      <c r="O32" s="227" t="s">
        <v>38</v>
      </c>
      <c r="P32" s="239" t="s">
        <v>39</v>
      </c>
      <c r="Q32" s="240" t="s">
        <v>40</v>
      </c>
      <c r="R32" s="241"/>
      <c r="S32" s="120"/>
      <c r="T32" s="110"/>
      <c r="U32" s="102"/>
    </row>
    <row r="33" spans="1:21" ht="33" customHeight="1">
      <c r="B33" s="107"/>
      <c r="C33" s="227"/>
      <c r="D33" s="229"/>
      <c r="E33" s="230"/>
      <c r="F33" s="227"/>
      <c r="G33" s="227"/>
      <c r="H33" s="227"/>
      <c r="I33" s="230"/>
      <c r="J33" s="43" t="s">
        <v>41</v>
      </c>
      <c r="K33" s="119" t="s">
        <v>42</v>
      </c>
      <c r="L33" s="157"/>
      <c r="M33" s="157"/>
      <c r="N33" s="227"/>
      <c r="O33" s="227"/>
      <c r="P33" s="229"/>
      <c r="Q33" s="121" t="s">
        <v>43</v>
      </c>
      <c r="R33" s="122" t="s">
        <v>44</v>
      </c>
      <c r="S33" s="123" t="s">
        <v>45</v>
      </c>
      <c r="T33" s="123" t="s">
        <v>46</v>
      </c>
      <c r="U33" s="102"/>
    </row>
    <row r="34" spans="1:21" ht="33" customHeight="1">
      <c r="B34" s="107"/>
      <c r="C34" s="140"/>
      <c r="D34" s="129"/>
      <c r="E34" s="284"/>
      <c r="F34" s="271"/>
      <c r="G34" s="271"/>
      <c r="H34" s="271"/>
      <c r="I34" s="285"/>
      <c r="J34" s="138"/>
      <c r="K34" s="140"/>
      <c r="L34" s="138"/>
      <c r="M34" s="138"/>
      <c r="N34" s="140"/>
      <c r="O34" s="140"/>
      <c r="P34" s="139"/>
      <c r="Q34" s="121"/>
      <c r="R34" s="122"/>
      <c r="S34" s="123"/>
      <c r="T34" s="130"/>
      <c r="U34" s="102"/>
    </row>
    <row r="35" spans="1:21" s="12" customFormat="1" ht="104.25" customHeight="1">
      <c r="B35" s="92"/>
      <c r="C35" s="286" t="s">
        <v>74</v>
      </c>
      <c r="D35" s="279" t="s">
        <v>98</v>
      </c>
      <c r="E35" s="287" t="s">
        <v>95</v>
      </c>
      <c r="F35" s="272" t="s">
        <v>71</v>
      </c>
      <c r="G35" s="266" t="s">
        <v>102</v>
      </c>
      <c r="H35" s="288" t="s">
        <v>6</v>
      </c>
      <c r="I35" s="266" t="s">
        <v>103</v>
      </c>
      <c r="J35" s="289">
        <v>1</v>
      </c>
      <c r="K35" s="266" t="s">
        <v>81</v>
      </c>
      <c r="L35" s="268">
        <v>44805</v>
      </c>
      <c r="M35" s="268">
        <v>44864</v>
      </c>
      <c r="N35" s="288" t="s">
        <v>78</v>
      </c>
      <c r="O35" s="287" t="s">
        <v>78</v>
      </c>
      <c r="P35" s="290" t="s">
        <v>78</v>
      </c>
      <c r="Q35" s="267"/>
      <c r="R35" s="80"/>
      <c r="S35" s="94"/>
      <c r="T35" s="95"/>
      <c r="U35" s="96"/>
    </row>
    <row r="36" spans="1:21" s="12" customFormat="1" ht="104.25" customHeight="1">
      <c r="B36" s="92"/>
      <c r="C36" s="282"/>
      <c r="D36" s="261"/>
      <c r="E36" s="266" t="s">
        <v>105</v>
      </c>
      <c r="F36" s="266" t="s">
        <v>71</v>
      </c>
      <c r="G36" s="283" t="s">
        <v>79</v>
      </c>
      <c r="H36" s="265" t="s">
        <v>6</v>
      </c>
      <c r="I36" s="266" t="s">
        <v>104</v>
      </c>
      <c r="J36" s="292">
        <v>2</v>
      </c>
      <c r="K36" s="266" t="s">
        <v>99</v>
      </c>
      <c r="L36" s="268">
        <v>44805</v>
      </c>
      <c r="M36" s="291">
        <v>44925</v>
      </c>
      <c r="N36" s="266" t="s">
        <v>78</v>
      </c>
      <c r="O36" s="266" t="s">
        <v>78</v>
      </c>
      <c r="P36" s="283" t="s">
        <v>78</v>
      </c>
      <c r="Q36" s="267"/>
      <c r="R36" s="80"/>
      <c r="S36" s="94"/>
      <c r="T36" s="95"/>
      <c r="U36" s="96"/>
    </row>
    <row r="37" spans="1:21" s="12" customFormat="1" ht="127.5" customHeight="1">
      <c r="A37" s="12" t="s">
        <v>72</v>
      </c>
      <c r="B37" s="92"/>
      <c r="C37" s="276">
        <v>3</v>
      </c>
      <c r="D37" s="276" t="s">
        <v>75</v>
      </c>
      <c r="E37" s="273" t="s">
        <v>82</v>
      </c>
      <c r="F37" s="262" t="s">
        <v>83</v>
      </c>
      <c r="G37" s="263" t="s">
        <v>84</v>
      </c>
      <c r="H37" s="269" t="s">
        <v>8</v>
      </c>
      <c r="I37" s="294" t="s">
        <v>88</v>
      </c>
      <c r="J37" s="264">
        <v>1</v>
      </c>
      <c r="K37" s="263" t="s">
        <v>89</v>
      </c>
      <c r="L37" s="136">
        <v>44774</v>
      </c>
      <c r="M37" s="136">
        <v>45107</v>
      </c>
      <c r="N37" s="132" t="s">
        <v>90</v>
      </c>
      <c r="O37" s="132" t="s">
        <v>90</v>
      </c>
      <c r="P37" s="132" t="s">
        <v>90</v>
      </c>
      <c r="Q37" s="78"/>
      <c r="R37" s="80"/>
      <c r="S37" s="94">
        <f t="shared" ref="S37:S56" si="0">IF(H37="Baja",1,IF(H37="Media - baja",2,IF(H37="Media",3,IF(H37="Media - alta",4,5))))</f>
        <v>5</v>
      </c>
      <c r="T37" s="95">
        <f t="shared" ref="T37:T56" si="1">R37*S37</f>
        <v>0</v>
      </c>
      <c r="U37" s="96"/>
    </row>
    <row r="38" spans="1:21" s="12" customFormat="1" ht="102" customHeight="1">
      <c r="B38" s="92"/>
      <c r="C38" s="277"/>
      <c r="D38" s="277"/>
      <c r="E38" s="274"/>
      <c r="F38" s="131" t="s">
        <v>83</v>
      </c>
      <c r="G38" s="132" t="s">
        <v>85</v>
      </c>
      <c r="H38" s="270" t="s">
        <v>8</v>
      </c>
      <c r="I38" s="295"/>
      <c r="J38" s="135">
        <v>4</v>
      </c>
      <c r="K38" s="132" t="s">
        <v>91</v>
      </c>
      <c r="L38" s="136">
        <v>44927</v>
      </c>
      <c r="M38" s="136">
        <v>45291</v>
      </c>
      <c r="N38" s="132" t="s">
        <v>90</v>
      </c>
      <c r="O38" s="132" t="s">
        <v>90</v>
      </c>
      <c r="P38" s="132" t="s">
        <v>90</v>
      </c>
      <c r="Q38" s="78"/>
      <c r="R38" s="80"/>
      <c r="S38" s="94"/>
      <c r="T38" s="95"/>
      <c r="U38" s="96"/>
    </row>
    <row r="39" spans="1:21" s="12" customFormat="1" ht="122.25" customHeight="1">
      <c r="B39" s="92"/>
      <c r="C39" s="281"/>
      <c r="D39" s="277"/>
      <c r="E39" s="275" t="s">
        <v>86</v>
      </c>
      <c r="F39" s="131" t="s">
        <v>83</v>
      </c>
      <c r="G39" s="132" t="s">
        <v>87</v>
      </c>
      <c r="H39" s="133" t="s">
        <v>8</v>
      </c>
      <c r="I39" s="295"/>
      <c r="J39" s="135">
        <v>1</v>
      </c>
      <c r="K39" s="132" t="s">
        <v>92</v>
      </c>
      <c r="L39" s="136">
        <v>45292</v>
      </c>
      <c r="M39" s="136">
        <v>45657</v>
      </c>
      <c r="N39" s="132" t="s">
        <v>90</v>
      </c>
      <c r="O39" s="132" t="s">
        <v>90</v>
      </c>
      <c r="P39" s="132" t="s">
        <v>90</v>
      </c>
      <c r="Q39" s="78"/>
      <c r="R39" s="80"/>
      <c r="S39" s="94"/>
      <c r="T39" s="95"/>
      <c r="U39" s="96"/>
    </row>
    <row r="40" spans="1:21" s="12" customFormat="1" ht="124.5" customHeight="1">
      <c r="B40" s="92"/>
      <c r="C40" s="276">
        <v>4</v>
      </c>
      <c r="D40" s="286" t="s">
        <v>80</v>
      </c>
      <c r="E40" s="259" t="s">
        <v>82</v>
      </c>
      <c r="F40" s="131" t="s">
        <v>83</v>
      </c>
      <c r="G40" s="132" t="s">
        <v>84</v>
      </c>
      <c r="H40" s="133" t="s">
        <v>8</v>
      </c>
      <c r="I40" s="293" t="s">
        <v>88</v>
      </c>
      <c r="J40" s="135">
        <v>1</v>
      </c>
      <c r="K40" s="132" t="s">
        <v>89</v>
      </c>
      <c r="L40" s="136">
        <v>44774</v>
      </c>
      <c r="M40" s="136">
        <v>45107</v>
      </c>
      <c r="N40" s="132" t="s">
        <v>90</v>
      </c>
      <c r="O40" s="132" t="s">
        <v>90</v>
      </c>
      <c r="P40" s="132" t="s">
        <v>90</v>
      </c>
      <c r="Q40" s="78"/>
      <c r="R40" s="80"/>
      <c r="S40" s="94"/>
      <c r="T40" s="95"/>
      <c r="U40" s="96"/>
    </row>
    <row r="41" spans="1:21" s="12" customFormat="1" ht="116.25" customHeight="1">
      <c r="B41" s="92"/>
      <c r="C41" s="277"/>
      <c r="D41" s="296"/>
      <c r="E41" s="260"/>
      <c r="F41" s="131" t="s">
        <v>83</v>
      </c>
      <c r="G41" s="132" t="s">
        <v>85</v>
      </c>
      <c r="H41" s="133" t="s">
        <v>8</v>
      </c>
      <c r="I41" s="293"/>
      <c r="J41" s="135">
        <v>4</v>
      </c>
      <c r="K41" s="132" t="s">
        <v>91</v>
      </c>
      <c r="L41" s="136">
        <v>44927</v>
      </c>
      <c r="M41" s="136">
        <v>45291</v>
      </c>
      <c r="N41" s="132" t="s">
        <v>90</v>
      </c>
      <c r="O41" s="132" t="s">
        <v>90</v>
      </c>
      <c r="P41" s="132" t="s">
        <v>90</v>
      </c>
      <c r="Q41" s="78"/>
      <c r="R41" s="80"/>
      <c r="S41" s="94"/>
      <c r="T41" s="95"/>
      <c r="U41" s="96"/>
    </row>
    <row r="42" spans="1:21" s="12" customFormat="1" ht="124.5" customHeight="1">
      <c r="B42" s="92"/>
      <c r="C42" s="278"/>
      <c r="D42" s="296"/>
      <c r="E42" s="134" t="s">
        <v>86</v>
      </c>
      <c r="F42" s="131" t="s">
        <v>83</v>
      </c>
      <c r="G42" s="132" t="s">
        <v>87</v>
      </c>
      <c r="H42" s="133" t="s">
        <v>8</v>
      </c>
      <c r="I42" s="298"/>
      <c r="J42" s="297">
        <v>1</v>
      </c>
      <c r="K42" s="132" t="s">
        <v>92</v>
      </c>
      <c r="L42" s="136">
        <v>45292</v>
      </c>
      <c r="M42" s="136">
        <v>45657</v>
      </c>
      <c r="N42" s="132" t="s">
        <v>90</v>
      </c>
      <c r="O42" s="132" t="s">
        <v>90</v>
      </c>
      <c r="P42" s="132" t="s">
        <v>90</v>
      </c>
      <c r="Q42" s="78"/>
      <c r="R42" s="80"/>
      <c r="S42" s="94"/>
      <c r="T42" s="95"/>
      <c r="U42" s="96"/>
    </row>
    <row r="43" spans="1:21" s="12" customFormat="1" ht="90" customHeight="1">
      <c r="B43" s="92"/>
      <c r="C43" s="300">
        <v>5</v>
      </c>
      <c r="D43" s="302" t="s">
        <v>77</v>
      </c>
      <c r="E43" s="273" t="s">
        <v>82</v>
      </c>
      <c r="F43" s="131" t="s">
        <v>83</v>
      </c>
      <c r="G43" s="132" t="s">
        <v>84</v>
      </c>
      <c r="H43" s="133" t="s">
        <v>8</v>
      </c>
      <c r="I43" s="299" t="s">
        <v>88</v>
      </c>
      <c r="J43" s="135">
        <v>1</v>
      </c>
      <c r="K43" s="132" t="s">
        <v>89</v>
      </c>
      <c r="L43" s="136">
        <v>44774</v>
      </c>
      <c r="M43" s="136">
        <v>45107</v>
      </c>
      <c r="N43" s="132" t="s">
        <v>90</v>
      </c>
      <c r="O43" s="132" t="s">
        <v>90</v>
      </c>
      <c r="P43" s="132" t="s">
        <v>90</v>
      </c>
      <c r="Q43" s="78"/>
      <c r="R43" s="80"/>
      <c r="S43" s="94"/>
      <c r="T43" s="95"/>
      <c r="U43" s="96"/>
    </row>
    <row r="44" spans="1:21" s="12" customFormat="1" ht="119.25" customHeight="1">
      <c r="B44" s="92"/>
      <c r="C44" s="301"/>
      <c r="D44" s="303"/>
      <c r="E44" s="274"/>
      <c r="F44" s="131" t="s">
        <v>83</v>
      </c>
      <c r="G44" s="132" t="s">
        <v>85</v>
      </c>
      <c r="H44" s="133" t="s">
        <v>8</v>
      </c>
      <c r="I44" s="258"/>
      <c r="J44" s="135">
        <v>4</v>
      </c>
      <c r="K44" s="132" t="s">
        <v>91</v>
      </c>
      <c r="L44" s="136">
        <v>44927</v>
      </c>
      <c r="M44" s="136">
        <v>45291</v>
      </c>
      <c r="N44" s="132" t="s">
        <v>90</v>
      </c>
      <c r="O44" s="132" t="s">
        <v>90</v>
      </c>
      <c r="P44" s="132" t="s">
        <v>90</v>
      </c>
      <c r="Q44" s="78"/>
      <c r="R44" s="80"/>
      <c r="S44" s="94"/>
      <c r="T44" s="95"/>
      <c r="U44" s="96"/>
    </row>
    <row r="45" spans="1:21" s="12" customFormat="1" ht="118.5" customHeight="1">
      <c r="B45" s="92"/>
      <c r="C45" s="301"/>
      <c r="D45" s="304"/>
      <c r="E45" s="275" t="s">
        <v>86</v>
      </c>
      <c r="F45" s="131" t="s">
        <v>83</v>
      </c>
      <c r="G45" s="132" t="s">
        <v>87</v>
      </c>
      <c r="H45" s="133" t="s">
        <v>8</v>
      </c>
      <c r="I45" s="258"/>
      <c r="J45" s="135">
        <v>1</v>
      </c>
      <c r="K45" s="132" t="s">
        <v>92</v>
      </c>
      <c r="L45" s="136">
        <v>45292</v>
      </c>
      <c r="M45" s="136">
        <v>45657</v>
      </c>
      <c r="N45" s="132" t="s">
        <v>90</v>
      </c>
      <c r="O45" s="132" t="s">
        <v>90</v>
      </c>
      <c r="P45" s="132" t="s">
        <v>90</v>
      </c>
      <c r="Q45" s="78"/>
      <c r="R45" s="80"/>
      <c r="S45" s="94"/>
      <c r="T45" s="95"/>
      <c r="U45" s="96"/>
    </row>
    <row r="46" spans="1:21" s="12" customFormat="1" ht="99.75">
      <c r="B46" s="92"/>
      <c r="C46" s="305">
        <v>6</v>
      </c>
      <c r="D46" s="310" t="s">
        <v>100</v>
      </c>
      <c r="E46" s="311" t="s">
        <v>96</v>
      </c>
      <c r="F46" s="311" t="s">
        <v>93</v>
      </c>
      <c r="G46" s="311" t="s">
        <v>97</v>
      </c>
      <c r="H46" s="311" t="s">
        <v>6</v>
      </c>
      <c r="I46" s="313" t="s">
        <v>73</v>
      </c>
      <c r="J46" s="312">
        <v>1</v>
      </c>
      <c r="K46" s="311" t="s">
        <v>94</v>
      </c>
      <c r="L46" s="314">
        <v>44805</v>
      </c>
      <c r="M46" s="315">
        <v>44864</v>
      </c>
      <c r="N46" s="132" t="s">
        <v>101</v>
      </c>
      <c r="O46" s="132" t="s">
        <v>101</v>
      </c>
      <c r="P46" s="132" t="s">
        <v>101</v>
      </c>
      <c r="Q46" s="78"/>
      <c r="R46" s="80"/>
      <c r="S46" s="94"/>
      <c r="T46" s="95"/>
      <c r="U46" s="96"/>
    </row>
    <row r="47" spans="1:21" s="12" customFormat="1" ht="121.5" customHeight="1">
      <c r="B47" s="92"/>
      <c r="C47" s="306">
        <v>7</v>
      </c>
      <c r="D47" s="279" t="s">
        <v>76</v>
      </c>
      <c r="E47" s="273" t="s">
        <v>82</v>
      </c>
      <c r="F47" s="131" t="s">
        <v>83</v>
      </c>
      <c r="G47" s="132" t="s">
        <v>84</v>
      </c>
      <c r="H47" s="133" t="s">
        <v>8</v>
      </c>
      <c r="I47" s="258" t="s">
        <v>88</v>
      </c>
      <c r="J47" s="135">
        <v>1</v>
      </c>
      <c r="K47" s="132" t="s">
        <v>89</v>
      </c>
      <c r="L47" s="136">
        <v>44774</v>
      </c>
      <c r="M47" s="136">
        <v>45107</v>
      </c>
      <c r="N47" s="132" t="s">
        <v>90</v>
      </c>
      <c r="O47" s="132" t="s">
        <v>90</v>
      </c>
      <c r="P47" s="132" t="s">
        <v>90</v>
      </c>
      <c r="Q47" s="78"/>
      <c r="R47" s="80"/>
      <c r="S47" s="94"/>
      <c r="T47" s="95"/>
      <c r="U47" s="96"/>
    </row>
    <row r="48" spans="1:21" s="12" customFormat="1" ht="127.5" customHeight="1">
      <c r="B48" s="92"/>
      <c r="C48" s="307"/>
      <c r="D48" s="280"/>
      <c r="E48" s="274"/>
      <c r="F48" s="131" t="s">
        <v>83</v>
      </c>
      <c r="G48" s="132" t="s">
        <v>85</v>
      </c>
      <c r="H48" s="133" t="s">
        <v>8</v>
      </c>
      <c r="I48" s="258"/>
      <c r="J48" s="135">
        <v>4</v>
      </c>
      <c r="K48" s="132" t="s">
        <v>91</v>
      </c>
      <c r="L48" s="136">
        <v>44927</v>
      </c>
      <c r="M48" s="136">
        <v>45291</v>
      </c>
      <c r="N48" s="132" t="s">
        <v>90</v>
      </c>
      <c r="O48" s="132" t="s">
        <v>90</v>
      </c>
      <c r="P48" s="132" t="s">
        <v>90</v>
      </c>
      <c r="Q48" s="78"/>
      <c r="R48" s="80"/>
      <c r="S48" s="94"/>
      <c r="T48" s="95"/>
      <c r="U48" s="96"/>
    </row>
    <row r="49" spans="1:21" s="12" customFormat="1" ht="121.5" customHeight="1">
      <c r="B49" s="92"/>
      <c r="C49" s="308"/>
      <c r="D49" s="309"/>
      <c r="E49" s="275" t="s">
        <v>86</v>
      </c>
      <c r="F49" s="131" t="s">
        <v>83</v>
      </c>
      <c r="G49" s="132" t="s">
        <v>87</v>
      </c>
      <c r="H49" s="133" t="s">
        <v>8</v>
      </c>
      <c r="I49" s="317"/>
      <c r="J49" s="135">
        <v>1</v>
      </c>
      <c r="K49" s="132" t="s">
        <v>92</v>
      </c>
      <c r="L49" s="136">
        <v>45292</v>
      </c>
      <c r="M49" s="136">
        <v>45657</v>
      </c>
      <c r="N49" s="132" t="s">
        <v>90</v>
      </c>
      <c r="O49" s="132" t="s">
        <v>90</v>
      </c>
      <c r="P49" s="132" t="s">
        <v>90</v>
      </c>
      <c r="Q49" s="78"/>
      <c r="R49" s="80"/>
      <c r="S49" s="94"/>
      <c r="T49" s="95"/>
      <c r="U49" s="96"/>
    </row>
    <row r="50" spans="1:21" s="12" customFormat="1" ht="31.5" customHeight="1">
      <c r="B50" s="92"/>
      <c r="C50" s="141"/>
      <c r="D50" s="137"/>
      <c r="E50" s="79"/>
      <c r="F50" s="79"/>
      <c r="G50" s="79"/>
      <c r="H50" s="79"/>
      <c r="I50" s="316"/>
      <c r="J50" s="88"/>
      <c r="K50" s="78"/>
      <c r="L50" s="90"/>
      <c r="M50" s="90"/>
      <c r="N50" s="78"/>
      <c r="O50" s="78"/>
      <c r="P50" s="78"/>
      <c r="Q50" s="78"/>
      <c r="R50" s="80"/>
      <c r="S50" s="94"/>
      <c r="T50" s="95"/>
      <c r="U50" s="96"/>
    </row>
    <row r="51" spans="1:21" s="12" customFormat="1" ht="31.5" customHeight="1">
      <c r="B51" s="92"/>
      <c r="C51" s="93"/>
      <c r="D51" s="77"/>
      <c r="E51" s="79"/>
      <c r="F51" s="79"/>
      <c r="G51" s="79"/>
      <c r="H51" s="79"/>
      <c r="I51" s="79"/>
      <c r="J51" s="88"/>
      <c r="K51" s="78"/>
      <c r="L51" s="90"/>
      <c r="M51" s="90"/>
      <c r="N51" s="78"/>
      <c r="O51" s="78"/>
      <c r="P51" s="78"/>
      <c r="Q51" s="78"/>
      <c r="R51" s="80"/>
      <c r="S51" s="94"/>
      <c r="T51" s="95"/>
      <c r="U51" s="96"/>
    </row>
    <row r="52" spans="1:21" s="12" customFormat="1" ht="31.5" customHeight="1">
      <c r="B52" s="92"/>
      <c r="C52" s="93"/>
      <c r="D52" s="77"/>
      <c r="E52" s="79"/>
      <c r="F52" s="79"/>
      <c r="G52" s="79"/>
      <c r="H52" s="79"/>
      <c r="I52" s="79"/>
      <c r="J52" s="88"/>
      <c r="K52" s="78"/>
      <c r="L52" s="90"/>
      <c r="M52" s="90"/>
      <c r="N52" s="78"/>
      <c r="O52" s="78"/>
      <c r="P52" s="78"/>
      <c r="Q52" s="78"/>
      <c r="R52" s="80"/>
      <c r="S52" s="94"/>
      <c r="T52" s="95"/>
      <c r="U52" s="96"/>
    </row>
    <row r="53" spans="1:21" s="12" customFormat="1" ht="31.5" customHeight="1">
      <c r="B53" s="92"/>
      <c r="C53" s="93"/>
      <c r="D53" s="77"/>
      <c r="E53" s="79"/>
      <c r="F53" s="79"/>
      <c r="G53" s="79"/>
      <c r="H53" s="79"/>
      <c r="I53" s="79"/>
      <c r="J53" s="88"/>
      <c r="K53" s="78"/>
      <c r="L53" s="90"/>
      <c r="M53" s="90"/>
      <c r="N53" s="78"/>
      <c r="O53" s="78"/>
      <c r="P53" s="78"/>
      <c r="Q53" s="78"/>
      <c r="R53" s="80"/>
      <c r="S53" s="94"/>
      <c r="T53" s="95"/>
      <c r="U53" s="96"/>
    </row>
    <row r="54" spans="1:21" s="12" customFormat="1" ht="31.5" customHeight="1">
      <c r="B54" s="92"/>
      <c r="C54" s="93"/>
      <c r="D54" s="77"/>
      <c r="E54" s="79"/>
      <c r="F54" s="79"/>
      <c r="G54" s="79"/>
      <c r="H54" s="79"/>
      <c r="I54" s="79"/>
      <c r="J54" s="88"/>
      <c r="K54" s="78"/>
      <c r="L54" s="90"/>
      <c r="M54" s="90"/>
      <c r="N54" s="78"/>
      <c r="O54" s="78"/>
      <c r="P54" s="78"/>
      <c r="Q54" s="78"/>
      <c r="R54" s="80"/>
      <c r="S54" s="94"/>
      <c r="T54" s="95"/>
      <c r="U54" s="96"/>
    </row>
    <row r="55" spans="1:21" s="12" customFormat="1" ht="31.5" customHeight="1">
      <c r="B55" s="92"/>
      <c r="C55" s="93"/>
      <c r="D55" s="77"/>
      <c r="E55" s="79"/>
      <c r="F55" s="79"/>
      <c r="G55" s="79"/>
      <c r="H55" s="79"/>
      <c r="I55" s="79"/>
      <c r="J55" s="88"/>
      <c r="K55" s="78"/>
      <c r="L55" s="90"/>
      <c r="M55" s="90"/>
      <c r="N55" s="78"/>
      <c r="O55" s="78"/>
      <c r="P55" s="78"/>
      <c r="Q55" s="78"/>
      <c r="R55" s="80"/>
      <c r="S55" s="94">
        <f t="shared" si="0"/>
        <v>5</v>
      </c>
      <c r="T55" s="95">
        <f t="shared" si="1"/>
        <v>0</v>
      </c>
      <c r="U55" s="96"/>
    </row>
    <row r="56" spans="1:21" s="12" customFormat="1" ht="31.5" customHeight="1">
      <c r="B56" s="92"/>
      <c r="C56" s="93"/>
      <c r="D56" s="77"/>
      <c r="E56" s="79"/>
      <c r="F56" s="79"/>
      <c r="G56" s="79"/>
      <c r="H56" s="79"/>
      <c r="I56" s="79"/>
      <c r="J56" s="88"/>
      <c r="K56" s="78"/>
      <c r="L56" s="90"/>
      <c r="M56" s="90"/>
      <c r="N56" s="78"/>
      <c r="O56" s="78"/>
      <c r="P56" s="78"/>
      <c r="Q56" s="78"/>
      <c r="R56" s="80"/>
      <c r="S56" s="94">
        <f t="shared" si="0"/>
        <v>5</v>
      </c>
      <c r="T56" s="95">
        <f t="shared" si="1"/>
        <v>0</v>
      </c>
      <c r="U56" s="96"/>
    </row>
    <row r="57" spans="1:21" s="12" customFormat="1" ht="31.5" customHeight="1">
      <c r="B57" s="92"/>
      <c r="C57" s="76"/>
      <c r="D57" s="76"/>
      <c r="E57" s="76"/>
      <c r="F57" s="76"/>
      <c r="G57" s="76"/>
      <c r="H57" s="124"/>
      <c r="I57" s="76"/>
      <c r="J57" s="89"/>
      <c r="K57" s="76"/>
      <c r="L57" s="91"/>
      <c r="M57" s="91"/>
      <c r="N57" s="76"/>
      <c r="O57" s="76"/>
      <c r="P57" s="76"/>
      <c r="Q57" s="76"/>
      <c r="R57" s="97"/>
      <c r="S57" s="97"/>
      <c r="T57" s="97"/>
      <c r="U57" s="96"/>
    </row>
    <row r="58" spans="1:21" ht="21.75" customHeight="1">
      <c r="B58" s="125"/>
      <c r="C58" s="126"/>
      <c r="D58" s="126"/>
      <c r="E58" s="126"/>
      <c r="F58" s="126"/>
      <c r="G58" s="126"/>
      <c r="H58" s="126"/>
      <c r="I58" s="126"/>
      <c r="J58" s="87"/>
      <c r="K58" s="126"/>
      <c r="L58" s="87"/>
      <c r="M58" s="87"/>
      <c r="N58" s="126"/>
      <c r="O58" s="126"/>
      <c r="P58" s="126"/>
      <c r="Q58" s="126"/>
      <c r="R58" s="126"/>
      <c r="S58" s="126"/>
      <c r="T58" s="127"/>
      <c r="U58" s="102"/>
    </row>
    <row r="59" spans="1:21" ht="21.75" customHeight="1">
      <c r="A59" s="14"/>
      <c r="B59" s="242" t="s">
        <v>52</v>
      </c>
      <c r="C59" s="243"/>
      <c r="D59" s="243"/>
      <c r="E59" s="243"/>
      <c r="F59" s="243"/>
      <c r="G59" s="243"/>
      <c r="H59" s="243"/>
      <c r="I59" s="243"/>
      <c r="J59" s="243"/>
      <c r="K59" s="243"/>
      <c r="L59" s="243"/>
      <c r="M59" s="243"/>
      <c r="N59" s="243"/>
      <c r="O59" s="243"/>
      <c r="P59" s="243"/>
      <c r="Q59" s="243"/>
      <c r="R59" s="243"/>
      <c r="S59" s="243"/>
      <c r="T59" s="243"/>
      <c r="U59" s="244"/>
    </row>
    <row r="60" spans="1:21" ht="21.75" customHeight="1">
      <c r="A60" s="15"/>
      <c r="B60" s="245" t="s">
        <v>53</v>
      </c>
      <c r="C60" s="246"/>
      <c r="D60" s="246"/>
      <c r="E60" s="246"/>
      <c r="F60" s="246"/>
      <c r="G60" s="246"/>
      <c r="H60" s="246"/>
      <c r="I60" s="246"/>
      <c r="J60" s="246"/>
      <c r="K60" s="246"/>
      <c r="L60" s="246"/>
      <c r="M60" s="246"/>
      <c r="N60" s="246"/>
      <c r="O60" s="246"/>
      <c r="P60" s="246"/>
      <c r="Q60" s="246"/>
      <c r="R60" s="246"/>
      <c r="S60" s="246"/>
      <c r="T60" s="246"/>
      <c r="U60" s="247"/>
    </row>
    <row r="61" spans="1:21" ht="21.75" customHeight="1">
      <c r="B61" s="248" t="s">
        <v>54</v>
      </c>
      <c r="C61" s="249"/>
      <c r="D61" s="250"/>
      <c r="E61" s="251" t="s">
        <v>55</v>
      </c>
      <c r="F61" s="251"/>
      <c r="G61" s="251"/>
      <c r="H61" s="251" t="s">
        <v>56</v>
      </c>
      <c r="I61" s="251"/>
      <c r="J61" s="252">
        <v>3</v>
      </c>
      <c r="K61" s="253"/>
      <c r="L61" s="253"/>
      <c r="M61" s="254" t="s">
        <v>57</v>
      </c>
      <c r="N61" s="254"/>
      <c r="O61" s="254"/>
      <c r="P61" s="255">
        <v>43343</v>
      </c>
      <c r="Q61" s="256"/>
      <c r="R61" s="256"/>
      <c r="S61" s="256"/>
      <c r="T61" s="256"/>
      <c r="U61" s="257"/>
    </row>
    <row r="62" spans="1:21" ht="80.25" customHeight="1">
      <c r="B62" s="236"/>
      <c r="C62" s="237"/>
      <c r="D62" s="237"/>
      <c r="E62" s="237"/>
      <c r="F62" s="237"/>
      <c r="G62" s="237"/>
      <c r="H62" s="237"/>
      <c r="I62" s="237"/>
      <c r="J62" s="238"/>
      <c r="K62" s="238"/>
      <c r="L62" s="238"/>
      <c r="M62" s="237"/>
      <c r="N62" s="237"/>
      <c r="O62" s="237"/>
      <c r="P62" s="238"/>
      <c r="Q62" s="238"/>
      <c r="R62" s="238"/>
      <c r="S62" s="238"/>
      <c r="T62" s="238"/>
      <c r="U62" s="128"/>
    </row>
    <row r="97" spans="21:21" ht="15.75" customHeight="1">
      <c r="U97" s="113"/>
    </row>
    <row r="98" spans="21:21">
      <c r="U98" s="113"/>
    </row>
    <row r="99" spans="21:21" ht="15.75" customHeight="1">
      <c r="U99" s="113"/>
    </row>
    <row r="100" spans="21:21">
      <c r="U100" s="113"/>
    </row>
    <row r="101" spans="21:21" ht="15.75" customHeight="1">
      <c r="U101" s="113"/>
    </row>
  </sheetData>
  <mergeCells count="57">
    <mergeCell ref="C37:C39"/>
    <mergeCell ref="C40:C42"/>
    <mergeCell ref="C43:C45"/>
    <mergeCell ref="C47:C49"/>
    <mergeCell ref="E43:E44"/>
    <mergeCell ref="I43:I45"/>
    <mergeCell ref="E47:E48"/>
    <mergeCell ref="I47:I49"/>
    <mergeCell ref="D37:D39"/>
    <mergeCell ref="E37:E38"/>
    <mergeCell ref="I37:I39"/>
    <mergeCell ref="E40:E41"/>
    <mergeCell ref="I40:I42"/>
    <mergeCell ref="D40:D42"/>
    <mergeCell ref="D43:D45"/>
    <mergeCell ref="D47:D49"/>
    <mergeCell ref="B62:T62"/>
    <mergeCell ref="P32:P33"/>
    <mergeCell ref="Q32:R32"/>
    <mergeCell ref="B59:U59"/>
    <mergeCell ref="B60:U60"/>
    <mergeCell ref="B61:D61"/>
    <mergeCell ref="E61:G61"/>
    <mergeCell ref="H61:I61"/>
    <mergeCell ref="J61:L61"/>
    <mergeCell ref="M61:O61"/>
    <mergeCell ref="P61:U61"/>
    <mergeCell ref="I32:I33"/>
    <mergeCell ref="J32:K32"/>
    <mergeCell ref="L32:L33"/>
    <mergeCell ref="D35:D36"/>
    <mergeCell ref="C35:C36"/>
    <mergeCell ref="C22:O22"/>
    <mergeCell ref="C2:E6"/>
    <mergeCell ref="F2:O6"/>
    <mergeCell ref="K13:N13"/>
    <mergeCell ref="C16:O16"/>
    <mergeCell ref="C18:O18"/>
    <mergeCell ref="C20:O20"/>
    <mergeCell ref="P2:R6"/>
    <mergeCell ref="K9:N9"/>
    <mergeCell ref="K10:N10"/>
    <mergeCell ref="K11:N11"/>
    <mergeCell ref="K12:N12"/>
    <mergeCell ref="C23:O23"/>
    <mergeCell ref="C25:O25"/>
    <mergeCell ref="C27:O27"/>
    <mergeCell ref="C30:O30"/>
    <mergeCell ref="C32:C33"/>
    <mergeCell ref="D32:D33"/>
    <mergeCell ref="E32:E33"/>
    <mergeCell ref="F32:F33"/>
    <mergeCell ref="G32:G33"/>
    <mergeCell ref="H32:H33"/>
    <mergeCell ref="N32:N33"/>
    <mergeCell ref="O32:O33"/>
    <mergeCell ref="M32:M33"/>
  </mergeCells>
  <dataValidations count="1">
    <dataValidation type="list" allowBlank="1" showInputMessage="1" showErrorMessage="1" sqref="H35:H57" xr:uid="{8C2F7D43-DFA2-40BC-9FAB-22B8E9195682}">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F18C2-47CE-4F3C-B8CE-E953A1F1F919}">
  <sheetPr>
    <tabColor theme="8" tint="-0.249977111117893"/>
  </sheetPr>
  <dimension ref="A1:S37"/>
  <sheetViews>
    <sheetView topLeftCell="A25"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1"/>
      <c r="C2" s="204"/>
      <c r="D2" s="205"/>
      <c r="E2" s="210" t="s">
        <v>2</v>
      </c>
      <c r="F2" s="211"/>
      <c r="G2" s="211"/>
      <c r="H2" s="211"/>
      <c r="I2" s="211"/>
      <c r="J2" s="211"/>
      <c r="K2" s="211"/>
      <c r="L2" s="211"/>
      <c r="M2" s="211"/>
      <c r="N2" s="212"/>
      <c r="O2" s="181" t="s">
        <v>3</v>
      </c>
      <c r="P2" s="181"/>
      <c r="Q2" s="181"/>
      <c r="R2" s="39"/>
      <c r="S2" s="26" t="s">
        <v>4</v>
      </c>
    </row>
    <row r="3" spans="2:19" ht="12.75" customHeight="1">
      <c r="B3" s="72"/>
      <c r="C3" s="206"/>
      <c r="D3" s="207"/>
      <c r="E3" s="213"/>
      <c r="F3" s="214"/>
      <c r="G3" s="214"/>
      <c r="H3" s="214"/>
      <c r="I3" s="214"/>
      <c r="J3" s="214"/>
      <c r="K3" s="214"/>
      <c r="L3" s="214"/>
      <c r="M3" s="214"/>
      <c r="N3" s="215"/>
      <c r="O3" s="181"/>
      <c r="P3" s="181"/>
      <c r="Q3" s="181"/>
      <c r="R3" s="39"/>
      <c r="S3" s="27" t="s">
        <v>5</v>
      </c>
    </row>
    <row r="4" spans="2:19" ht="12.75" customHeight="1">
      <c r="B4" s="72"/>
      <c r="C4" s="206"/>
      <c r="D4" s="207"/>
      <c r="E4" s="213"/>
      <c r="F4" s="214"/>
      <c r="G4" s="214"/>
      <c r="H4" s="214"/>
      <c r="I4" s="214"/>
      <c r="J4" s="214"/>
      <c r="K4" s="214"/>
      <c r="L4" s="214"/>
      <c r="M4" s="214"/>
      <c r="N4" s="215"/>
      <c r="O4" s="181"/>
      <c r="P4" s="181"/>
      <c r="Q4" s="181"/>
      <c r="R4" s="39"/>
      <c r="S4" s="27" t="s">
        <v>6</v>
      </c>
    </row>
    <row r="5" spans="2:19" ht="12.75" customHeight="1">
      <c r="B5" s="72"/>
      <c r="C5" s="206"/>
      <c r="D5" s="207"/>
      <c r="E5" s="213"/>
      <c r="F5" s="214"/>
      <c r="G5" s="214"/>
      <c r="H5" s="214"/>
      <c r="I5" s="214"/>
      <c r="J5" s="214"/>
      <c r="K5" s="214"/>
      <c r="L5" s="214"/>
      <c r="M5" s="214"/>
      <c r="N5" s="215"/>
      <c r="O5" s="181"/>
      <c r="P5" s="181"/>
      <c r="Q5" s="181"/>
      <c r="R5" s="39"/>
      <c r="S5" s="27" t="s">
        <v>7</v>
      </c>
    </row>
    <row r="6" spans="2:19" ht="12.75" customHeight="1">
      <c r="B6" s="73"/>
      <c r="C6" s="208"/>
      <c r="D6" s="209"/>
      <c r="E6" s="216"/>
      <c r="F6" s="217"/>
      <c r="G6" s="217"/>
      <c r="H6" s="217"/>
      <c r="I6" s="217"/>
      <c r="J6" s="217"/>
      <c r="K6" s="217"/>
      <c r="L6" s="217"/>
      <c r="M6" s="217"/>
      <c r="N6" s="218"/>
      <c r="O6" s="181"/>
      <c r="P6" s="181"/>
      <c r="Q6" s="181"/>
      <c r="R6" s="39"/>
      <c r="S6" s="28" t="s">
        <v>8</v>
      </c>
    </row>
    <row r="7" spans="2:19" ht="15">
      <c r="B7" s="72"/>
      <c r="K7" s="29"/>
      <c r="L7" s="29"/>
      <c r="M7" s="29"/>
      <c r="N7" s="29"/>
      <c r="O7" s="29"/>
      <c r="Q7" s="67"/>
      <c r="R7" s="17"/>
      <c r="S7" s="2"/>
    </row>
    <row r="8" spans="2:19" ht="6" customHeight="1">
      <c r="B8" s="72"/>
      <c r="E8" s="11"/>
      <c r="F8" s="11"/>
      <c r="G8" s="11"/>
      <c r="H8" s="11"/>
      <c r="I8" s="11"/>
      <c r="J8" s="11"/>
      <c r="K8" s="11"/>
      <c r="L8" s="11"/>
      <c r="M8" s="11"/>
      <c r="N8" s="11"/>
      <c r="O8" s="11"/>
      <c r="P8" s="11"/>
      <c r="Q8" s="68"/>
      <c r="S8" s="4"/>
    </row>
    <row r="9" spans="2:19" ht="33" customHeight="1">
      <c r="B9" s="72"/>
      <c r="C9" s="157" t="s">
        <v>27</v>
      </c>
      <c r="D9" s="158" t="s">
        <v>29</v>
      </c>
      <c r="E9" s="157" t="s">
        <v>31</v>
      </c>
      <c r="F9" s="157" t="s">
        <v>32</v>
      </c>
      <c r="G9" s="159" t="s">
        <v>58</v>
      </c>
      <c r="H9" s="160"/>
      <c r="I9" s="219" t="s">
        <v>59</v>
      </c>
      <c r="J9" s="219"/>
      <c r="K9" s="41"/>
      <c r="L9" s="4"/>
      <c r="N9" s="203" t="s">
        <v>60</v>
      </c>
      <c r="O9" s="203"/>
      <c r="Q9" s="56"/>
    </row>
    <row r="10" spans="2:19" ht="42" customHeight="1">
      <c r="B10" s="72"/>
      <c r="C10" s="157"/>
      <c r="D10" s="158"/>
      <c r="E10" s="157"/>
      <c r="F10" s="157"/>
      <c r="G10" s="44" t="s">
        <v>43</v>
      </c>
      <c r="H10" s="45" t="s">
        <v>61</v>
      </c>
      <c r="I10" s="22" t="s">
        <v>62</v>
      </c>
      <c r="J10" s="22" t="s">
        <v>63</v>
      </c>
      <c r="K10" s="22" t="s">
        <v>45</v>
      </c>
      <c r="L10" s="22" t="s">
        <v>46</v>
      </c>
      <c r="N10" s="46" t="s">
        <v>64</v>
      </c>
      <c r="O10" s="47" t="s">
        <v>65</v>
      </c>
      <c r="P10" s="12"/>
      <c r="Q10" s="56"/>
    </row>
    <row r="11" spans="2:19" s="12" customFormat="1" ht="33" customHeight="1">
      <c r="B11" s="74"/>
      <c r="C11" s="18">
        <v>1</v>
      </c>
      <c r="D11" s="42" t="e">
        <f>'RG2'!#REF!</f>
        <v>#REF!</v>
      </c>
      <c r="E11" s="42" t="e">
        <f>'RG2'!#REF!</f>
        <v>#REF!</v>
      </c>
      <c r="F11" s="48" t="e">
        <f>'RG2'!#REF!</f>
        <v>#REF!</v>
      </c>
      <c r="G11" s="19" t="e">
        <f>'RG2'!#REF!</f>
        <v>#REF!</v>
      </c>
      <c r="H11" s="20" t="e">
        <f>'RG2'!#REF!</f>
        <v>#REF!</v>
      </c>
      <c r="I11" s="19"/>
      <c r="J11" s="20"/>
      <c r="K11" s="19" t="e">
        <f t="shared" ref="K11:K31" si="0">IF(F11="Baja",1,IF(F11="Media - baja",2,IF(F11="Media",3,IF(F11="Media - alta",4,5))))</f>
        <v>#REF!</v>
      </c>
      <c r="L11" s="40" t="e">
        <f t="shared" ref="L11:L31" si="1">J11*K11</f>
        <v>#REF!</v>
      </c>
      <c r="N11" s="19" t="str">
        <f>IFERROR(INDEX($D$11:$D$31,MATCH(0,INDEX(COUNTIF($N$10:N10,$D$11:$D$31),),)),"")</f>
        <v/>
      </c>
      <c r="O11" s="63" t="e">
        <f t="shared" ref="O11:O25" si="2">SUMIFS($L$11:$L$31,$D$11:$D$31,N11)/SUMIFS($K$11:$K$31,$D$11:$D$31,N11)</f>
        <v>#DIV/0!</v>
      </c>
      <c r="Q11" s="57"/>
    </row>
    <row r="12" spans="2:19" s="12" customFormat="1" ht="31.5" customHeight="1">
      <c r="B12" s="74"/>
      <c r="C12" s="18">
        <v>2</v>
      </c>
      <c r="D12" s="42" t="str">
        <f>'RG2'!E37</f>
        <v>Inicio de la implementación de la solución tecnológica del Proyecto.</v>
      </c>
      <c r="E12" s="42" t="str">
        <f>'RG2'!G37</f>
        <v>Plan de trabajo de implementación de la solución tecnológica.</v>
      </c>
      <c r="F12" s="48" t="str">
        <f>'RG2'!H37</f>
        <v>Alta</v>
      </c>
      <c r="G12" s="19">
        <f>'RG2'!Q37</f>
        <v>0</v>
      </c>
      <c r="H12" s="20">
        <f>'RG2'!R37</f>
        <v>0</v>
      </c>
      <c r="I12" s="19"/>
      <c r="J12" s="20"/>
      <c r="K12" s="19">
        <f t="shared" si="0"/>
        <v>5</v>
      </c>
      <c r="L12" s="40">
        <f t="shared" si="1"/>
        <v>0</v>
      </c>
      <c r="N12" s="19" t="str">
        <f>IFERROR(INDEX($D$11:$D$31,MATCH(0,INDEX(COUNTIF($N$10:N11,$D$11:$D$31),),)),"")</f>
        <v/>
      </c>
      <c r="O12" s="63" t="e">
        <f t="shared" si="2"/>
        <v>#DIV/0!</v>
      </c>
      <c r="Q12" s="57"/>
    </row>
    <row r="13" spans="2:19" s="12" customFormat="1" ht="31.5" customHeight="1">
      <c r="B13" s="74"/>
      <c r="C13" s="18">
        <v>3</v>
      </c>
      <c r="D13" s="42" t="e">
        <f>'RG2'!#REF!</f>
        <v>#REF!</v>
      </c>
      <c r="E13" s="42" t="e">
        <f>'RG2'!#REF!</f>
        <v>#REF!</v>
      </c>
      <c r="F13" s="48" t="e">
        <f>'RG2'!#REF!</f>
        <v>#REF!</v>
      </c>
      <c r="G13" s="19" t="e">
        <f>'RG2'!#REF!</f>
        <v>#REF!</v>
      </c>
      <c r="H13" s="20" t="e">
        <f>'RG2'!#REF!</f>
        <v>#REF!</v>
      </c>
      <c r="I13" s="19"/>
      <c r="J13" s="20"/>
      <c r="K13" s="19" t="e">
        <f t="shared" si="0"/>
        <v>#REF!</v>
      </c>
      <c r="L13" s="40" t="e">
        <f t="shared" si="1"/>
        <v>#REF!</v>
      </c>
      <c r="N13" s="19" t="str">
        <f>IFERROR(INDEX($D$11:$D$31,MATCH(0,INDEX(COUNTIF($N$10:N12,$D$11:$D$31),),)),"")</f>
        <v/>
      </c>
      <c r="O13" s="63" t="e">
        <f t="shared" si="2"/>
        <v>#DIV/0!</v>
      </c>
      <c r="Q13" s="57"/>
    </row>
    <row r="14" spans="2:19" s="12" customFormat="1" ht="31.5" customHeight="1">
      <c r="B14" s="74"/>
      <c r="C14" s="18">
        <v>4</v>
      </c>
      <c r="D14" s="42" t="e">
        <f>'RG2'!#REF!</f>
        <v>#REF!</v>
      </c>
      <c r="E14" s="42" t="e">
        <f>'RG2'!#REF!</f>
        <v>#REF!</v>
      </c>
      <c r="F14" s="48" t="e">
        <f>'RG2'!#REF!</f>
        <v>#REF!</v>
      </c>
      <c r="G14" s="19" t="e">
        <f>'RG2'!#REF!</f>
        <v>#REF!</v>
      </c>
      <c r="H14" s="20" t="e">
        <f>'RG2'!#REF!</f>
        <v>#REF!</v>
      </c>
      <c r="I14" s="19"/>
      <c r="J14" s="20"/>
      <c r="K14" s="19" t="e">
        <f t="shared" si="0"/>
        <v>#REF!</v>
      </c>
      <c r="L14" s="40" t="e">
        <f t="shared" si="1"/>
        <v>#REF!</v>
      </c>
      <c r="N14" s="19" t="str">
        <f>IFERROR(INDEX($D$11:$D$31,MATCH(0,INDEX(COUNTIF($N$10:N13,$D$11:$D$31),),)),"")</f>
        <v/>
      </c>
      <c r="O14" s="63" t="e">
        <f t="shared" si="2"/>
        <v>#DIV/0!</v>
      </c>
      <c r="Q14" s="57"/>
    </row>
    <row r="15" spans="2:19" s="12" customFormat="1" ht="31.5" customHeight="1">
      <c r="B15" s="74"/>
      <c r="C15" s="18">
        <v>5</v>
      </c>
      <c r="D15" s="42" t="e">
        <f>'RG2'!#REF!</f>
        <v>#REF!</v>
      </c>
      <c r="E15" s="42" t="e">
        <f>'RG2'!#REF!</f>
        <v>#REF!</v>
      </c>
      <c r="F15" s="48" t="e">
        <f>'RG2'!#REF!</f>
        <v>#REF!</v>
      </c>
      <c r="G15" s="19" t="e">
        <f>'RG2'!#REF!</f>
        <v>#REF!</v>
      </c>
      <c r="H15" s="20" t="e">
        <f>'RG2'!#REF!</f>
        <v>#REF!</v>
      </c>
      <c r="I15" s="19"/>
      <c r="J15" s="20"/>
      <c r="K15" s="19" t="e">
        <f t="shared" si="0"/>
        <v>#REF!</v>
      </c>
      <c r="L15" s="40" t="e">
        <f t="shared" si="1"/>
        <v>#REF!</v>
      </c>
      <c r="N15" s="19" t="str">
        <f>IFERROR(INDEX($D$11:$D$31,MATCH(0,INDEX(COUNTIF($N$10:N14,$D$11:$D$31),),)),"")</f>
        <v/>
      </c>
      <c r="O15" s="63" t="e">
        <f t="shared" si="2"/>
        <v>#DIV/0!</v>
      </c>
      <c r="Q15" s="57"/>
    </row>
    <row r="16" spans="2:19" s="12" customFormat="1" ht="31.5" customHeight="1">
      <c r="B16" s="74"/>
      <c r="C16" s="18">
        <v>6</v>
      </c>
      <c r="D16" s="42" t="e">
        <f>'RG2'!#REF!</f>
        <v>#REF!</v>
      </c>
      <c r="E16" s="42" t="e">
        <f>'RG2'!#REF!</f>
        <v>#REF!</v>
      </c>
      <c r="F16" s="48" t="e">
        <f>'RG2'!#REF!</f>
        <v>#REF!</v>
      </c>
      <c r="G16" s="19" t="e">
        <f>'RG2'!#REF!</f>
        <v>#REF!</v>
      </c>
      <c r="H16" s="20" t="e">
        <f>'RG2'!#REF!</f>
        <v>#REF!</v>
      </c>
      <c r="I16" s="19"/>
      <c r="J16" s="20"/>
      <c r="K16" s="19" t="e">
        <f t="shared" si="0"/>
        <v>#REF!</v>
      </c>
      <c r="L16" s="40" t="e">
        <f t="shared" si="1"/>
        <v>#REF!</v>
      </c>
      <c r="N16" s="19" t="str">
        <f>IFERROR(INDEX($D$11:$D$31,MATCH(0,INDEX(COUNTIF($N$10:N15,$D$11:$D$31),),)),"")</f>
        <v/>
      </c>
      <c r="O16" s="63" t="e">
        <f t="shared" si="2"/>
        <v>#DIV/0!</v>
      </c>
      <c r="P16" s="33"/>
      <c r="Q16" s="57"/>
    </row>
    <row r="17" spans="2:18" s="12" customFormat="1" ht="31.5" customHeight="1">
      <c r="B17" s="74"/>
      <c r="C17" s="18">
        <v>7</v>
      </c>
      <c r="D17" s="42" t="e">
        <f>'RG2'!#REF!</f>
        <v>#REF!</v>
      </c>
      <c r="E17" s="42" t="e">
        <f>'RG2'!#REF!</f>
        <v>#REF!</v>
      </c>
      <c r="F17" s="48" t="e">
        <f>'RG2'!#REF!</f>
        <v>#REF!</v>
      </c>
      <c r="G17" s="19" t="e">
        <f>'RG2'!#REF!</f>
        <v>#REF!</v>
      </c>
      <c r="H17" s="20" t="e">
        <f>'RG2'!#REF!</f>
        <v>#REF!</v>
      </c>
      <c r="I17" s="19"/>
      <c r="J17" s="20"/>
      <c r="K17" s="19" t="e">
        <f t="shared" si="0"/>
        <v>#REF!</v>
      </c>
      <c r="L17" s="40" t="e">
        <f t="shared" si="1"/>
        <v>#REF!</v>
      </c>
      <c r="N17" s="19" t="str">
        <f>IFERROR(INDEX($D$11:$D$31,MATCH(0,INDEX(COUNTIF($N$10:N16,$D$11:$D$31),),)),"")</f>
        <v/>
      </c>
      <c r="O17" s="63" t="e">
        <f t="shared" si="2"/>
        <v>#DIV/0!</v>
      </c>
      <c r="P17" s="33"/>
      <c r="Q17" s="57"/>
    </row>
    <row r="18" spans="2:18" s="12" customFormat="1" ht="31.5" customHeight="1">
      <c r="B18" s="74"/>
      <c r="C18" s="18">
        <v>8</v>
      </c>
      <c r="D18" s="42" t="e">
        <f>'RG2'!#REF!</f>
        <v>#REF!</v>
      </c>
      <c r="E18" s="42" t="e">
        <f>'RG2'!#REF!</f>
        <v>#REF!</v>
      </c>
      <c r="F18" s="48" t="e">
        <f>'RG2'!#REF!</f>
        <v>#REF!</v>
      </c>
      <c r="G18" s="19" t="e">
        <f>'RG2'!#REF!</f>
        <v>#REF!</v>
      </c>
      <c r="H18" s="20" t="e">
        <f>'RG2'!#REF!</f>
        <v>#REF!</v>
      </c>
      <c r="I18" s="19"/>
      <c r="J18" s="20"/>
      <c r="K18" s="19" t="e">
        <f t="shared" si="0"/>
        <v>#REF!</v>
      </c>
      <c r="L18" s="40" t="e">
        <f t="shared" si="1"/>
        <v>#REF!</v>
      </c>
      <c r="N18" s="19" t="str">
        <f>IFERROR(INDEX($D$11:$D$31,MATCH(0,INDEX(COUNTIF($N$10:N17,$D$11:$D$31),),)),"")</f>
        <v/>
      </c>
      <c r="O18" s="63" t="e">
        <f t="shared" si="2"/>
        <v>#DIV/0!</v>
      </c>
      <c r="P18" s="33"/>
      <c r="Q18" s="57"/>
    </row>
    <row r="19" spans="2:18" s="12" customFormat="1" ht="31.5" customHeight="1">
      <c r="B19" s="74"/>
      <c r="C19" s="18">
        <v>9</v>
      </c>
      <c r="D19" s="42" t="e">
        <f>'RG2'!#REF!</f>
        <v>#REF!</v>
      </c>
      <c r="E19" s="42" t="e">
        <f>'RG2'!#REF!</f>
        <v>#REF!</v>
      </c>
      <c r="F19" s="48" t="e">
        <f>'RG2'!#REF!</f>
        <v>#REF!</v>
      </c>
      <c r="G19" s="19" t="e">
        <f>'RG2'!#REF!</f>
        <v>#REF!</v>
      </c>
      <c r="H19" s="20" t="e">
        <f>'RG2'!#REF!</f>
        <v>#REF!</v>
      </c>
      <c r="I19" s="19"/>
      <c r="J19" s="20"/>
      <c r="K19" s="19" t="e">
        <f t="shared" si="0"/>
        <v>#REF!</v>
      </c>
      <c r="L19" s="40" t="e">
        <f t="shared" si="1"/>
        <v>#REF!</v>
      </c>
      <c r="N19" s="19" t="str">
        <f>IFERROR(INDEX($D$11:$D$31,MATCH(0,INDEX(COUNTIF($N$10:N18,$D$11:$D$31),),)),"")</f>
        <v/>
      </c>
      <c r="O19" s="63" t="e">
        <f t="shared" si="2"/>
        <v>#DIV/0!</v>
      </c>
      <c r="P19" s="33"/>
      <c r="Q19" s="57"/>
    </row>
    <row r="20" spans="2:18" s="12" customFormat="1" ht="31.5" customHeight="1">
      <c r="B20" s="74"/>
      <c r="C20" s="18">
        <v>10</v>
      </c>
      <c r="D20" s="42" t="e">
        <f>'RG2'!#REF!</f>
        <v>#REF!</v>
      </c>
      <c r="E20" s="42" t="e">
        <f>'RG2'!#REF!</f>
        <v>#REF!</v>
      </c>
      <c r="F20" s="48" t="e">
        <f>'RG2'!#REF!</f>
        <v>#REF!</v>
      </c>
      <c r="G20" s="19" t="e">
        <f>'RG2'!#REF!</f>
        <v>#REF!</v>
      </c>
      <c r="H20" s="20" t="e">
        <f>'RG2'!#REF!</f>
        <v>#REF!</v>
      </c>
      <c r="I20" s="19"/>
      <c r="J20" s="20"/>
      <c r="K20" s="19" t="e">
        <f t="shared" si="0"/>
        <v>#REF!</v>
      </c>
      <c r="L20" s="40" t="e">
        <f t="shared" si="1"/>
        <v>#REF!</v>
      </c>
      <c r="N20" s="19" t="str">
        <f>IFERROR(INDEX($D$11:$D$31,MATCH(0,INDEX(COUNTIF($N$10:N19,$D$11:$D$31),),)),"")</f>
        <v/>
      </c>
      <c r="O20" s="63" t="e">
        <f t="shared" si="2"/>
        <v>#DIV/0!</v>
      </c>
      <c r="P20" s="33"/>
      <c r="Q20" s="57"/>
    </row>
    <row r="21" spans="2:18" s="12" customFormat="1" ht="31.5" customHeight="1">
      <c r="B21" s="74"/>
      <c r="C21" s="18">
        <v>11</v>
      </c>
      <c r="D21" s="42" t="e">
        <f>'RG2'!#REF!</f>
        <v>#REF!</v>
      </c>
      <c r="E21" s="42" t="e">
        <f>'RG2'!#REF!</f>
        <v>#REF!</v>
      </c>
      <c r="F21" s="48" t="e">
        <f>'RG2'!#REF!</f>
        <v>#REF!</v>
      </c>
      <c r="G21" s="19" t="e">
        <f>'RG2'!#REF!</f>
        <v>#REF!</v>
      </c>
      <c r="H21" s="20" t="e">
        <f>'RG2'!#REF!</f>
        <v>#REF!</v>
      </c>
      <c r="I21" s="19"/>
      <c r="J21" s="20"/>
      <c r="K21" s="19" t="e">
        <f t="shared" si="0"/>
        <v>#REF!</v>
      </c>
      <c r="L21" s="40" t="e">
        <f t="shared" si="1"/>
        <v>#REF!</v>
      </c>
      <c r="N21" s="19" t="str">
        <f>IFERROR(INDEX($D$11:$D$31,MATCH(0,INDEX(COUNTIF($N$10:N20,$D$11:$D$31),),)),"")</f>
        <v/>
      </c>
      <c r="O21" s="63" t="e">
        <f t="shared" si="2"/>
        <v>#DIV/0!</v>
      </c>
      <c r="P21" s="33"/>
      <c r="Q21" s="57"/>
    </row>
    <row r="22" spans="2:18" s="12" customFormat="1" ht="31.5" customHeight="1">
      <c r="B22" s="74"/>
      <c r="C22" s="18">
        <v>12</v>
      </c>
      <c r="D22" s="42" t="e">
        <f>'RG2'!#REF!</f>
        <v>#REF!</v>
      </c>
      <c r="E22" s="42" t="e">
        <f>'RG2'!#REF!</f>
        <v>#REF!</v>
      </c>
      <c r="F22" s="48" t="e">
        <f>'RG2'!#REF!</f>
        <v>#REF!</v>
      </c>
      <c r="G22" s="19" t="e">
        <f>'RG2'!#REF!</f>
        <v>#REF!</v>
      </c>
      <c r="H22" s="20" t="e">
        <f>'RG2'!#REF!</f>
        <v>#REF!</v>
      </c>
      <c r="I22" s="19"/>
      <c r="J22" s="20"/>
      <c r="K22" s="19" t="e">
        <f t="shared" si="0"/>
        <v>#REF!</v>
      </c>
      <c r="L22" s="40" t="e">
        <f t="shared" si="1"/>
        <v>#REF!</v>
      </c>
      <c r="N22" s="19" t="str">
        <f>IFERROR(INDEX($D$11:$D$31,MATCH(0,INDEX(COUNTIF($N$10:N21,$D$11:$D$31),),)),"")</f>
        <v/>
      </c>
      <c r="O22" s="63" t="e">
        <f t="shared" si="2"/>
        <v>#DIV/0!</v>
      </c>
      <c r="P22" s="33"/>
      <c r="Q22" s="57"/>
    </row>
    <row r="23" spans="2:18" s="12" customFormat="1" ht="31.5" customHeight="1">
      <c r="B23" s="74"/>
      <c r="C23" s="18">
        <v>13</v>
      </c>
      <c r="D23" s="42" t="e">
        <f>'RG2'!#REF!</f>
        <v>#REF!</v>
      </c>
      <c r="E23" s="42" t="e">
        <f>'RG2'!#REF!</f>
        <v>#REF!</v>
      </c>
      <c r="F23" s="48" t="e">
        <f>'RG2'!#REF!</f>
        <v>#REF!</v>
      </c>
      <c r="G23" s="19" t="e">
        <f>'RG2'!#REF!</f>
        <v>#REF!</v>
      </c>
      <c r="H23" s="20" t="e">
        <f>'RG2'!#REF!</f>
        <v>#REF!</v>
      </c>
      <c r="I23" s="19"/>
      <c r="J23" s="20"/>
      <c r="K23" s="19" t="e">
        <f t="shared" si="0"/>
        <v>#REF!</v>
      </c>
      <c r="L23" s="40" t="e">
        <f t="shared" si="1"/>
        <v>#REF!</v>
      </c>
      <c r="N23" s="19" t="str">
        <f>IFERROR(INDEX($D$11:$D$31,MATCH(0,INDEX(COUNTIF($N$10:N22,$D$11:$D$31),),)),"")</f>
        <v/>
      </c>
      <c r="O23" s="63" t="e">
        <f t="shared" si="2"/>
        <v>#DIV/0!</v>
      </c>
      <c r="P23" s="33"/>
      <c r="Q23" s="57"/>
    </row>
    <row r="24" spans="2:18" s="12" customFormat="1" ht="31.5" customHeight="1">
      <c r="B24" s="74"/>
      <c r="C24" s="18">
        <v>14</v>
      </c>
      <c r="D24" s="42" t="str">
        <f>'RG2'!E49</f>
        <v>Implantación de la solución tecnológica</v>
      </c>
      <c r="E24" s="42" t="str">
        <f>'RG2'!G49</f>
        <v>Puesta en producción de la solución</v>
      </c>
      <c r="F24" s="48" t="str">
        <f>'RG2'!H49</f>
        <v>Alta</v>
      </c>
      <c r="G24" s="19">
        <f>'RG2'!Q49</f>
        <v>0</v>
      </c>
      <c r="H24" s="20">
        <f>'RG2'!R49</f>
        <v>0</v>
      </c>
      <c r="I24" s="20"/>
      <c r="J24" s="20"/>
      <c r="K24" s="19">
        <f t="shared" si="0"/>
        <v>5</v>
      </c>
      <c r="L24" s="40">
        <f t="shared" si="1"/>
        <v>0</v>
      </c>
      <c r="N24" s="19" t="str">
        <f>IFERROR(INDEX($D$11:$D$31,MATCH(0,INDEX(COUNTIF($N$10:N23,$D$11:$D$31),),)),"")</f>
        <v/>
      </c>
      <c r="O24" s="63" t="e">
        <f t="shared" si="2"/>
        <v>#DIV/0!</v>
      </c>
      <c r="P24" s="33"/>
      <c r="Q24" s="57"/>
    </row>
    <row r="25" spans="2:18" s="12" customFormat="1" ht="31.5" customHeight="1">
      <c r="B25" s="74"/>
      <c r="C25" s="18">
        <v>15</v>
      </c>
      <c r="D25" s="42">
        <f>'RG2'!E50</f>
        <v>0</v>
      </c>
      <c r="E25" s="42">
        <f>'RG2'!G50</f>
        <v>0</v>
      </c>
      <c r="F25" s="48">
        <f>'RG2'!H50</f>
        <v>0</v>
      </c>
      <c r="G25" s="19">
        <f>'RG2'!Q50</f>
        <v>0</v>
      </c>
      <c r="H25" s="20">
        <f>'RG2'!R50</f>
        <v>0</v>
      </c>
      <c r="I25" s="20"/>
      <c r="J25" s="20"/>
      <c r="K25" s="19">
        <f t="shared" si="0"/>
        <v>5</v>
      </c>
      <c r="L25" s="40">
        <f t="shared" si="1"/>
        <v>0</v>
      </c>
      <c r="N25" s="19" t="str">
        <f>IFERROR(INDEX($D$11:$D$31,MATCH(0,INDEX(COUNTIF($N$10:N24,$D$11:$D$31),),)),"")</f>
        <v/>
      </c>
      <c r="O25" s="63" t="e">
        <f t="shared" si="2"/>
        <v>#DIV/0!</v>
      </c>
      <c r="P25" s="33"/>
      <c r="Q25" s="57"/>
    </row>
    <row r="26" spans="2:18" s="12" customFormat="1" ht="31.5" customHeight="1">
      <c r="B26" s="74"/>
      <c r="C26" s="18">
        <v>16</v>
      </c>
      <c r="D26" s="42">
        <f>'RG2'!E51</f>
        <v>0</v>
      </c>
      <c r="E26" s="42">
        <f>'RG2'!G51</f>
        <v>0</v>
      </c>
      <c r="F26" s="48">
        <f>'RG2'!H51</f>
        <v>0</v>
      </c>
      <c r="G26" s="19">
        <f>'RG2'!Q51</f>
        <v>0</v>
      </c>
      <c r="H26" s="20">
        <f>'RG2'!R51</f>
        <v>0</v>
      </c>
      <c r="I26" s="20"/>
      <c r="J26" s="20"/>
      <c r="K26" s="19">
        <f t="shared" si="0"/>
        <v>5</v>
      </c>
      <c r="L26" s="40">
        <f t="shared" si="1"/>
        <v>0</v>
      </c>
      <c r="P26" s="33"/>
      <c r="Q26" s="57"/>
    </row>
    <row r="27" spans="2:18" s="12" customFormat="1" ht="31.5" customHeight="1">
      <c r="B27" s="74"/>
      <c r="C27" s="18">
        <v>17</v>
      </c>
      <c r="D27" s="42">
        <f>'RG2'!E52</f>
        <v>0</v>
      </c>
      <c r="E27" s="42">
        <f>'RG2'!G52</f>
        <v>0</v>
      </c>
      <c r="F27" s="48">
        <f>'RG2'!H52</f>
        <v>0</v>
      </c>
      <c r="G27" s="19">
        <f>'RG2'!Q52</f>
        <v>0</v>
      </c>
      <c r="H27" s="20">
        <f>'RG2'!R52</f>
        <v>0</v>
      </c>
      <c r="I27" s="20"/>
      <c r="J27" s="20"/>
      <c r="K27" s="19">
        <f t="shared" si="0"/>
        <v>5</v>
      </c>
      <c r="L27" s="40">
        <f t="shared" si="1"/>
        <v>0</v>
      </c>
      <c r="P27" s="33"/>
      <c r="Q27" s="57"/>
    </row>
    <row r="28" spans="2:18" s="12" customFormat="1" ht="31.5" customHeight="1">
      <c r="B28" s="74"/>
      <c r="C28" s="18">
        <v>18</v>
      </c>
      <c r="D28" s="42">
        <f>'RG2'!E53</f>
        <v>0</v>
      </c>
      <c r="E28" s="42">
        <f>'RG2'!G53</f>
        <v>0</v>
      </c>
      <c r="F28" s="48">
        <f>'RG2'!H53</f>
        <v>0</v>
      </c>
      <c r="G28" s="19">
        <f>'RG2'!Q53</f>
        <v>0</v>
      </c>
      <c r="H28" s="20">
        <f>'RG2'!R53</f>
        <v>0</v>
      </c>
      <c r="I28" s="20"/>
      <c r="J28" s="20"/>
      <c r="K28" s="19">
        <f t="shared" si="0"/>
        <v>5</v>
      </c>
      <c r="L28" s="40">
        <f t="shared" si="1"/>
        <v>0</v>
      </c>
      <c r="P28" s="33"/>
      <c r="Q28" s="57"/>
    </row>
    <row r="29" spans="2:18" s="12" customFormat="1" ht="31.5" customHeight="1">
      <c r="B29" s="74"/>
      <c r="C29" s="18">
        <v>19</v>
      </c>
      <c r="D29" s="42">
        <f>'RG2'!E54</f>
        <v>0</v>
      </c>
      <c r="E29" s="42">
        <f>'RG2'!G54</f>
        <v>0</v>
      </c>
      <c r="F29" s="48">
        <f>'RG2'!H54</f>
        <v>0</v>
      </c>
      <c r="G29" s="19">
        <f>'RG2'!Q54</f>
        <v>0</v>
      </c>
      <c r="H29" s="20">
        <f>'RG2'!R54</f>
        <v>0</v>
      </c>
      <c r="I29" s="20"/>
      <c r="J29" s="20"/>
      <c r="K29" s="19">
        <f t="shared" si="0"/>
        <v>5</v>
      </c>
      <c r="L29" s="40">
        <f t="shared" si="1"/>
        <v>0</v>
      </c>
      <c r="P29" s="33"/>
      <c r="Q29" s="57"/>
    </row>
    <row r="30" spans="2:18" s="12" customFormat="1" ht="31.5" customHeight="1">
      <c r="B30" s="74"/>
      <c r="C30" s="18">
        <v>20</v>
      </c>
      <c r="D30" s="42">
        <f>'RG2'!E55</f>
        <v>0</v>
      </c>
      <c r="E30" s="42">
        <f>'RG2'!G55</f>
        <v>0</v>
      </c>
      <c r="F30" s="48">
        <f>'RG2'!H55</f>
        <v>0</v>
      </c>
      <c r="G30" s="19">
        <f>'RG2'!Q55</f>
        <v>0</v>
      </c>
      <c r="H30" s="20">
        <f>'RG2'!R55</f>
        <v>0</v>
      </c>
      <c r="I30" s="20"/>
      <c r="J30" s="20"/>
      <c r="K30" s="19">
        <f t="shared" si="0"/>
        <v>5</v>
      </c>
      <c r="L30" s="40">
        <f t="shared" si="1"/>
        <v>0</v>
      </c>
      <c r="P30" s="33"/>
      <c r="Q30" s="57"/>
    </row>
    <row r="31" spans="2:18" s="12" customFormat="1" ht="31.5" customHeight="1">
      <c r="B31" s="74"/>
      <c r="C31" s="18" t="s">
        <v>51</v>
      </c>
      <c r="D31" s="42">
        <f>'RG2'!E56</f>
        <v>0</v>
      </c>
      <c r="E31" s="42">
        <f>'RG2'!G56</f>
        <v>0</v>
      </c>
      <c r="F31" s="48">
        <f>'RG2'!H56</f>
        <v>0</v>
      </c>
      <c r="G31" s="19">
        <f>'RG2'!Q56</f>
        <v>0</v>
      </c>
      <c r="H31" s="20">
        <f>'RG2'!R56</f>
        <v>0</v>
      </c>
      <c r="I31" s="20"/>
      <c r="J31" s="20"/>
      <c r="K31" s="19">
        <f t="shared" si="0"/>
        <v>5</v>
      </c>
      <c r="L31" s="40">
        <f t="shared" si="1"/>
        <v>0</v>
      </c>
      <c r="P31" s="33"/>
      <c r="Q31" s="57"/>
    </row>
    <row r="32" spans="2:18" s="12" customFormat="1" ht="31.5" customHeight="1">
      <c r="B32" s="74"/>
      <c r="C32" s="34"/>
      <c r="D32" s="34"/>
      <c r="E32" s="33"/>
      <c r="F32" s="33"/>
      <c r="G32" s="33"/>
      <c r="H32" s="35"/>
      <c r="I32" s="33"/>
      <c r="J32" s="36"/>
      <c r="K32" s="33"/>
      <c r="L32" s="37"/>
      <c r="M32" s="37"/>
      <c r="N32" s="33"/>
      <c r="O32" s="33"/>
      <c r="P32" s="33"/>
      <c r="Q32" s="69"/>
      <c r="R32" s="57"/>
    </row>
    <row r="33" spans="1:18" ht="21.75" customHeight="1">
      <c r="B33" s="75"/>
      <c r="C33" s="60"/>
      <c r="D33" s="60"/>
      <c r="E33" s="60"/>
      <c r="F33" s="60"/>
      <c r="G33" s="60"/>
      <c r="H33" s="60"/>
      <c r="I33" s="60"/>
      <c r="J33" s="60"/>
      <c r="K33" s="60"/>
      <c r="L33" s="60"/>
      <c r="M33" s="60"/>
      <c r="N33" s="60"/>
      <c r="O33" s="60"/>
      <c r="P33" s="60"/>
      <c r="Q33" s="70"/>
      <c r="R33" s="56"/>
    </row>
    <row r="34" spans="1:18" ht="21.75" customHeight="1">
      <c r="A34" s="14"/>
      <c r="B34" s="198" t="s">
        <v>52</v>
      </c>
      <c r="C34" s="199"/>
      <c r="D34" s="199"/>
      <c r="E34" s="199"/>
      <c r="F34" s="199"/>
      <c r="G34" s="199"/>
      <c r="H34" s="199"/>
      <c r="I34" s="199"/>
      <c r="J34" s="199"/>
      <c r="K34" s="199"/>
      <c r="L34" s="199"/>
      <c r="M34" s="199"/>
      <c r="N34" s="199"/>
      <c r="O34" s="199"/>
      <c r="P34" s="199"/>
      <c r="Q34" s="200"/>
      <c r="R34" s="64"/>
    </row>
    <row r="35" spans="1:18" ht="21.75" customHeight="1">
      <c r="A35" s="15"/>
      <c r="B35" s="183" t="s">
        <v>53</v>
      </c>
      <c r="C35" s="184"/>
      <c r="D35" s="184"/>
      <c r="E35" s="184"/>
      <c r="F35" s="184"/>
      <c r="G35" s="184"/>
      <c r="H35" s="184"/>
      <c r="I35" s="184"/>
      <c r="J35" s="184"/>
      <c r="K35" s="184"/>
      <c r="L35" s="184"/>
      <c r="M35" s="184"/>
      <c r="N35" s="184"/>
      <c r="O35" s="184"/>
      <c r="P35" s="184"/>
      <c r="Q35" s="185"/>
      <c r="R35" s="66"/>
    </row>
    <row r="36" spans="1:18" ht="21.75" customHeight="1">
      <c r="B36" s="183" t="s">
        <v>54</v>
      </c>
      <c r="C36" s="184"/>
      <c r="D36" s="185"/>
      <c r="E36" s="183" t="s">
        <v>55</v>
      </c>
      <c r="F36" s="185"/>
      <c r="G36" s="183" t="s">
        <v>56</v>
      </c>
      <c r="H36" s="185"/>
      <c r="I36" s="183">
        <v>3</v>
      </c>
      <c r="J36" s="184"/>
      <c r="K36" s="184"/>
      <c r="L36" s="184"/>
      <c r="M36" s="185"/>
      <c r="N36" s="192" t="s">
        <v>57</v>
      </c>
      <c r="O36" s="193"/>
      <c r="P36" s="201">
        <v>43343</v>
      </c>
      <c r="Q36" s="202"/>
      <c r="R36" s="65"/>
    </row>
    <row r="37" spans="1:18" ht="80.25" customHeight="1">
      <c r="B37" s="194"/>
      <c r="C37" s="195"/>
      <c r="D37" s="195"/>
      <c r="E37" s="195"/>
      <c r="F37" s="195"/>
      <c r="G37" s="195"/>
      <c r="H37" s="195"/>
      <c r="I37" s="195"/>
      <c r="J37" s="195"/>
      <c r="K37" s="195"/>
      <c r="L37" s="195"/>
      <c r="M37" s="195"/>
      <c r="N37" s="195"/>
      <c r="O37" s="195"/>
      <c r="P37" s="196"/>
      <c r="Q37" s="197"/>
      <c r="R37" s="58"/>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FF3CEB64-31A8-42F0-BBDC-F24E5632DAFA}">
      <formula1>$Q$2:$Q$6</formula1>
    </dataValidation>
    <dataValidation type="list" allowBlank="1" showInputMessage="1" showErrorMessage="1" sqref="F11:F31" xr:uid="{E8571173-B683-463F-BC86-C6003E1F773C}">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E42D-5CF9-4B7E-B982-434CB2547B32}">
  <sheetPr>
    <tabColor theme="9" tint="-0.249977111117893"/>
  </sheetPr>
  <dimension ref="A1:U99"/>
  <sheetViews>
    <sheetView topLeftCell="A58" workbookViewId="0">
      <selection activeCell="B60" sqref="B60:T6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0"/>
      <c r="C2" s="180"/>
      <c r="D2" s="180"/>
      <c r="E2" s="180"/>
      <c r="F2" s="182" t="s">
        <v>2</v>
      </c>
      <c r="G2" s="182"/>
      <c r="H2" s="182"/>
      <c r="I2" s="182"/>
      <c r="J2" s="182"/>
      <c r="K2" s="182"/>
      <c r="L2" s="182"/>
      <c r="M2" s="182"/>
      <c r="N2" s="182"/>
      <c r="O2" s="182"/>
      <c r="P2" s="181" t="s">
        <v>3</v>
      </c>
      <c r="Q2" s="181"/>
      <c r="R2" s="181"/>
      <c r="S2" s="39"/>
      <c r="T2" s="26" t="s">
        <v>4</v>
      </c>
      <c r="U2" s="56"/>
    </row>
    <row r="3" spans="2:21" ht="12.75" customHeight="1">
      <c r="B3" s="31"/>
      <c r="C3" s="180"/>
      <c r="D3" s="180"/>
      <c r="E3" s="180"/>
      <c r="F3" s="182"/>
      <c r="G3" s="182"/>
      <c r="H3" s="182"/>
      <c r="I3" s="182"/>
      <c r="J3" s="182"/>
      <c r="K3" s="182"/>
      <c r="L3" s="182"/>
      <c r="M3" s="182"/>
      <c r="N3" s="182"/>
      <c r="O3" s="182"/>
      <c r="P3" s="181"/>
      <c r="Q3" s="181"/>
      <c r="R3" s="181"/>
      <c r="S3" s="39"/>
      <c r="T3" s="27" t="s">
        <v>5</v>
      </c>
      <c r="U3" s="56"/>
    </row>
    <row r="4" spans="2:21" ht="12.75" customHeight="1">
      <c r="B4" s="31"/>
      <c r="C4" s="180"/>
      <c r="D4" s="180"/>
      <c r="E4" s="180"/>
      <c r="F4" s="182"/>
      <c r="G4" s="182"/>
      <c r="H4" s="182"/>
      <c r="I4" s="182"/>
      <c r="J4" s="182"/>
      <c r="K4" s="182"/>
      <c r="L4" s="182"/>
      <c r="M4" s="182"/>
      <c r="N4" s="182"/>
      <c r="O4" s="182"/>
      <c r="P4" s="181"/>
      <c r="Q4" s="181"/>
      <c r="R4" s="181"/>
      <c r="S4" s="39"/>
      <c r="T4" s="27" t="s">
        <v>6</v>
      </c>
      <c r="U4" s="56"/>
    </row>
    <row r="5" spans="2:21" ht="12.75" customHeight="1">
      <c r="B5" s="31"/>
      <c r="C5" s="180"/>
      <c r="D5" s="180"/>
      <c r="E5" s="180"/>
      <c r="F5" s="182"/>
      <c r="G5" s="182"/>
      <c r="H5" s="182"/>
      <c r="I5" s="182"/>
      <c r="J5" s="182"/>
      <c r="K5" s="182"/>
      <c r="L5" s="182"/>
      <c r="M5" s="182"/>
      <c r="N5" s="182"/>
      <c r="O5" s="182"/>
      <c r="P5" s="181"/>
      <c r="Q5" s="181"/>
      <c r="R5" s="181"/>
      <c r="S5" s="39"/>
      <c r="T5" s="27" t="s">
        <v>7</v>
      </c>
      <c r="U5" s="56"/>
    </row>
    <row r="6" spans="2:21" ht="12.75" customHeight="1">
      <c r="B6" s="32"/>
      <c r="C6" s="180"/>
      <c r="D6" s="180"/>
      <c r="E6" s="180"/>
      <c r="F6" s="182"/>
      <c r="G6" s="182"/>
      <c r="H6" s="182"/>
      <c r="I6" s="182"/>
      <c r="J6" s="182"/>
      <c r="K6" s="182"/>
      <c r="L6" s="182"/>
      <c r="M6" s="182"/>
      <c r="N6" s="182"/>
      <c r="O6" s="182"/>
      <c r="P6" s="181"/>
      <c r="Q6" s="181"/>
      <c r="R6" s="181"/>
      <c r="S6" s="39"/>
      <c r="T6" s="28" t="s">
        <v>8</v>
      </c>
      <c r="U6" s="56"/>
    </row>
    <row r="7" spans="2:21" ht="15">
      <c r="B7" s="3"/>
      <c r="I7" s="29"/>
      <c r="J7" s="29"/>
      <c r="K7" s="29"/>
      <c r="L7" s="29"/>
      <c r="M7" s="29"/>
      <c r="O7" s="17"/>
      <c r="P7" s="17"/>
      <c r="Q7" s="17"/>
      <c r="R7" s="17"/>
      <c r="S7" s="17"/>
      <c r="T7" s="2"/>
      <c r="U7" s="56"/>
    </row>
    <row r="8" spans="2:21" ht="15">
      <c r="B8" s="3"/>
      <c r="I8" s="29"/>
      <c r="J8" s="29"/>
      <c r="K8" s="29"/>
      <c r="L8" s="29"/>
      <c r="M8" s="29"/>
      <c r="O8" s="17"/>
      <c r="P8" s="17"/>
      <c r="Q8" s="17"/>
      <c r="R8" s="17"/>
      <c r="S8" s="17"/>
      <c r="T8" s="4"/>
      <c r="U8" s="56"/>
    </row>
    <row r="9" spans="2:21" ht="15">
      <c r="B9" s="3"/>
      <c r="I9" s="5" t="s">
        <v>9</v>
      </c>
      <c r="K9" s="172" t="s">
        <v>10</v>
      </c>
      <c r="L9" s="172"/>
      <c r="M9" s="172"/>
      <c r="N9" s="172"/>
      <c r="P9" s="17"/>
      <c r="Q9" s="17"/>
      <c r="R9" s="17"/>
      <c r="S9" s="17"/>
      <c r="T9" s="4"/>
      <c r="U9" s="56"/>
    </row>
    <row r="10" spans="2:21" ht="15">
      <c r="B10" s="3"/>
      <c r="I10" s="5" t="s">
        <v>11</v>
      </c>
      <c r="K10" s="172" t="s">
        <v>12</v>
      </c>
      <c r="L10" s="172"/>
      <c r="M10" s="172"/>
      <c r="N10" s="172"/>
      <c r="T10" s="4"/>
      <c r="U10" s="56"/>
    </row>
    <row r="11" spans="2:21" ht="15">
      <c r="B11" s="3"/>
      <c r="I11" s="5" t="s">
        <v>13</v>
      </c>
      <c r="K11" s="172" t="s">
        <v>14</v>
      </c>
      <c r="L11" s="172"/>
      <c r="M11" s="172"/>
      <c r="N11" s="172"/>
      <c r="T11" s="4"/>
      <c r="U11" s="56"/>
    </row>
    <row r="12" spans="2:21" ht="15">
      <c r="B12" s="3"/>
      <c r="I12" s="5" t="s">
        <v>15</v>
      </c>
      <c r="K12" s="172" t="s">
        <v>16</v>
      </c>
      <c r="L12" s="172"/>
      <c r="M12" s="172"/>
      <c r="N12" s="172"/>
      <c r="T12" s="4"/>
      <c r="U12" s="56"/>
    </row>
    <row r="13" spans="2:21" ht="15">
      <c r="B13" s="3"/>
      <c r="I13" s="5" t="s">
        <v>17</v>
      </c>
      <c r="K13" s="172" t="s">
        <v>18</v>
      </c>
      <c r="L13" s="172"/>
      <c r="M13" s="172"/>
      <c r="N13" s="172"/>
      <c r="T13" s="4"/>
      <c r="U13" s="56"/>
    </row>
    <row r="14" spans="2:21">
      <c r="B14" s="3"/>
      <c r="I14" s="25"/>
      <c r="L14" s="29"/>
      <c r="M14" s="29"/>
      <c r="N14" s="29"/>
      <c r="T14" s="4"/>
      <c r="U14" s="56"/>
    </row>
    <row r="15" spans="2:21" ht="5.25" customHeight="1">
      <c r="B15" s="3"/>
      <c r="C15" s="8"/>
      <c r="D15" s="8"/>
      <c r="E15" s="8"/>
      <c r="F15" s="8"/>
      <c r="G15" s="8"/>
      <c r="H15" s="8"/>
      <c r="I15" s="8"/>
      <c r="J15" s="6"/>
      <c r="K15" s="6"/>
      <c r="T15" s="4"/>
      <c r="U15" s="56"/>
    </row>
    <row r="16" spans="2:21" ht="15" customHeight="1">
      <c r="B16" s="3"/>
      <c r="C16" s="173" t="s">
        <v>19</v>
      </c>
      <c r="D16" s="174"/>
      <c r="E16" s="174"/>
      <c r="F16" s="174"/>
      <c r="G16" s="174"/>
      <c r="H16" s="174"/>
      <c r="I16" s="174"/>
      <c r="J16" s="174"/>
      <c r="K16" s="174"/>
      <c r="L16" s="174"/>
      <c r="M16" s="174"/>
      <c r="N16" s="174"/>
      <c r="O16" s="175"/>
      <c r="T16" s="4"/>
      <c r="U16" s="56"/>
    </row>
    <row r="17" spans="2:21" ht="5.25" customHeight="1">
      <c r="B17" s="3"/>
      <c r="C17" s="6"/>
      <c r="D17" s="6"/>
      <c r="E17" s="6"/>
      <c r="F17" s="6"/>
      <c r="G17" s="6"/>
      <c r="H17" s="6"/>
      <c r="I17" s="6"/>
      <c r="J17" s="6"/>
      <c r="K17" s="6"/>
      <c r="L17" s="6"/>
      <c r="M17" s="6"/>
      <c r="N17" s="6"/>
      <c r="O17" s="6"/>
      <c r="T17" s="4"/>
      <c r="U17" s="56"/>
    </row>
    <row r="18" spans="2:21" ht="17.25" customHeight="1">
      <c r="B18" s="3"/>
      <c r="C18" s="179" t="s">
        <v>20</v>
      </c>
      <c r="D18" s="179"/>
      <c r="E18" s="179"/>
      <c r="F18" s="179"/>
      <c r="G18" s="179"/>
      <c r="H18" s="179"/>
      <c r="I18" s="179"/>
      <c r="J18" s="179"/>
      <c r="K18" s="179"/>
      <c r="L18" s="179"/>
      <c r="M18" s="179"/>
      <c r="N18" s="179"/>
      <c r="O18" s="179"/>
      <c r="T18" s="4"/>
      <c r="U18" s="56"/>
    </row>
    <row r="19" spans="2:21" ht="4.5" customHeight="1">
      <c r="B19" s="3"/>
      <c r="C19" s="8"/>
      <c r="D19" s="8"/>
      <c r="E19" s="8"/>
      <c r="F19" s="8"/>
      <c r="G19" s="8"/>
      <c r="H19" s="8"/>
      <c r="I19" s="8"/>
      <c r="J19" s="8"/>
      <c r="K19" s="8"/>
      <c r="L19" s="6"/>
      <c r="M19" s="6"/>
      <c r="N19" s="9"/>
      <c r="O19" s="6"/>
      <c r="T19" s="4"/>
      <c r="U19" s="56"/>
    </row>
    <row r="20" spans="2:21" ht="15.75" customHeight="1">
      <c r="B20" s="3"/>
      <c r="C20" s="176" t="s">
        <v>21</v>
      </c>
      <c r="D20" s="177"/>
      <c r="E20" s="177"/>
      <c r="F20" s="177"/>
      <c r="G20" s="177"/>
      <c r="H20" s="177"/>
      <c r="I20" s="177"/>
      <c r="J20" s="177"/>
      <c r="K20" s="177"/>
      <c r="L20" s="177"/>
      <c r="M20" s="177"/>
      <c r="N20" s="177"/>
      <c r="O20" s="178"/>
      <c r="T20" s="4"/>
      <c r="U20" s="56"/>
    </row>
    <row r="21" spans="2:21" ht="6" customHeight="1">
      <c r="B21" s="3"/>
      <c r="C21" s="7"/>
      <c r="D21" s="7"/>
      <c r="E21" s="7"/>
      <c r="F21" s="7"/>
      <c r="G21" s="7"/>
      <c r="H21" s="7"/>
      <c r="I21" s="7"/>
      <c r="J21" s="7"/>
      <c r="K21" s="7"/>
      <c r="L21" s="7"/>
      <c r="M21" s="7"/>
      <c r="N21" s="7"/>
      <c r="O21" s="7"/>
      <c r="P21" s="7"/>
      <c r="Q21" s="7"/>
      <c r="R21" s="7"/>
      <c r="S21" s="7"/>
      <c r="T21" s="4"/>
      <c r="U21" s="56"/>
    </row>
    <row r="22" spans="2:21" ht="29.25" customHeight="1">
      <c r="B22" s="3"/>
      <c r="C22" s="191" t="s">
        <v>22</v>
      </c>
      <c r="D22" s="191"/>
      <c r="E22" s="191"/>
      <c r="F22" s="191"/>
      <c r="G22" s="191"/>
      <c r="H22" s="191"/>
      <c r="I22" s="191"/>
      <c r="J22" s="191"/>
      <c r="K22" s="191"/>
      <c r="L22" s="191"/>
      <c r="M22" s="191"/>
      <c r="N22" s="191"/>
      <c r="O22" s="191"/>
      <c r="T22" s="4"/>
      <c r="U22" s="56"/>
    </row>
    <row r="23" spans="2:21" ht="15.75" customHeight="1">
      <c r="B23" s="3"/>
      <c r="C23" s="176" t="s">
        <v>23</v>
      </c>
      <c r="D23" s="177"/>
      <c r="E23" s="177"/>
      <c r="F23" s="177"/>
      <c r="G23" s="177"/>
      <c r="H23" s="177"/>
      <c r="I23" s="177"/>
      <c r="J23" s="177"/>
      <c r="K23" s="177"/>
      <c r="L23" s="177"/>
      <c r="M23" s="177"/>
      <c r="N23" s="177"/>
      <c r="O23" s="178"/>
      <c r="P23" s="21"/>
      <c r="Q23" s="21"/>
      <c r="R23" s="21"/>
      <c r="S23" s="21"/>
      <c r="T23" s="4"/>
      <c r="U23" s="56"/>
    </row>
    <row r="24" spans="2:21" ht="5.25" customHeight="1">
      <c r="B24" s="3"/>
      <c r="C24" s="8"/>
      <c r="D24" s="8"/>
      <c r="E24" s="8"/>
      <c r="F24" s="8"/>
      <c r="G24" s="8"/>
      <c r="H24" s="8"/>
      <c r="I24" s="8"/>
      <c r="J24" s="6"/>
      <c r="K24" s="6"/>
      <c r="L24" s="6"/>
      <c r="M24" s="6"/>
      <c r="N24" s="6"/>
      <c r="O24" s="6"/>
      <c r="P24" s="6"/>
      <c r="Q24" s="6"/>
      <c r="R24" s="6"/>
      <c r="S24" s="6"/>
      <c r="T24" s="4"/>
      <c r="U24" s="56"/>
    </row>
    <row r="25" spans="2:21" ht="34.5" customHeight="1">
      <c r="B25" s="3"/>
      <c r="C25" s="179" t="s">
        <v>24</v>
      </c>
      <c r="D25" s="179"/>
      <c r="E25" s="179"/>
      <c r="F25" s="179"/>
      <c r="G25" s="179"/>
      <c r="H25" s="179"/>
      <c r="I25" s="179"/>
      <c r="J25" s="179"/>
      <c r="K25" s="179"/>
      <c r="L25" s="179"/>
      <c r="M25" s="179"/>
      <c r="N25" s="179"/>
      <c r="O25" s="179"/>
      <c r="P25" s="6"/>
      <c r="Q25" s="6"/>
      <c r="R25" s="6"/>
      <c r="S25" s="6"/>
      <c r="T25" s="4"/>
      <c r="U25" s="56"/>
    </row>
    <row r="26" spans="2:21" ht="3.75" customHeight="1">
      <c r="B26" s="3"/>
      <c r="E26" s="16"/>
      <c r="F26" s="16"/>
      <c r="G26" s="16"/>
      <c r="H26" s="16"/>
      <c r="I26" s="16"/>
      <c r="J26" s="16"/>
      <c r="K26" s="16"/>
      <c r="L26" s="16"/>
      <c r="M26" s="16"/>
      <c r="N26" s="16"/>
      <c r="O26" s="6"/>
      <c r="P26" s="6"/>
      <c r="Q26" s="6"/>
      <c r="R26" s="6"/>
      <c r="S26" s="6"/>
      <c r="T26" s="4"/>
      <c r="U26" s="56"/>
    </row>
    <row r="27" spans="2:21" ht="33.75" customHeight="1">
      <c r="B27" s="3"/>
      <c r="C27" s="179" t="s">
        <v>25</v>
      </c>
      <c r="D27" s="179"/>
      <c r="E27" s="179"/>
      <c r="F27" s="179"/>
      <c r="G27" s="179"/>
      <c r="H27" s="179"/>
      <c r="I27" s="179"/>
      <c r="J27" s="179"/>
      <c r="K27" s="179"/>
      <c r="L27" s="179"/>
      <c r="M27" s="179"/>
      <c r="N27" s="179"/>
      <c r="O27" s="179"/>
      <c r="P27" s="25"/>
      <c r="Q27" s="6"/>
      <c r="R27" s="6"/>
      <c r="S27" s="6"/>
      <c r="T27" s="4"/>
      <c r="U27" s="56"/>
    </row>
    <row r="28" spans="2:21" ht="3.75" customHeight="1">
      <c r="B28" s="3"/>
      <c r="C28" s="8"/>
      <c r="D28" s="8"/>
      <c r="E28" s="8"/>
      <c r="F28" s="8"/>
      <c r="G28" s="8"/>
      <c r="H28" s="8"/>
      <c r="I28" s="8"/>
      <c r="J28" s="8"/>
      <c r="K28" s="8"/>
      <c r="L28" s="8"/>
      <c r="M28" s="8"/>
      <c r="N28" s="8"/>
      <c r="O28" s="6"/>
      <c r="P28" s="6"/>
      <c r="Q28" s="6"/>
      <c r="R28" s="6"/>
      <c r="S28" s="6"/>
      <c r="T28" s="4"/>
      <c r="U28" s="56"/>
    </row>
    <row r="29" spans="2:21" ht="5.25" customHeight="1">
      <c r="B29" s="3"/>
      <c r="C29" s="10"/>
      <c r="D29" s="10"/>
      <c r="E29" s="10"/>
      <c r="F29" s="10"/>
      <c r="G29" s="10"/>
      <c r="H29" s="10"/>
      <c r="I29" s="10"/>
      <c r="J29" s="10"/>
      <c r="K29" s="10"/>
      <c r="L29" s="10"/>
      <c r="M29" s="10"/>
      <c r="T29" s="4"/>
      <c r="U29" s="56"/>
    </row>
    <row r="30" spans="2:21" ht="15.75" customHeight="1">
      <c r="B30" s="3"/>
      <c r="C30" s="173" t="s">
        <v>26</v>
      </c>
      <c r="D30" s="174"/>
      <c r="E30" s="174"/>
      <c r="F30" s="174"/>
      <c r="G30" s="174"/>
      <c r="H30" s="174"/>
      <c r="I30" s="174"/>
      <c r="J30" s="174"/>
      <c r="K30" s="174"/>
      <c r="L30" s="174"/>
      <c r="M30" s="174"/>
      <c r="N30" s="174"/>
      <c r="O30" s="175"/>
      <c r="P30" s="5"/>
      <c r="Q30" s="5"/>
      <c r="R30" s="5"/>
      <c r="S30" s="5"/>
      <c r="T30" s="4"/>
      <c r="U30" s="56"/>
    </row>
    <row r="31" spans="2:21" ht="6" customHeight="1">
      <c r="B31" s="3"/>
      <c r="E31" s="11"/>
      <c r="F31" s="11"/>
      <c r="G31" s="11"/>
      <c r="H31" s="11"/>
      <c r="I31" s="11"/>
      <c r="J31" s="11"/>
      <c r="K31" s="11"/>
      <c r="L31" s="11"/>
      <c r="M31" s="11"/>
      <c r="N31" s="11"/>
      <c r="O31" s="11"/>
      <c r="P31" s="11"/>
      <c r="Q31" s="11"/>
      <c r="T31" s="4"/>
      <c r="U31" s="56"/>
    </row>
    <row r="32" spans="2:21" ht="33" customHeight="1">
      <c r="B32" s="3"/>
      <c r="C32" s="157" t="s">
        <v>27</v>
      </c>
      <c r="D32" s="190" t="s">
        <v>28</v>
      </c>
      <c r="E32" s="158" t="s">
        <v>29</v>
      </c>
      <c r="F32" s="157" t="s">
        <v>30</v>
      </c>
      <c r="G32" s="157" t="s">
        <v>31</v>
      </c>
      <c r="H32" s="157" t="s">
        <v>32</v>
      </c>
      <c r="I32" s="158" t="s">
        <v>33</v>
      </c>
      <c r="J32" s="157" t="s">
        <v>34</v>
      </c>
      <c r="K32" s="157"/>
      <c r="L32" s="157" t="s">
        <v>35</v>
      </c>
      <c r="M32" s="157" t="s">
        <v>36</v>
      </c>
      <c r="N32" s="157" t="s">
        <v>37</v>
      </c>
      <c r="O32" s="157" t="s">
        <v>38</v>
      </c>
      <c r="P32" s="170" t="s">
        <v>39</v>
      </c>
      <c r="Q32" s="159" t="s">
        <v>40</v>
      </c>
      <c r="R32" s="160"/>
      <c r="S32" s="41"/>
      <c r="T32" s="4"/>
      <c r="U32" s="56"/>
    </row>
    <row r="33" spans="2:21" ht="33" customHeight="1">
      <c r="B33" s="3"/>
      <c r="C33" s="157"/>
      <c r="D33" s="171"/>
      <c r="E33" s="158"/>
      <c r="F33" s="157"/>
      <c r="G33" s="157"/>
      <c r="H33" s="157"/>
      <c r="I33" s="158"/>
      <c r="J33" s="43" t="s">
        <v>41</v>
      </c>
      <c r="K33" s="43" t="s">
        <v>42</v>
      </c>
      <c r="L33" s="157"/>
      <c r="M33" s="157"/>
      <c r="N33" s="157"/>
      <c r="O33" s="157"/>
      <c r="P33" s="171"/>
      <c r="Q33" s="44" t="s">
        <v>43</v>
      </c>
      <c r="R33" s="45" t="s">
        <v>44</v>
      </c>
      <c r="S33" s="22" t="s">
        <v>45</v>
      </c>
      <c r="T33" s="22" t="s">
        <v>46</v>
      </c>
      <c r="U33" s="56"/>
    </row>
    <row r="34" spans="2:21" s="12" customFormat="1" ht="33" customHeight="1">
      <c r="B34" s="13"/>
      <c r="C34" s="49">
        <v>1</v>
      </c>
      <c r="D34" s="50"/>
      <c r="E34" s="62" t="s">
        <v>47</v>
      </c>
      <c r="F34" s="51"/>
      <c r="G34" s="62" t="s">
        <v>48</v>
      </c>
      <c r="H34" s="52"/>
      <c r="I34" s="53"/>
      <c r="J34" s="53"/>
      <c r="K34" s="53"/>
      <c r="L34" s="54"/>
      <c r="M34" s="54"/>
      <c r="N34" s="53"/>
      <c r="O34" s="53"/>
      <c r="P34" s="53"/>
      <c r="Q34" s="53"/>
      <c r="R34" s="55"/>
      <c r="S34" s="19">
        <f>IF(H34="Baja",1,IF(H34="Media - baja",2,IF(H34="Media",3,IF(H34="Media - alta",4,5))))</f>
        <v>5</v>
      </c>
      <c r="T34" s="40">
        <f>R34*S34</f>
        <v>0</v>
      </c>
      <c r="U34" s="57"/>
    </row>
    <row r="35" spans="2:21" s="12" customFormat="1" ht="31.5" customHeight="1">
      <c r="B35" s="13"/>
      <c r="C35" s="49">
        <v>2</v>
      </c>
      <c r="D35" s="50"/>
      <c r="E35" s="62" t="s">
        <v>47</v>
      </c>
      <c r="F35" s="51"/>
      <c r="G35" s="62" t="s">
        <v>49</v>
      </c>
      <c r="H35" s="51"/>
      <c r="I35" s="53"/>
      <c r="J35" s="55"/>
      <c r="K35" s="53"/>
      <c r="L35" s="54"/>
      <c r="M35" s="54"/>
      <c r="N35" s="53"/>
      <c r="O35" s="53"/>
      <c r="P35" s="53"/>
      <c r="Q35" s="53"/>
      <c r="R35" s="55"/>
      <c r="S35" s="19">
        <f t="shared" ref="S35:S54" si="0">IF(H35="Baja",1,IF(H35="Media - baja",2,IF(H35="Media",3,IF(H35="Media - alta",4,5))))</f>
        <v>5</v>
      </c>
      <c r="T35" s="40">
        <f t="shared" ref="T35:T54" si="1">R35*S35</f>
        <v>0</v>
      </c>
      <c r="U35" s="57"/>
    </row>
    <row r="36" spans="2:21" s="12" customFormat="1" ht="31.5" customHeight="1">
      <c r="B36" s="13"/>
      <c r="C36" s="49">
        <v>3</v>
      </c>
      <c r="D36" s="50"/>
      <c r="E36" s="62" t="s">
        <v>47</v>
      </c>
      <c r="F36" s="51"/>
      <c r="G36" s="62" t="s">
        <v>50</v>
      </c>
      <c r="H36" s="51"/>
      <c r="I36" s="51"/>
      <c r="J36" s="55"/>
      <c r="K36" s="53"/>
      <c r="L36" s="54"/>
      <c r="M36" s="54"/>
      <c r="N36" s="53"/>
      <c r="O36" s="53"/>
      <c r="P36" s="53"/>
      <c r="Q36" s="53"/>
      <c r="R36" s="55"/>
      <c r="S36" s="19">
        <f t="shared" si="0"/>
        <v>5</v>
      </c>
      <c r="T36" s="40">
        <f t="shared" si="1"/>
        <v>0</v>
      </c>
      <c r="U36" s="57"/>
    </row>
    <row r="37" spans="2:21" s="12" customFormat="1" ht="31.5" customHeight="1">
      <c r="B37" s="13"/>
      <c r="C37" s="49">
        <v>4</v>
      </c>
      <c r="D37" s="50"/>
      <c r="E37" s="51"/>
      <c r="F37" s="51"/>
      <c r="G37" s="51"/>
      <c r="H37" s="51"/>
      <c r="I37" s="51"/>
      <c r="J37" s="55"/>
      <c r="K37" s="53"/>
      <c r="L37" s="54"/>
      <c r="M37" s="54"/>
      <c r="N37" s="53"/>
      <c r="O37" s="53"/>
      <c r="P37" s="53"/>
      <c r="Q37" s="53"/>
      <c r="R37" s="55"/>
      <c r="S37" s="19">
        <f t="shared" si="0"/>
        <v>5</v>
      </c>
      <c r="T37" s="40">
        <f t="shared" si="1"/>
        <v>0</v>
      </c>
      <c r="U37" s="57"/>
    </row>
    <row r="38" spans="2:21" s="12" customFormat="1" ht="31.5" customHeight="1">
      <c r="B38" s="13"/>
      <c r="C38" s="49">
        <v>5</v>
      </c>
      <c r="D38" s="50"/>
      <c r="E38" s="51"/>
      <c r="F38" s="51"/>
      <c r="G38" s="51"/>
      <c r="H38" s="51"/>
      <c r="I38" s="51"/>
      <c r="J38" s="55"/>
      <c r="K38" s="53"/>
      <c r="L38" s="54"/>
      <c r="M38" s="54"/>
      <c r="N38" s="53"/>
      <c r="O38" s="53"/>
      <c r="P38" s="53"/>
      <c r="Q38" s="53"/>
      <c r="R38" s="55"/>
      <c r="S38" s="19">
        <f t="shared" si="0"/>
        <v>5</v>
      </c>
      <c r="T38" s="40">
        <f t="shared" si="1"/>
        <v>0</v>
      </c>
      <c r="U38" s="57"/>
    </row>
    <row r="39" spans="2:21" s="12" customFormat="1" ht="31.5" customHeight="1">
      <c r="B39" s="13"/>
      <c r="C39" s="49">
        <v>6</v>
      </c>
      <c r="D39" s="50"/>
      <c r="E39" s="51"/>
      <c r="F39" s="51"/>
      <c r="G39" s="51"/>
      <c r="H39" s="51"/>
      <c r="I39" s="51"/>
      <c r="J39" s="55"/>
      <c r="K39" s="53"/>
      <c r="L39" s="54"/>
      <c r="M39" s="54"/>
      <c r="N39" s="53"/>
      <c r="O39" s="53"/>
      <c r="P39" s="53"/>
      <c r="Q39" s="53"/>
      <c r="R39" s="55"/>
      <c r="S39" s="19">
        <f t="shared" si="0"/>
        <v>5</v>
      </c>
      <c r="T39" s="40">
        <f t="shared" si="1"/>
        <v>0</v>
      </c>
      <c r="U39" s="57"/>
    </row>
    <row r="40" spans="2:21" s="12" customFormat="1" ht="31.5" customHeight="1">
      <c r="B40" s="13"/>
      <c r="C40" s="49">
        <v>7</v>
      </c>
      <c r="D40" s="50"/>
      <c r="E40" s="51"/>
      <c r="F40" s="51"/>
      <c r="G40" s="51"/>
      <c r="H40" s="51"/>
      <c r="I40" s="51"/>
      <c r="J40" s="55"/>
      <c r="K40" s="53"/>
      <c r="L40" s="54"/>
      <c r="M40" s="54"/>
      <c r="N40" s="53"/>
      <c r="O40" s="53"/>
      <c r="P40" s="53"/>
      <c r="Q40" s="53"/>
      <c r="R40" s="55"/>
      <c r="S40" s="19">
        <f t="shared" si="0"/>
        <v>5</v>
      </c>
      <c r="T40" s="40">
        <f t="shared" si="1"/>
        <v>0</v>
      </c>
      <c r="U40" s="57"/>
    </row>
    <row r="41" spans="2:21" s="12" customFormat="1" ht="31.5" customHeight="1">
      <c r="B41" s="13"/>
      <c r="C41" s="49">
        <v>8</v>
      </c>
      <c r="D41" s="50"/>
      <c r="E41" s="51"/>
      <c r="F41" s="51"/>
      <c r="G41" s="51"/>
      <c r="H41" s="51"/>
      <c r="I41" s="51"/>
      <c r="J41" s="55"/>
      <c r="K41" s="53"/>
      <c r="L41" s="54"/>
      <c r="M41" s="54"/>
      <c r="N41" s="53"/>
      <c r="O41" s="53"/>
      <c r="P41" s="53"/>
      <c r="Q41" s="53"/>
      <c r="R41" s="55"/>
      <c r="S41" s="19">
        <f t="shared" si="0"/>
        <v>5</v>
      </c>
      <c r="T41" s="40">
        <f t="shared" si="1"/>
        <v>0</v>
      </c>
      <c r="U41" s="57"/>
    </row>
    <row r="42" spans="2:21" s="12" customFormat="1" ht="31.5" customHeight="1">
      <c r="B42" s="13"/>
      <c r="C42" s="49">
        <v>9</v>
      </c>
      <c r="D42" s="50"/>
      <c r="E42" s="51"/>
      <c r="F42" s="51"/>
      <c r="G42" s="51"/>
      <c r="H42" s="51"/>
      <c r="I42" s="51"/>
      <c r="J42" s="55"/>
      <c r="K42" s="53"/>
      <c r="L42" s="54"/>
      <c r="M42" s="54"/>
      <c r="N42" s="53"/>
      <c r="O42" s="53"/>
      <c r="P42" s="53"/>
      <c r="Q42" s="53"/>
      <c r="R42" s="55"/>
      <c r="S42" s="19">
        <f t="shared" si="0"/>
        <v>5</v>
      </c>
      <c r="T42" s="40">
        <f t="shared" si="1"/>
        <v>0</v>
      </c>
      <c r="U42" s="57"/>
    </row>
    <row r="43" spans="2:21" s="12" customFormat="1" ht="31.5" customHeight="1">
      <c r="B43" s="13"/>
      <c r="C43" s="49">
        <v>10</v>
      </c>
      <c r="D43" s="50"/>
      <c r="E43" s="51"/>
      <c r="F43" s="51"/>
      <c r="G43" s="51"/>
      <c r="H43" s="51"/>
      <c r="I43" s="51"/>
      <c r="J43" s="55"/>
      <c r="K43" s="53"/>
      <c r="L43" s="54"/>
      <c r="M43" s="54"/>
      <c r="N43" s="53"/>
      <c r="O43" s="53"/>
      <c r="P43" s="53"/>
      <c r="Q43" s="53"/>
      <c r="R43" s="55"/>
      <c r="S43" s="19">
        <f t="shared" si="0"/>
        <v>5</v>
      </c>
      <c r="T43" s="40">
        <f t="shared" si="1"/>
        <v>0</v>
      </c>
      <c r="U43" s="57"/>
    </row>
    <row r="44" spans="2:21" s="12" customFormat="1" ht="31.5" customHeight="1">
      <c r="B44" s="13"/>
      <c r="C44" s="49">
        <v>11</v>
      </c>
      <c r="D44" s="50"/>
      <c r="E44" s="51"/>
      <c r="F44" s="51"/>
      <c r="G44" s="51"/>
      <c r="H44" s="51"/>
      <c r="I44" s="51"/>
      <c r="J44" s="55"/>
      <c r="K44" s="53"/>
      <c r="L44" s="54"/>
      <c r="M44" s="54"/>
      <c r="N44" s="53"/>
      <c r="O44" s="53"/>
      <c r="P44" s="53"/>
      <c r="Q44" s="53"/>
      <c r="R44" s="55"/>
      <c r="S44" s="19">
        <f t="shared" si="0"/>
        <v>5</v>
      </c>
      <c r="T44" s="40">
        <f t="shared" si="1"/>
        <v>0</v>
      </c>
      <c r="U44" s="57"/>
    </row>
    <row r="45" spans="2:21" s="12" customFormat="1" ht="31.5" customHeight="1">
      <c r="B45" s="13"/>
      <c r="C45" s="49">
        <v>12</v>
      </c>
      <c r="D45" s="50"/>
      <c r="E45" s="51"/>
      <c r="F45" s="51"/>
      <c r="G45" s="51"/>
      <c r="H45" s="51"/>
      <c r="I45" s="51"/>
      <c r="J45" s="55"/>
      <c r="K45" s="53"/>
      <c r="L45" s="54"/>
      <c r="M45" s="54"/>
      <c r="N45" s="53"/>
      <c r="O45" s="53"/>
      <c r="P45" s="53"/>
      <c r="Q45" s="53"/>
      <c r="R45" s="55"/>
      <c r="S45" s="19">
        <f t="shared" si="0"/>
        <v>5</v>
      </c>
      <c r="T45" s="40">
        <f t="shared" si="1"/>
        <v>0</v>
      </c>
      <c r="U45" s="57"/>
    </row>
    <row r="46" spans="2:21" s="12" customFormat="1" ht="31.5" customHeight="1">
      <c r="B46" s="13"/>
      <c r="C46" s="49">
        <v>13</v>
      </c>
      <c r="D46" s="50"/>
      <c r="E46" s="51"/>
      <c r="F46" s="51"/>
      <c r="G46" s="51"/>
      <c r="H46" s="51"/>
      <c r="I46" s="51"/>
      <c r="J46" s="55"/>
      <c r="K46" s="53"/>
      <c r="L46" s="54"/>
      <c r="M46" s="54"/>
      <c r="N46" s="53"/>
      <c r="O46" s="53"/>
      <c r="P46" s="53"/>
      <c r="Q46" s="53"/>
      <c r="R46" s="55"/>
      <c r="S46" s="19">
        <f t="shared" si="0"/>
        <v>5</v>
      </c>
      <c r="T46" s="40">
        <f t="shared" si="1"/>
        <v>0</v>
      </c>
      <c r="U46" s="57"/>
    </row>
    <row r="47" spans="2:21" s="12" customFormat="1" ht="31.5" customHeight="1">
      <c r="B47" s="13"/>
      <c r="C47" s="49">
        <v>14</v>
      </c>
      <c r="D47" s="50"/>
      <c r="E47" s="51"/>
      <c r="F47" s="51"/>
      <c r="G47" s="51"/>
      <c r="H47" s="51"/>
      <c r="I47" s="51"/>
      <c r="J47" s="55"/>
      <c r="K47" s="53"/>
      <c r="L47" s="54"/>
      <c r="M47" s="54"/>
      <c r="N47" s="53"/>
      <c r="O47" s="53"/>
      <c r="P47" s="53"/>
      <c r="Q47" s="53"/>
      <c r="R47" s="55"/>
      <c r="S47" s="19"/>
      <c r="T47" s="40"/>
      <c r="U47" s="57"/>
    </row>
    <row r="48" spans="2:21" s="12" customFormat="1" ht="31.5" customHeight="1">
      <c r="B48" s="13"/>
      <c r="C48" s="49">
        <v>15</v>
      </c>
      <c r="D48" s="50"/>
      <c r="E48" s="51"/>
      <c r="F48" s="51"/>
      <c r="G48" s="51"/>
      <c r="H48" s="51"/>
      <c r="I48" s="51"/>
      <c r="J48" s="55"/>
      <c r="K48" s="53"/>
      <c r="L48" s="54"/>
      <c r="M48" s="54"/>
      <c r="N48" s="53"/>
      <c r="O48" s="53"/>
      <c r="P48" s="53"/>
      <c r="Q48" s="53"/>
      <c r="R48" s="55"/>
      <c r="S48" s="19"/>
      <c r="T48" s="40"/>
      <c r="U48" s="57"/>
    </row>
    <row r="49" spans="1:21" s="12" customFormat="1" ht="31.5" customHeight="1">
      <c r="B49" s="13"/>
      <c r="C49" s="49">
        <v>16</v>
      </c>
      <c r="D49" s="50"/>
      <c r="E49" s="51"/>
      <c r="F49" s="51"/>
      <c r="G49" s="51"/>
      <c r="H49" s="51"/>
      <c r="I49" s="51"/>
      <c r="J49" s="55"/>
      <c r="K49" s="53"/>
      <c r="L49" s="54"/>
      <c r="M49" s="54"/>
      <c r="N49" s="53"/>
      <c r="O49" s="53"/>
      <c r="P49" s="53"/>
      <c r="Q49" s="53"/>
      <c r="R49" s="55"/>
      <c r="S49" s="19"/>
      <c r="T49" s="40"/>
      <c r="U49" s="57"/>
    </row>
    <row r="50" spans="1:21" s="12" customFormat="1" ht="31.5" customHeight="1">
      <c r="B50" s="13"/>
      <c r="C50" s="49">
        <v>17</v>
      </c>
      <c r="D50" s="50"/>
      <c r="E50" s="51"/>
      <c r="F50" s="51"/>
      <c r="G50" s="51"/>
      <c r="H50" s="51"/>
      <c r="I50" s="51"/>
      <c r="J50" s="55"/>
      <c r="K50" s="53"/>
      <c r="L50" s="54"/>
      <c r="M50" s="54"/>
      <c r="N50" s="53"/>
      <c r="O50" s="53"/>
      <c r="P50" s="53"/>
      <c r="Q50" s="53"/>
      <c r="R50" s="55"/>
      <c r="S50" s="19"/>
      <c r="T50" s="40"/>
      <c r="U50" s="57"/>
    </row>
    <row r="51" spans="1:21" s="12" customFormat="1" ht="31.5" customHeight="1">
      <c r="B51" s="13"/>
      <c r="C51" s="49">
        <v>18</v>
      </c>
      <c r="D51" s="50"/>
      <c r="E51" s="51"/>
      <c r="F51" s="51"/>
      <c r="G51" s="51"/>
      <c r="H51" s="51"/>
      <c r="I51" s="51"/>
      <c r="J51" s="55"/>
      <c r="K51" s="53"/>
      <c r="L51" s="54"/>
      <c r="M51" s="54"/>
      <c r="N51" s="53"/>
      <c r="O51" s="53"/>
      <c r="P51" s="53"/>
      <c r="Q51" s="53"/>
      <c r="R51" s="55"/>
      <c r="S51" s="19"/>
      <c r="T51" s="40"/>
      <c r="U51" s="57"/>
    </row>
    <row r="52" spans="1:21" s="12" customFormat="1" ht="31.5" customHeight="1">
      <c r="B52" s="13"/>
      <c r="C52" s="49">
        <v>19</v>
      </c>
      <c r="D52" s="50"/>
      <c r="E52" s="51"/>
      <c r="F52" s="51"/>
      <c r="G52" s="51"/>
      <c r="H52" s="51"/>
      <c r="I52" s="51"/>
      <c r="J52" s="55"/>
      <c r="K52" s="53"/>
      <c r="L52" s="54"/>
      <c r="M52" s="54"/>
      <c r="N52" s="53"/>
      <c r="O52" s="53"/>
      <c r="P52" s="53"/>
      <c r="Q52" s="53"/>
      <c r="R52" s="55"/>
      <c r="S52" s="19"/>
      <c r="T52" s="40"/>
      <c r="U52" s="57"/>
    </row>
    <row r="53" spans="1:21" s="12" customFormat="1" ht="31.5" customHeight="1">
      <c r="B53" s="13"/>
      <c r="C53" s="49">
        <v>20</v>
      </c>
      <c r="D53" s="50"/>
      <c r="E53" s="51"/>
      <c r="F53" s="51"/>
      <c r="G53" s="51"/>
      <c r="H53" s="51"/>
      <c r="I53" s="51"/>
      <c r="J53" s="55"/>
      <c r="K53" s="53"/>
      <c r="L53" s="54"/>
      <c r="M53" s="54"/>
      <c r="N53" s="53"/>
      <c r="O53" s="53"/>
      <c r="P53" s="53"/>
      <c r="Q53" s="53"/>
      <c r="R53" s="55"/>
      <c r="S53" s="19">
        <f t="shared" si="0"/>
        <v>5</v>
      </c>
      <c r="T53" s="40">
        <f t="shared" si="1"/>
        <v>0</v>
      </c>
      <c r="U53" s="57"/>
    </row>
    <row r="54" spans="1:21" s="12" customFormat="1" ht="31.5" customHeight="1">
      <c r="B54" s="13"/>
      <c r="C54" s="49" t="s">
        <v>51</v>
      </c>
      <c r="D54" s="50"/>
      <c r="E54" s="51"/>
      <c r="F54" s="51"/>
      <c r="G54" s="51"/>
      <c r="H54" s="51"/>
      <c r="I54" s="51"/>
      <c r="J54" s="55"/>
      <c r="K54" s="53"/>
      <c r="L54" s="54"/>
      <c r="M54" s="54"/>
      <c r="N54" s="53"/>
      <c r="O54" s="53"/>
      <c r="P54" s="53"/>
      <c r="Q54" s="53"/>
      <c r="R54" s="55"/>
      <c r="S54" s="19">
        <f t="shared" si="0"/>
        <v>5</v>
      </c>
      <c r="T54" s="40">
        <f t="shared" si="1"/>
        <v>0</v>
      </c>
      <c r="U54" s="57"/>
    </row>
    <row r="55" spans="1:21" s="12" customFormat="1" ht="31.5" customHeight="1">
      <c r="B55" s="13"/>
      <c r="C55" s="34"/>
      <c r="D55" s="34"/>
      <c r="E55" s="33"/>
      <c r="F55" s="33"/>
      <c r="G55" s="33"/>
      <c r="H55" s="35"/>
      <c r="I55" s="33"/>
      <c r="J55" s="36"/>
      <c r="K55" s="33"/>
      <c r="L55" s="37"/>
      <c r="M55" s="37"/>
      <c r="N55" s="33"/>
      <c r="O55" s="33"/>
      <c r="P55" s="33"/>
      <c r="Q55" s="33"/>
      <c r="R55" s="38"/>
      <c r="S55" s="38"/>
      <c r="T55" s="38"/>
      <c r="U55" s="57"/>
    </row>
    <row r="56" spans="1:21" ht="21.75" customHeight="1">
      <c r="B56" s="59"/>
      <c r="C56" s="60"/>
      <c r="D56" s="60"/>
      <c r="E56" s="60"/>
      <c r="F56" s="60"/>
      <c r="G56" s="60"/>
      <c r="H56" s="60"/>
      <c r="I56" s="60"/>
      <c r="J56" s="60"/>
      <c r="K56" s="60"/>
      <c r="L56" s="60"/>
      <c r="M56" s="60"/>
      <c r="N56" s="60"/>
      <c r="O56" s="60"/>
      <c r="P56" s="60"/>
      <c r="Q56" s="60"/>
      <c r="R56" s="60"/>
      <c r="S56" s="60"/>
      <c r="T56" s="61"/>
      <c r="U56" s="56"/>
    </row>
    <row r="57" spans="1:21" ht="21.75" customHeight="1">
      <c r="A57" s="14"/>
      <c r="B57" s="167" t="s">
        <v>52</v>
      </c>
      <c r="C57" s="168"/>
      <c r="D57" s="168"/>
      <c r="E57" s="168"/>
      <c r="F57" s="168"/>
      <c r="G57" s="168"/>
      <c r="H57" s="168"/>
      <c r="I57" s="168"/>
      <c r="J57" s="168"/>
      <c r="K57" s="168"/>
      <c r="L57" s="168"/>
      <c r="M57" s="168"/>
      <c r="N57" s="168"/>
      <c r="O57" s="168"/>
      <c r="P57" s="168"/>
      <c r="Q57" s="168"/>
      <c r="R57" s="168"/>
      <c r="S57" s="168"/>
      <c r="T57" s="168"/>
      <c r="U57" s="169"/>
    </row>
    <row r="58" spans="1:21" ht="21.75" customHeight="1">
      <c r="A58" s="15"/>
      <c r="B58" s="164" t="s">
        <v>53</v>
      </c>
      <c r="C58" s="165"/>
      <c r="D58" s="165"/>
      <c r="E58" s="165"/>
      <c r="F58" s="165"/>
      <c r="G58" s="165"/>
      <c r="H58" s="165"/>
      <c r="I58" s="165"/>
      <c r="J58" s="165"/>
      <c r="K58" s="165"/>
      <c r="L58" s="165"/>
      <c r="M58" s="165"/>
      <c r="N58" s="165"/>
      <c r="O58" s="165"/>
      <c r="P58" s="165"/>
      <c r="Q58" s="165"/>
      <c r="R58" s="165"/>
      <c r="S58" s="165"/>
      <c r="T58" s="165"/>
      <c r="U58" s="166"/>
    </row>
    <row r="59" spans="1:21" ht="21.75" customHeight="1">
      <c r="B59" s="183" t="s">
        <v>54</v>
      </c>
      <c r="C59" s="184"/>
      <c r="D59" s="185"/>
      <c r="E59" s="186" t="s">
        <v>55</v>
      </c>
      <c r="F59" s="186"/>
      <c r="G59" s="186"/>
      <c r="H59" s="186" t="s">
        <v>56</v>
      </c>
      <c r="I59" s="186"/>
      <c r="J59" s="187">
        <v>3</v>
      </c>
      <c r="K59" s="188"/>
      <c r="L59" s="188"/>
      <c r="M59" s="189" t="s">
        <v>57</v>
      </c>
      <c r="N59" s="189"/>
      <c r="O59" s="189"/>
      <c r="P59" s="161">
        <v>43343</v>
      </c>
      <c r="Q59" s="162"/>
      <c r="R59" s="162"/>
      <c r="S59" s="162"/>
      <c r="T59" s="162"/>
      <c r="U59" s="163"/>
    </row>
    <row r="60" spans="1:21" ht="80.25" customHeight="1">
      <c r="B60" s="154"/>
      <c r="C60" s="155"/>
      <c r="D60" s="155"/>
      <c r="E60" s="155"/>
      <c r="F60" s="155"/>
      <c r="G60" s="155"/>
      <c r="H60" s="155"/>
      <c r="I60" s="155"/>
      <c r="J60" s="156"/>
      <c r="K60" s="156"/>
      <c r="L60" s="156"/>
      <c r="M60" s="155"/>
      <c r="N60" s="155"/>
      <c r="O60" s="155"/>
      <c r="P60" s="156"/>
      <c r="Q60" s="156"/>
      <c r="R60" s="156"/>
      <c r="S60" s="156"/>
      <c r="T60" s="156"/>
      <c r="U60" s="58"/>
    </row>
    <row r="95" spans="21:21" ht="15.75" customHeight="1">
      <c r="U95" s="16"/>
    </row>
    <row r="96" spans="21:21">
      <c r="U96" s="16"/>
    </row>
    <row r="97" spans="21:21" ht="15.75" customHeight="1">
      <c r="U97" s="16"/>
    </row>
    <row r="98" spans="21:21">
      <c r="U98" s="8"/>
    </row>
    <row r="99" spans="21:21" ht="15.75" customHeight="1">
      <c r="U99" s="16"/>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xr:uid="{DC60C996-8353-4E0B-A437-2E751FC37F69}">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7A8C-5A41-44D1-8844-5A13526A2782}">
  <sheetPr>
    <tabColor theme="8" tint="-0.249977111117893"/>
  </sheetPr>
  <dimension ref="A1:S37"/>
  <sheetViews>
    <sheetView topLeftCell="A28"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1"/>
      <c r="C2" s="204"/>
      <c r="D2" s="205"/>
      <c r="E2" s="210" t="s">
        <v>2</v>
      </c>
      <c r="F2" s="211"/>
      <c r="G2" s="211"/>
      <c r="H2" s="211"/>
      <c r="I2" s="211"/>
      <c r="J2" s="211"/>
      <c r="K2" s="211"/>
      <c r="L2" s="211"/>
      <c r="M2" s="211"/>
      <c r="N2" s="212"/>
      <c r="O2" s="181" t="s">
        <v>3</v>
      </c>
      <c r="P2" s="181"/>
      <c r="Q2" s="181"/>
      <c r="R2" s="39"/>
      <c r="S2" s="26" t="s">
        <v>4</v>
      </c>
    </row>
    <row r="3" spans="2:19" ht="12.75" customHeight="1">
      <c r="B3" s="72"/>
      <c r="C3" s="206"/>
      <c r="D3" s="207"/>
      <c r="E3" s="213"/>
      <c r="F3" s="214"/>
      <c r="G3" s="214"/>
      <c r="H3" s="214"/>
      <c r="I3" s="214"/>
      <c r="J3" s="214"/>
      <c r="K3" s="214"/>
      <c r="L3" s="214"/>
      <c r="M3" s="214"/>
      <c r="N3" s="215"/>
      <c r="O3" s="181"/>
      <c r="P3" s="181"/>
      <c r="Q3" s="181"/>
      <c r="R3" s="39"/>
      <c r="S3" s="27" t="s">
        <v>5</v>
      </c>
    </row>
    <row r="4" spans="2:19" ht="12.75" customHeight="1">
      <c r="B4" s="72"/>
      <c r="C4" s="206"/>
      <c r="D4" s="207"/>
      <c r="E4" s="213"/>
      <c r="F4" s="214"/>
      <c r="G4" s="214"/>
      <c r="H4" s="214"/>
      <c r="I4" s="214"/>
      <c r="J4" s="214"/>
      <c r="K4" s="214"/>
      <c r="L4" s="214"/>
      <c r="M4" s="214"/>
      <c r="N4" s="215"/>
      <c r="O4" s="181"/>
      <c r="P4" s="181"/>
      <c r="Q4" s="181"/>
      <c r="R4" s="39"/>
      <c r="S4" s="27" t="s">
        <v>6</v>
      </c>
    </row>
    <row r="5" spans="2:19" ht="12.75" customHeight="1">
      <c r="B5" s="72"/>
      <c r="C5" s="206"/>
      <c r="D5" s="207"/>
      <c r="E5" s="213"/>
      <c r="F5" s="214"/>
      <c r="G5" s="214"/>
      <c r="H5" s="214"/>
      <c r="I5" s="214"/>
      <c r="J5" s="214"/>
      <c r="K5" s="214"/>
      <c r="L5" s="214"/>
      <c r="M5" s="214"/>
      <c r="N5" s="215"/>
      <c r="O5" s="181"/>
      <c r="P5" s="181"/>
      <c r="Q5" s="181"/>
      <c r="R5" s="39"/>
      <c r="S5" s="27" t="s">
        <v>7</v>
      </c>
    </row>
    <row r="6" spans="2:19" ht="12.75" customHeight="1">
      <c r="B6" s="73"/>
      <c r="C6" s="208"/>
      <c r="D6" s="209"/>
      <c r="E6" s="216"/>
      <c r="F6" s="217"/>
      <c r="G6" s="217"/>
      <c r="H6" s="217"/>
      <c r="I6" s="217"/>
      <c r="J6" s="217"/>
      <c r="K6" s="217"/>
      <c r="L6" s="217"/>
      <c r="M6" s="217"/>
      <c r="N6" s="218"/>
      <c r="O6" s="181"/>
      <c r="P6" s="181"/>
      <c r="Q6" s="181"/>
      <c r="R6" s="39"/>
      <c r="S6" s="28" t="s">
        <v>8</v>
      </c>
    </row>
    <row r="7" spans="2:19" ht="15">
      <c r="B7" s="72"/>
      <c r="K7" s="29"/>
      <c r="L7" s="29"/>
      <c r="M7" s="29"/>
      <c r="N7" s="29"/>
      <c r="O7" s="29"/>
      <c r="Q7" s="67"/>
      <c r="R7" s="17"/>
      <c r="S7" s="2"/>
    </row>
    <row r="8" spans="2:19" ht="6" customHeight="1">
      <c r="B8" s="72"/>
      <c r="E8" s="11"/>
      <c r="F8" s="11"/>
      <c r="G8" s="11"/>
      <c r="H8" s="11"/>
      <c r="I8" s="11"/>
      <c r="J8" s="11"/>
      <c r="K8" s="11"/>
      <c r="L8" s="11"/>
      <c r="M8" s="11"/>
      <c r="N8" s="11"/>
      <c r="O8" s="11"/>
      <c r="P8" s="11"/>
      <c r="Q8" s="68"/>
      <c r="S8" s="4"/>
    </row>
    <row r="9" spans="2:19" ht="33" customHeight="1">
      <c r="B9" s="72"/>
      <c r="C9" s="157" t="s">
        <v>27</v>
      </c>
      <c r="D9" s="158" t="s">
        <v>29</v>
      </c>
      <c r="E9" s="157" t="s">
        <v>31</v>
      </c>
      <c r="F9" s="157" t="s">
        <v>32</v>
      </c>
      <c r="G9" s="159" t="s">
        <v>58</v>
      </c>
      <c r="H9" s="160"/>
      <c r="I9" s="219" t="s">
        <v>59</v>
      </c>
      <c r="J9" s="219"/>
      <c r="K9" s="41"/>
      <c r="L9" s="4"/>
      <c r="N9" s="203" t="s">
        <v>60</v>
      </c>
      <c r="O9" s="203"/>
      <c r="Q9" s="56"/>
    </row>
    <row r="10" spans="2:19" ht="42" customHeight="1">
      <c r="B10" s="72"/>
      <c r="C10" s="157"/>
      <c r="D10" s="158"/>
      <c r="E10" s="157"/>
      <c r="F10" s="157"/>
      <c r="G10" s="44" t="s">
        <v>43</v>
      </c>
      <c r="H10" s="45" t="s">
        <v>61</v>
      </c>
      <c r="I10" s="22" t="s">
        <v>62</v>
      </c>
      <c r="J10" s="22" t="s">
        <v>63</v>
      </c>
      <c r="K10" s="22" t="s">
        <v>45</v>
      </c>
      <c r="L10" s="22" t="s">
        <v>46</v>
      </c>
      <c r="N10" s="46" t="s">
        <v>64</v>
      </c>
      <c r="O10" s="47" t="s">
        <v>65</v>
      </c>
      <c r="P10" s="12"/>
      <c r="Q10" s="56"/>
    </row>
    <row r="11" spans="2:19" s="12" customFormat="1" ht="33" customHeight="1">
      <c r="B11" s="74"/>
      <c r="C11" s="18">
        <v>1</v>
      </c>
      <c r="D11" s="42" t="str">
        <f>'RG1'!E34</f>
        <v>Acción No.1</v>
      </c>
      <c r="E11" s="42" t="str">
        <f>'RG1'!G34</f>
        <v>Tarea No.1</v>
      </c>
      <c r="F11" s="48">
        <f>'RG1'!H34</f>
        <v>0</v>
      </c>
      <c r="G11" s="19">
        <f>'RG1'!Q34</f>
        <v>0</v>
      </c>
      <c r="H11" s="20">
        <f>'RG1'!R34</f>
        <v>0</v>
      </c>
      <c r="I11" s="19"/>
      <c r="J11" s="20"/>
      <c r="K11" s="19">
        <f t="shared" ref="K11:K31" si="0">IF(F11="Baja",1,IF(F11="Media - baja",2,IF(F11="Media",3,IF(F11="Media - alta",4,5))))</f>
        <v>5</v>
      </c>
      <c r="L11" s="40">
        <f t="shared" ref="L11:L31" si="1">J11*K11</f>
        <v>0</v>
      </c>
      <c r="N11" s="19" t="str">
        <f>IFERROR(INDEX($D$11:$D$31,MATCH(0,INDEX(COUNTIF($N$10:N10,$D$11:$D$31),),)),"")</f>
        <v>Acción No.1</v>
      </c>
      <c r="O11" s="63">
        <f t="shared" ref="O11:O25" si="2">SUMIFS($L$11:$L$31,$D$11:$D$31,N11)/SUMIFS($K$11:$K$31,$D$11:$D$31,N11)</f>
        <v>0</v>
      </c>
      <c r="Q11" s="57"/>
    </row>
    <row r="12" spans="2:19" s="12" customFormat="1" ht="31.5" customHeight="1">
      <c r="B12" s="74"/>
      <c r="C12" s="18">
        <v>2</v>
      </c>
      <c r="D12" s="42" t="str">
        <f>'RG1'!E35</f>
        <v>Acción No.1</v>
      </c>
      <c r="E12" s="42" t="str">
        <f>'RG1'!G35</f>
        <v>Tarea No.2</v>
      </c>
      <c r="F12" s="48">
        <f>'RG1'!H35</f>
        <v>0</v>
      </c>
      <c r="G12" s="19">
        <f>'RG1'!Q35</f>
        <v>0</v>
      </c>
      <c r="H12" s="20">
        <f>'RG1'!R35</f>
        <v>0</v>
      </c>
      <c r="I12" s="19"/>
      <c r="J12" s="20"/>
      <c r="K12" s="19">
        <f t="shared" si="0"/>
        <v>5</v>
      </c>
      <c r="L12" s="40">
        <f t="shared" si="1"/>
        <v>0</v>
      </c>
      <c r="N12" s="19">
        <f>IFERROR(INDEX($D$11:$D$31,MATCH(0,INDEX(COUNTIF($N$10:N11,$D$11:$D$31),),)),"")</f>
        <v>0</v>
      </c>
      <c r="O12" s="63">
        <f t="shared" si="2"/>
        <v>0</v>
      </c>
      <c r="Q12" s="57"/>
    </row>
    <row r="13" spans="2:19" s="12" customFormat="1" ht="31.5" customHeight="1">
      <c r="B13" s="74"/>
      <c r="C13" s="18">
        <v>3</v>
      </c>
      <c r="D13" s="42" t="str">
        <f>'RG1'!E36</f>
        <v>Acción No.1</v>
      </c>
      <c r="E13" s="42" t="str">
        <f>'RG1'!G36</f>
        <v>Tarea No.3</v>
      </c>
      <c r="F13" s="48">
        <f>'RG1'!H36</f>
        <v>0</v>
      </c>
      <c r="G13" s="19">
        <f>'RG1'!Q36</f>
        <v>0</v>
      </c>
      <c r="H13" s="20">
        <f>'RG1'!R36</f>
        <v>0</v>
      </c>
      <c r="I13" s="19"/>
      <c r="J13" s="20"/>
      <c r="K13" s="19">
        <f t="shared" si="0"/>
        <v>5</v>
      </c>
      <c r="L13" s="40">
        <f t="shared" si="1"/>
        <v>0</v>
      </c>
      <c r="N13" s="19" t="str">
        <f>IFERROR(INDEX($D$11:$D$31,MATCH(0,INDEX(COUNTIF($N$10:N12,$D$11:$D$31),),)),"")</f>
        <v/>
      </c>
      <c r="O13" s="63" t="e">
        <f t="shared" si="2"/>
        <v>#DIV/0!</v>
      </c>
      <c r="Q13" s="57"/>
    </row>
    <row r="14" spans="2:19" s="12" customFormat="1" ht="31.5" customHeight="1">
      <c r="B14" s="74"/>
      <c r="C14" s="18">
        <v>4</v>
      </c>
      <c r="D14" s="42">
        <f>'RG1'!E37</f>
        <v>0</v>
      </c>
      <c r="E14" s="42">
        <f>'RG1'!G37</f>
        <v>0</v>
      </c>
      <c r="F14" s="48">
        <f>'RG1'!H37</f>
        <v>0</v>
      </c>
      <c r="G14" s="19">
        <f>'RG1'!Q37</f>
        <v>0</v>
      </c>
      <c r="H14" s="20">
        <f>'RG1'!R37</f>
        <v>0</v>
      </c>
      <c r="I14" s="19"/>
      <c r="J14" s="20"/>
      <c r="K14" s="19">
        <f t="shared" si="0"/>
        <v>5</v>
      </c>
      <c r="L14" s="40">
        <f t="shared" si="1"/>
        <v>0</v>
      </c>
      <c r="N14" s="19" t="str">
        <f>IFERROR(INDEX($D$11:$D$31,MATCH(0,INDEX(COUNTIF($N$10:N13,$D$11:$D$31),),)),"")</f>
        <v/>
      </c>
      <c r="O14" s="63" t="e">
        <f t="shared" si="2"/>
        <v>#DIV/0!</v>
      </c>
      <c r="Q14" s="57"/>
    </row>
    <row r="15" spans="2:19" s="12" customFormat="1" ht="31.5" customHeight="1">
      <c r="B15" s="74"/>
      <c r="C15" s="18">
        <v>5</v>
      </c>
      <c r="D15" s="42">
        <f>'RG1'!E38</f>
        <v>0</v>
      </c>
      <c r="E15" s="42">
        <f>'RG1'!G38</f>
        <v>0</v>
      </c>
      <c r="F15" s="48">
        <f>'RG1'!H38</f>
        <v>0</v>
      </c>
      <c r="G15" s="19">
        <f>'RG1'!Q38</f>
        <v>0</v>
      </c>
      <c r="H15" s="20">
        <f>'RG1'!R38</f>
        <v>0</v>
      </c>
      <c r="I15" s="19"/>
      <c r="J15" s="20"/>
      <c r="K15" s="19">
        <f t="shared" si="0"/>
        <v>5</v>
      </c>
      <c r="L15" s="40">
        <f t="shared" si="1"/>
        <v>0</v>
      </c>
      <c r="N15" s="19" t="str">
        <f>IFERROR(INDEX($D$11:$D$31,MATCH(0,INDEX(COUNTIF($N$10:N14,$D$11:$D$31),),)),"")</f>
        <v/>
      </c>
      <c r="O15" s="63" t="e">
        <f t="shared" si="2"/>
        <v>#DIV/0!</v>
      </c>
      <c r="Q15" s="57"/>
    </row>
    <row r="16" spans="2:19" s="12" customFormat="1" ht="31.5" customHeight="1">
      <c r="B16" s="74"/>
      <c r="C16" s="18">
        <v>6</v>
      </c>
      <c r="D16" s="42">
        <f>'RG1'!E39</f>
        <v>0</v>
      </c>
      <c r="E16" s="42">
        <f>'RG1'!G39</f>
        <v>0</v>
      </c>
      <c r="F16" s="48">
        <f>'RG1'!H39</f>
        <v>0</v>
      </c>
      <c r="G16" s="19">
        <f>'RG1'!Q39</f>
        <v>0</v>
      </c>
      <c r="H16" s="20">
        <f>'RG1'!R39</f>
        <v>0</v>
      </c>
      <c r="I16" s="19"/>
      <c r="J16" s="20"/>
      <c r="K16" s="19">
        <f t="shared" si="0"/>
        <v>5</v>
      </c>
      <c r="L16" s="40">
        <f t="shared" si="1"/>
        <v>0</v>
      </c>
      <c r="N16" s="19" t="str">
        <f>IFERROR(INDEX($D$11:$D$31,MATCH(0,INDEX(COUNTIF($N$10:N15,$D$11:$D$31),),)),"")</f>
        <v/>
      </c>
      <c r="O16" s="63" t="e">
        <f t="shared" si="2"/>
        <v>#DIV/0!</v>
      </c>
      <c r="P16" s="33"/>
      <c r="Q16" s="57"/>
    </row>
    <row r="17" spans="2:18" s="12" customFormat="1" ht="31.5" customHeight="1">
      <c r="B17" s="74"/>
      <c r="C17" s="18">
        <v>7</v>
      </c>
      <c r="D17" s="42">
        <f>'RG1'!E40</f>
        <v>0</v>
      </c>
      <c r="E17" s="42">
        <f>'RG1'!G40</f>
        <v>0</v>
      </c>
      <c r="F17" s="48">
        <f>'RG1'!H40</f>
        <v>0</v>
      </c>
      <c r="G17" s="19">
        <f>'RG1'!Q40</f>
        <v>0</v>
      </c>
      <c r="H17" s="20">
        <f>'RG1'!R40</f>
        <v>0</v>
      </c>
      <c r="I17" s="19"/>
      <c r="J17" s="20"/>
      <c r="K17" s="19">
        <f t="shared" si="0"/>
        <v>5</v>
      </c>
      <c r="L17" s="40">
        <f t="shared" si="1"/>
        <v>0</v>
      </c>
      <c r="N17" s="19" t="str">
        <f>IFERROR(INDEX($D$11:$D$31,MATCH(0,INDEX(COUNTIF($N$10:N16,$D$11:$D$31),),)),"")</f>
        <v/>
      </c>
      <c r="O17" s="63" t="e">
        <f t="shared" si="2"/>
        <v>#DIV/0!</v>
      </c>
      <c r="P17" s="33"/>
      <c r="Q17" s="57"/>
    </row>
    <row r="18" spans="2:18" s="12" customFormat="1" ht="31.5" customHeight="1">
      <c r="B18" s="74"/>
      <c r="C18" s="18">
        <v>8</v>
      </c>
      <c r="D18" s="42">
        <f>'RG1'!E41</f>
        <v>0</v>
      </c>
      <c r="E18" s="42">
        <f>'RG1'!G41</f>
        <v>0</v>
      </c>
      <c r="F18" s="48">
        <f>'RG1'!H41</f>
        <v>0</v>
      </c>
      <c r="G18" s="19">
        <f>'RG1'!Q41</f>
        <v>0</v>
      </c>
      <c r="H18" s="20">
        <f>'RG1'!R41</f>
        <v>0</v>
      </c>
      <c r="I18" s="19"/>
      <c r="J18" s="20"/>
      <c r="K18" s="19">
        <f t="shared" si="0"/>
        <v>5</v>
      </c>
      <c r="L18" s="40">
        <f t="shared" si="1"/>
        <v>0</v>
      </c>
      <c r="N18" s="19" t="str">
        <f>IFERROR(INDEX($D$11:$D$31,MATCH(0,INDEX(COUNTIF($N$10:N17,$D$11:$D$31),),)),"")</f>
        <v/>
      </c>
      <c r="O18" s="63" t="e">
        <f t="shared" si="2"/>
        <v>#DIV/0!</v>
      </c>
      <c r="P18" s="33"/>
      <c r="Q18" s="57"/>
    </row>
    <row r="19" spans="2:18" s="12" customFormat="1" ht="31.5" customHeight="1">
      <c r="B19" s="74"/>
      <c r="C19" s="18">
        <v>9</v>
      </c>
      <c r="D19" s="42">
        <f>'RG1'!E42</f>
        <v>0</v>
      </c>
      <c r="E19" s="42">
        <f>'RG1'!G42</f>
        <v>0</v>
      </c>
      <c r="F19" s="48">
        <f>'RG1'!H42</f>
        <v>0</v>
      </c>
      <c r="G19" s="19">
        <f>'RG1'!Q42</f>
        <v>0</v>
      </c>
      <c r="H19" s="20">
        <f>'RG1'!R42</f>
        <v>0</v>
      </c>
      <c r="I19" s="19"/>
      <c r="J19" s="20"/>
      <c r="K19" s="19">
        <f t="shared" si="0"/>
        <v>5</v>
      </c>
      <c r="L19" s="40">
        <f t="shared" si="1"/>
        <v>0</v>
      </c>
      <c r="N19" s="19" t="str">
        <f>IFERROR(INDEX($D$11:$D$31,MATCH(0,INDEX(COUNTIF($N$10:N18,$D$11:$D$31),),)),"")</f>
        <v/>
      </c>
      <c r="O19" s="63" t="e">
        <f t="shared" si="2"/>
        <v>#DIV/0!</v>
      </c>
      <c r="P19" s="33"/>
      <c r="Q19" s="57"/>
    </row>
    <row r="20" spans="2:18" s="12" customFormat="1" ht="31.5" customHeight="1">
      <c r="B20" s="74"/>
      <c r="C20" s="18">
        <v>10</v>
      </c>
      <c r="D20" s="42">
        <f>'RG1'!E43</f>
        <v>0</v>
      </c>
      <c r="E20" s="42">
        <f>'RG1'!G43</f>
        <v>0</v>
      </c>
      <c r="F20" s="48">
        <f>'RG1'!H43</f>
        <v>0</v>
      </c>
      <c r="G20" s="19">
        <f>'RG1'!Q43</f>
        <v>0</v>
      </c>
      <c r="H20" s="20">
        <f>'RG1'!R43</f>
        <v>0</v>
      </c>
      <c r="I20" s="19"/>
      <c r="J20" s="20"/>
      <c r="K20" s="19">
        <f t="shared" si="0"/>
        <v>5</v>
      </c>
      <c r="L20" s="40">
        <f t="shared" si="1"/>
        <v>0</v>
      </c>
      <c r="N20" s="19" t="str">
        <f>IFERROR(INDEX($D$11:$D$31,MATCH(0,INDEX(COUNTIF($N$10:N19,$D$11:$D$31),),)),"")</f>
        <v/>
      </c>
      <c r="O20" s="63" t="e">
        <f t="shared" si="2"/>
        <v>#DIV/0!</v>
      </c>
      <c r="P20" s="33"/>
      <c r="Q20" s="57"/>
    </row>
    <row r="21" spans="2:18" s="12" customFormat="1" ht="31.5" customHeight="1">
      <c r="B21" s="74"/>
      <c r="C21" s="18">
        <v>11</v>
      </c>
      <c r="D21" s="42">
        <f>'RG1'!E44</f>
        <v>0</v>
      </c>
      <c r="E21" s="42">
        <f>'RG1'!G44</f>
        <v>0</v>
      </c>
      <c r="F21" s="48">
        <f>'RG1'!H44</f>
        <v>0</v>
      </c>
      <c r="G21" s="19">
        <f>'RG1'!Q44</f>
        <v>0</v>
      </c>
      <c r="H21" s="20">
        <f>'RG1'!R44</f>
        <v>0</v>
      </c>
      <c r="I21" s="19"/>
      <c r="J21" s="20"/>
      <c r="K21" s="19">
        <f t="shared" si="0"/>
        <v>5</v>
      </c>
      <c r="L21" s="40">
        <f t="shared" si="1"/>
        <v>0</v>
      </c>
      <c r="N21" s="19" t="str">
        <f>IFERROR(INDEX($D$11:$D$31,MATCH(0,INDEX(COUNTIF($N$10:N20,$D$11:$D$31),),)),"")</f>
        <v/>
      </c>
      <c r="O21" s="63" t="e">
        <f t="shared" si="2"/>
        <v>#DIV/0!</v>
      </c>
      <c r="P21" s="33"/>
      <c r="Q21" s="57"/>
    </row>
    <row r="22" spans="2:18" s="12" customFormat="1" ht="31.5" customHeight="1">
      <c r="B22" s="74"/>
      <c r="C22" s="18">
        <v>12</v>
      </c>
      <c r="D22" s="42">
        <f>'RG1'!E45</f>
        <v>0</v>
      </c>
      <c r="E22" s="42">
        <f>'RG1'!G45</f>
        <v>0</v>
      </c>
      <c r="F22" s="48">
        <f>'RG1'!H45</f>
        <v>0</v>
      </c>
      <c r="G22" s="19">
        <f>'RG1'!Q45</f>
        <v>0</v>
      </c>
      <c r="H22" s="20">
        <f>'RG1'!R45</f>
        <v>0</v>
      </c>
      <c r="I22" s="19"/>
      <c r="J22" s="20"/>
      <c r="K22" s="19">
        <f t="shared" si="0"/>
        <v>5</v>
      </c>
      <c r="L22" s="40">
        <f t="shared" si="1"/>
        <v>0</v>
      </c>
      <c r="N22" s="19" t="str">
        <f>IFERROR(INDEX($D$11:$D$31,MATCH(0,INDEX(COUNTIF($N$10:N21,$D$11:$D$31),),)),"")</f>
        <v/>
      </c>
      <c r="O22" s="63" t="e">
        <f t="shared" si="2"/>
        <v>#DIV/0!</v>
      </c>
      <c r="P22" s="33"/>
      <c r="Q22" s="57"/>
    </row>
    <row r="23" spans="2:18" s="12" customFormat="1" ht="31.5" customHeight="1">
      <c r="B23" s="74"/>
      <c r="C23" s="18">
        <v>13</v>
      </c>
      <c r="D23" s="42">
        <f>'RG1'!E46</f>
        <v>0</v>
      </c>
      <c r="E23" s="42">
        <f>'RG1'!G46</f>
        <v>0</v>
      </c>
      <c r="F23" s="48">
        <f>'RG1'!H46</f>
        <v>0</v>
      </c>
      <c r="G23" s="19">
        <f>'RG1'!Q46</f>
        <v>0</v>
      </c>
      <c r="H23" s="20">
        <f>'RG1'!R46</f>
        <v>0</v>
      </c>
      <c r="I23" s="19"/>
      <c r="J23" s="20"/>
      <c r="K23" s="19">
        <f t="shared" si="0"/>
        <v>5</v>
      </c>
      <c r="L23" s="40">
        <f t="shared" si="1"/>
        <v>0</v>
      </c>
      <c r="N23" s="19" t="str">
        <f>IFERROR(INDEX($D$11:$D$31,MATCH(0,INDEX(COUNTIF($N$10:N22,$D$11:$D$31),),)),"")</f>
        <v/>
      </c>
      <c r="O23" s="63" t="e">
        <f t="shared" si="2"/>
        <v>#DIV/0!</v>
      </c>
      <c r="P23" s="33"/>
      <c r="Q23" s="57"/>
    </row>
    <row r="24" spans="2:18" s="12" customFormat="1" ht="31.5" customHeight="1">
      <c r="B24" s="74"/>
      <c r="C24" s="18">
        <v>14</v>
      </c>
      <c r="D24" s="42">
        <f>'RG1'!E47</f>
        <v>0</v>
      </c>
      <c r="E24" s="42">
        <f>'RG1'!G47</f>
        <v>0</v>
      </c>
      <c r="F24" s="48">
        <f>'RG1'!H47</f>
        <v>0</v>
      </c>
      <c r="G24" s="19">
        <f>'RG1'!Q47</f>
        <v>0</v>
      </c>
      <c r="H24" s="20">
        <f>'RG1'!R47</f>
        <v>0</v>
      </c>
      <c r="I24" s="20"/>
      <c r="J24" s="20"/>
      <c r="K24" s="19">
        <f t="shared" si="0"/>
        <v>5</v>
      </c>
      <c r="L24" s="40">
        <f t="shared" si="1"/>
        <v>0</v>
      </c>
      <c r="N24" s="19" t="str">
        <f>IFERROR(INDEX($D$11:$D$31,MATCH(0,INDEX(COUNTIF($N$10:N23,$D$11:$D$31),),)),"")</f>
        <v/>
      </c>
      <c r="O24" s="63" t="e">
        <f t="shared" si="2"/>
        <v>#DIV/0!</v>
      </c>
      <c r="P24" s="33"/>
      <c r="Q24" s="57"/>
    </row>
    <row r="25" spans="2:18" s="12" customFormat="1" ht="31.5" customHeight="1">
      <c r="B25" s="74"/>
      <c r="C25" s="18">
        <v>15</v>
      </c>
      <c r="D25" s="42">
        <f>'RG1'!E48</f>
        <v>0</v>
      </c>
      <c r="E25" s="42">
        <f>'RG1'!G48</f>
        <v>0</v>
      </c>
      <c r="F25" s="48">
        <f>'RG1'!H48</f>
        <v>0</v>
      </c>
      <c r="G25" s="19">
        <f>'RG1'!Q48</f>
        <v>0</v>
      </c>
      <c r="H25" s="20">
        <f>'RG1'!R48</f>
        <v>0</v>
      </c>
      <c r="I25" s="20"/>
      <c r="J25" s="20"/>
      <c r="K25" s="19">
        <f t="shared" si="0"/>
        <v>5</v>
      </c>
      <c r="L25" s="40">
        <f t="shared" si="1"/>
        <v>0</v>
      </c>
      <c r="N25" s="19" t="str">
        <f>IFERROR(INDEX($D$11:$D$31,MATCH(0,INDEX(COUNTIF($N$10:N24,$D$11:$D$31),),)),"")</f>
        <v/>
      </c>
      <c r="O25" s="63" t="e">
        <f t="shared" si="2"/>
        <v>#DIV/0!</v>
      </c>
      <c r="P25" s="33"/>
      <c r="Q25" s="57"/>
    </row>
    <row r="26" spans="2:18" s="12" customFormat="1" ht="31.5" customHeight="1">
      <c r="B26" s="74"/>
      <c r="C26" s="18">
        <v>16</v>
      </c>
      <c r="D26" s="42">
        <f>'RG1'!E49</f>
        <v>0</v>
      </c>
      <c r="E26" s="42">
        <f>'RG1'!G49</f>
        <v>0</v>
      </c>
      <c r="F26" s="48">
        <f>'RG1'!H49</f>
        <v>0</v>
      </c>
      <c r="G26" s="19">
        <f>'RG1'!Q49</f>
        <v>0</v>
      </c>
      <c r="H26" s="20">
        <f>'RG1'!R49</f>
        <v>0</v>
      </c>
      <c r="I26" s="20"/>
      <c r="J26" s="20"/>
      <c r="K26" s="19">
        <f t="shared" si="0"/>
        <v>5</v>
      </c>
      <c r="L26" s="40">
        <f t="shared" si="1"/>
        <v>0</v>
      </c>
      <c r="P26" s="33"/>
      <c r="Q26" s="57"/>
    </row>
    <row r="27" spans="2:18" s="12" customFormat="1" ht="31.5" customHeight="1">
      <c r="B27" s="74"/>
      <c r="C27" s="18">
        <v>17</v>
      </c>
      <c r="D27" s="42">
        <f>'RG1'!E50</f>
        <v>0</v>
      </c>
      <c r="E27" s="42">
        <f>'RG1'!G50</f>
        <v>0</v>
      </c>
      <c r="F27" s="48">
        <f>'RG1'!H50</f>
        <v>0</v>
      </c>
      <c r="G27" s="19">
        <f>'RG1'!Q50</f>
        <v>0</v>
      </c>
      <c r="H27" s="20">
        <f>'RG1'!R50</f>
        <v>0</v>
      </c>
      <c r="I27" s="20"/>
      <c r="J27" s="20"/>
      <c r="K27" s="19">
        <f t="shared" si="0"/>
        <v>5</v>
      </c>
      <c r="L27" s="40">
        <f t="shared" si="1"/>
        <v>0</v>
      </c>
      <c r="P27" s="33"/>
      <c r="Q27" s="57"/>
    </row>
    <row r="28" spans="2:18" s="12" customFormat="1" ht="31.5" customHeight="1">
      <c r="B28" s="74"/>
      <c r="C28" s="18">
        <v>18</v>
      </c>
      <c r="D28" s="42">
        <f>'RG1'!E51</f>
        <v>0</v>
      </c>
      <c r="E28" s="42">
        <f>'RG1'!G51</f>
        <v>0</v>
      </c>
      <c r="F28" s="48">
        <f>'RG1'!H51</f>
        <v>0</v>
      </c>
      <c r="G28" s="19">
        <f>'RG1'!Q51</f>
        <v>0</v>
      </c>
      <c r="H28" s="20">
        <f>'RG1'!R51</f>
        <v>0</v>
      </c>
      <c r="I28" s="20"/>
      <c r="J28" s="20"/>
      <c r="K28" s="19">
        <f t="shared" si="0"/>
        <v>5</v>
      </c>
      <c r="L28" s="40">
        <f t="shared" si="1"/>
        <v>0</v>
      </c>
      <c r="P28" s="33"/>
      <c r="Q28" s="57"/>
    </row>
    <row r="29" spans="2:18" s="12" customFormat="1" ht="31.5" customHeight="1">
      <c r="B29" s="74"/>
      <c r="C29" s="18">
        <v>19</v>
      </c>
      <c r="D29" s="42">
        <f>'RG1'!E52</f>
        <v>0</v>
      </c>
      <c r="E29" s="42">
        <f>'RG1'!G52</f>
        <v>0</v>
      </c>
      <c r="F29" s="48">
        <f>'RG1'!H52</f>
        <v>0</v>
      </c>
      <c r="G29" s="19">
        <f>'RG1'!Q52</f>
        <v>0</v>
      </c>
      <c r="H29" s="20">
        <f>'RG1'!R52</f>
        <v>0</v>
      </c>
      <c r="I29" s="20"/>
      <c r="J29" s="20"/>
      <c r="K29" s="19">
        <f t="shared" si="0"/>
        <v>5</v>
      </c>
      <c r="L29" s="40">
        <f t="shared" si="1"/>
        <v>0</v>
      </c>
      <c r="P29" s="33"/>
      <c r="Q29" s="57"/>
    </row>
    <row r="30" spans="2:18" s="12" customFormat="1" ht="31.5" customHeight="1">
      <c r="B30" s="74"/>
      <c r="C30" s="18">
        <v>20</v>
      </c>
      <c r="D30" s="42">
        <f>'RG1'!E53</f>
        <v>0</v>
      </c>
      <c r="E30" s="42">
        <f>'RG1'!G53</f>
        <v>0</v>
      </c>
      <c r="F30" s="48">
        <f>'RG1'!H53</f>
        <v>0</v>
      </c>
      <c r="G30" s="19">
        <f>'RG1'!Q53</f>
        <v>0</v>
      </c>
      <c r="H30" s="20">
        <f>'RG1'!R53</f>
        <v>0</v>
      </c>
      <c r="I30" s="20"/>
      <c r="J30" s="20"/>
      <c r="K30" s="19">
        <f t="shared" si="0"/>
        <v>5</v>
      </c>
      <c r="L30" s="40">
        <f t="shared" si="1"/>
        <v>0</v>
      </c>
      <c r="P30" s="33"/>
      <c r="Q30" s="57"/>
    </row>
    <row r="31" spans="2:18" s="12" customFormat="1" ht="31.5" customHeight="1">
      <c r="B31" s="74"/>
      <c r="C31" s="18" t="s">
        <v>51</v>
      </c>
      <c r="D31" s="42">
        <f>'RG1'!E54</f>
        <v>0</v>
      </c>
      <c r="E31" s="42">
        <f>'RG1'!G54</f>
        <v>0</v>
      </c>
      <c r="F31" s="48">
        <f>'RG1'!H54</f>
        <v>0</v>
      </c>
      <c r="G31" s="19">
        <f>'RG1'!Q54</f>
        <v>0</v>
      </c>
      <c r="H31" s="20">
        <f>'RG1'!R54</f>
        <v>0</v>
      </c>
      <c r="I31" s="20"/>
      <c r="J31" s="20"/>
      <c r="K31" s="19">
        <f t="shared" si="0"/>
        <v>5</v>
      </c>
      <c r="L31" s="40">
        <f t="shared" si="1"/>
        <v>0</v>
      </c>
      <c r="P31" s="33"/>
      <c r="Q31" s="57"/>
    </row>
    <row r="32" spans="2:18" s="12" customFormat="1" ht="31.5" customHeight="1">
      <c r="B32" s="74"/>
      <c r="C32" s="34"/>
      <c r="D32" s="34"/>
      <c r="E32" s="33"/>
      <c r="F32" s="33"/>
      <c r="G32" s="33"/>
      <c r="H32" s="35"/>
      <c r="I32" s="33"/>
      <c r="J32" s="36"/>
      <c r="K32" s="33"/>
      <c r="L32" s="37"/>
      <c r="M32" s="37"/>
      <c r="N32" s="33"/>
      <c r="O32" s="33"/>
      <c r="P32" s="33"/>
      <c r="Q32" s="69"/>
      <c r="R32" s="57"/>
    </row>
    <row r="33" spans="1:18" ht="21.75" customHeight="1">
      <c r="B33" s="75"/>
      <c r="C33" s="60"/>
      <c r="D33" s="60"/>
      <c r="E33" s="60"/>
      <c r="F33" s="60"/>
      <c r="G33" s="60"/>
      <c r="H33" s="60"/>
      <c r="I33" s="60"/>
      <c r="J33" s="60"/>
      <c r="K33" s="60"/>
      <c r="L33" s="60"/>
      <c r="M33" s="60"/>
      <c r="N33" s="60"/>
      <c r="O33" s="60"/>
      <c r="P33" s="60"/>
      <c r="Q33" s="70"/>
      <c r="R33" s="56"/>
    </row>
    <row r="34" spans="1:18" ht="21.75" customHeight="1">
      <c r="A34" s="14"/>
      <c r="B34" s="198" t="s">
        <v>52</v>
      </c>
      <c r="C34" s="199"/>
      <c r="D34" s="199"/>
      <c r="E34" s="199"/>
      <c r="F34" s="199"/>
      <c r="G34" s="199"/>
      <c r="H34" s="199"/>
      <c r="I34" s="199"/>
      <c r="J34" s="199"/>
      <c r="K34" s="199"/>
      <c r="L34" s="199"/>
      <c r="M34" s="199"/>
      <c r="N34" s="199"/>
      <c r="O34" s="199"/>
      <c r="P34" s="199"/>
      <c r="Q34" s="200"/>
      <c r="R34" s="64"/>
    </row>
    <row r="35" spans="1:18" ht="21.75" customHeight="1">
      <c r="A35" s="15"/>
      <c r="B35" s="183" t="s">
        <v>53</v>
      </c>
      <c r="C35" s="184"/>
      <c r="D35" s="184"/>
      <c r="E35" s="184"/>
      <c r="F35" s="184"/>
      <c r="G35" s="184"/>
      <c r="H35" s="184"/>
      <c r="I35" s="184"/>
      <c r="J35" s="184"/>
      <c r="K35" s="184"/>
      <c r="L35" s="184"/>
      <c r="M35" s="184"/>
      <c r="N35" s="184"/>
      <c r="O35" s="184"/>
      <c r="P35" s="184"/>
      <c r="Q35" s="185"/>
      <c r="R35" s="66"/>
    </row>
    <row r="36" spans="1:18" ht="21.75" customHeight="1">
      <c r="B36" s="183" t="s">
        <v>54</v>
      </c>
      <c r="C36" s="184"/>
      <c r="D36" s="185"/>
      <c r="E36" s="183" t="s">
        <v>55</v>
      </c>
      <c r="F36" s="185"/>
      <c r="G36" s="183" t="s">
        <v>56</v>
      </c>
      <c r="H36" s="185"/>
      <c r="I36" s="183">
        <v>3</v>
      </c>
      <c r="J36" s="184"/>
      <c r="K36" s="184"/>
      <c r="L36" s="184"/>
      <c r="M36" s="185"/>
      <c r="N36" s="192" t="s">
        <v>57</v>
      </c>
      <c r="O36" s="193"/>
      <c r="P36" s="201">
        <v>43343</v>
      </c>
      <c r="Q36" s="202"/>
      <c r="R36" s="65"/>
    </row>
    <row r="37" spans="1:18" ht="80.25" customHeight="1">
      <c r="B37" s="194"/>
      <c r="C37" s="195"/>
      <c r="D37" s="195"/>
      <c r="E37" s="195"/>
      <c r="F37" s="195"/>
      <c r="G37" s="195"/>
      <c r="H37" s="195"/>
      <c r="I37" s="195"/>
      <c r="J37" s="195"/>
      <c r="K37" s="195"/>
      <c r="L37" s="195"/>
      <c r="M37" s="195"/>
      <c r="N37" s="195"/>
      <c r="O37" s="195"/>
      <c r="P37" s="196"/>
      <c r="Q37" s="197"/>
      <c r="R37" s="58"/>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698FB447-FBA0-405B-A676-10D75C448962}">
      <formula1>$Q$2:$Q$6</formula1>
    </dataValidation>
    <dataValidation type="list" allowBlank="1" showInputMessage="1" showErrorMessage="1" sqref="F11:F31" xr:uid="{F143E6E2-DF12-415E-AF66-A87D228600EE}">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AFA5768A-2301-48B8-99F0-E6C404CBE7CD}"/>
</file>

<file path=customXml/itemProps2.xml><?xml version="1.0" encoding="utf-8"?>
<ds:datastoreItem xmlns:ds="http://schemas.openxmlformats.org/officeDocument/2006/customXml" ds:itemID="{A46BB034-D983-4B67-AFC1-D7CD7ECC339D}"/>
</file>

<file path=customXml/itemProps3.xml><?xml version="1.0" encoding="utf-8"?>
<ds:datastoreItem xmlns:ds="http://schemas.openxmlformats.org/officeDocument/2006/customXml" ds:itemID="{BA9CC7DA-4B56-4EF4-BC1F-91405EDAF4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Seguimiento-plan-1707022443-JUL2022</dc:title>
  <dc:subject/>
  <dc:creator>Ana Libia Garzon Bohorquez</dc:creator>
  <cp:keywords/>
  <dc:description/>
  <cp:lastModifiedBy>Andrés Felipe Suárez Jaramillo</cp:lastModifiedBy>
  <cp:revision/>
  <dcterms:created xsi:type="dcterms:W3CDTF">2015-06-22T21:28:44Z</dcterms:created>
  <dcterms:modified xsi:type="dcterms:W3CDTF">2022-08-19T19:46:23Z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