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66925"/>
  <mc:AlternateContent xmlns:mc="http://schemas.openxmlformats.org/markup-compatibility/2006">
    <mc:Choice Requires="x15">
      <x15ac:absPath xmlns:x15ac="http://schemas.microsoft.com/office/spreadsheetml/2010/11/ac" url="F:\Descargas 2016\"/>
    </mc:Choice>
  </mc:AlternateContent>
  <xr:revisionPtr revIDLastSave="0" documentId="13_ncr:1_{F42B8299-16E8-40F0-A687-8328F00ED891}" xr6:coauthVersionLast="36" xr6:coauthVersionMax="47" xr10:uidLastSave="{00000000-0000-0000-0000-000000000000}"/>
  <bookViews>
    <workbookView xWindow="0" yWindow="0" windowWidth="28800" windowHeight="11625" firstSheet="2" activeTab="3" xr2:uid="{00000000-000D-0000-FFFF-FFFF00000000}"/>
  </bookViews>
  <sheets>
    <sheet name="Contexto Estratégico" sheetId="8" r:id="rId1"/>
    <sheet name="Riesgos" sheetId="2" r:id="rId2"/>
    <sheet name="Racionalización de trámites" sheetId="12" r:id="rId3"/>
    <sheet name="Rendición de cuentas " sheetId="7" r:id="rId4"/>
    <sheet name="Servicio al ciudadano" sheetId="5" r:id="rId5"/>
    <sheet name="Transparencia" sheetId="6" r:id="rId6"/>
    <sheet name="Adicionales" sheetId="4" r:id="rId7"/>
    <sheet name="Control de Cambios al Documento" sheetId="13" r:id="rId8"/>
  </sheets>
  <definedNames>
    <definedName name="_xlnm.Print_Area" localSheetId="6">Adicionales!$A$1:$H$4</definedName>
    <definedName name="_xlnm.Print_Area" localSheetId="0">'Contexto Estratégico'!$A$1:$G$2</definedName>
    <definedName name="_xlnm.Print_Area" localSheetId="2">'Racionalización de trámites'!$A$1:$E$4</definedName>
    <definedName name="_xlnm.Print_Area" localSheetId="3">'Rendición de cuentas '!$A$1:$H$11</definedName>
    <definedName name="_xlnm.Print_Area" localSheetId="1">Riesgos!$A$1:$H$8</definedName>
    <definedName name="_xlnm.Print_Area" localSheetId="4">'Servicio al ciudadano'!$A$1:$H$18</definedName>
    <definedName name="_xlnm.Print_Area" localSheetId="5">Transparencia!$A$1:$H$13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5" i="5" l="1"/>
  <c r="U16" i="4"/>
  <c r="U13" i="4"/>
  <c r="U20" i="6"/>
  <c r="U17" i="6"/>
  <c r="U16" i="6"/>
  <c r="U14" i="6"/>
  <c r="U10" i="6"/>
  <c r="U8" i="6"/>
  <c r="U18" i="5"/>
  <c r="U17" i="5"/>
  <c r="U14" i="5"/>
  <c r="U13" i="5"/>
  <c r="U11" i="5"/>
  <c r="U8" i="5"/>
  <c r="U7" i="5"/>
  <c r="U6" i="5"/>
  <c r="U10" i="4"/>
  <c r="U9" i="4"/>
  <c r="U8" i="4"/>
  <c r="U9" i="5"/>
  <c r="U19" i="6" l="1"/>
  <c r="U5" i="6"/>
  <c r="U18" i="6"/>
  <c r="U12" i="5"/>
  <c r="U6" i="6"/>
  <c r="U12" i="6"/>
  <c r="U16" i="5"/>
  <c r="U11" i="6"/>
  <c r="U9" i="6"/>
  <c r="U7" i="6"/>
  <c r="U10" i="7" l="1"/>
  <c r="U7" i="7"/>
  <c r="U6" i="7"/>
  <c r="U9" i="7"/>
  <c r="U10" i="5"/>
  <c r="U12" i="4" l="1"/>
  <c r="U11" i="4"/>
  <c r="U12" i="7" l="1"/>
  <c r="U18" i="4" l="1"/>
  <c r="U5" i="4"/>
  <c r="U5" i="7"/>
  <c r="U17" i="4" l="1"/>
  <c r="U19" i="4" l="1"/>
  <c r="U5" i="5"/>
  <c r="U15" i="4" l="1"/>
  <c r="U14" i="4" l="1"/>
  <c r="U7" i="4" l="1"/>
  <c r="U8" i="2"/>
  <c r="U7" i="2"/>
  <c r="U6" i="2"/>
  <c r="U6" i="4" l="1"/>
  <c r="U15" i="6" l="1"/>
  <c r="U13" i="6"/>
  <c r="U11" i="7"/>
  <c r="U8" i="7"/>
</calcChain>
</file>

<file path=xl/sharedStrings.xml><?xml version="1.0" encoding="utf-8"?>
<sst xmlns="http://schemas.openxmlformats.org/spreadsheetml/2006/main" count="508" uniqueCount="333">
  <si>
    <t>Objetivo</t>
  </si>
  <si>
    <t>Permitir a la entidad identificar, analizar, evaluar y mitigar  los posibles hechos generadores de corrupción en los procesos de su gestión.</t>
  </si>
  <si>
    <t>Alcance</t>
  </si>
  <si>
    <t>A partir de la determinación de los riesgos de corrupción internos y externos, causas y sus consecuencias se establecen las medidas orientadas a controlarlos.</t>
  </si>
  <si>
    <t xml:space="preserve">Subcomponente </t>
  </si>
  <si>
    <t xml:space="preserve">No. </t>
  </si>
  <si>
    <t xml:space="preserve">Responsable </t>
  </si>
  <si>
    <t>Fecha inicio</t>
  </si>
  <si>
    <t>Fecha final</t>
  </si>
  <si>
    <t>Política de Administración de Riesgos</t>
  </si>
  <si>
    <t>La UAE-DIAN ya cuenta con una politica de riesgos, la cual se incorporó en el Código de Buen Gobierno de la Entidad  y se encuentra debidamente actualizada, por tanto no se incluyen actividades para la vigencia 2022 relacionadas con este subcomponente.</t>
  </si>
  <si>
    <t xml:space="preserve">Construcción del Mapa de Riesgos de Corrupción </t>
  </si>
  <si>
    <t>Responsables de los procesos y Coordinación de Procesos y Riesgos Operacionales de la Subdirección de Procesos</t>
  </si>
  <si>
    <t xml:space="preserve">Consulta y divulgación </t>
  </si>
  <si>
    <t xml:space="preserve">Coordinación de Procesos y Riesgos Operacionales de la Subdirección de Procesos </t>
  </si>
  <si>
    <t xml:space="preserve">Monitoreo y Revisión </t>
  </si>
  <si>
    <t xml:space="preserve">Elaboración de Instrumentos de Gestión de la Información </t>
  </si>
  <si>
    <t>Desarrollar acciones que permitan fortalecer la estrategia para combatir y prevenir la corrupción</t>
  </si>
  <si>
    <t>SubComponente</t>
  </si>
  <si>
    <t>ADICIONALES</t>
  </si>
  <si>
    <t>Mejorar la calidad y el acceso a los trámites y servicios de la entidad, incrementando la satisfacción de los ciudadanos y facilitando el ejercicio de sus derechos.</t>
  </si>
  <si>
    <t xml:space="preserve">Garantizar el acceso de los ciudadanos a los trámites y servicios de la entidad, conforme a los principios de información completa, clara, consistente, con altos niveles de calidad, oportunidad en el servicio y ajuste a las necesidades, realidades y expectativas del ciudadano. </t>
  </si>
  <si>
    <t>Subcomponente</t>
  </si>
  <si>
    <t>Promover acciones para el mejoramiento del acceso y la calidad de la información pública.</t>
  </si>
  <si>
    <t>Garantizar las condiciones necesarias para que la información y los servicios sean accesibles para todos los ciudadanos en igualdad de condiciones. Este componente recoge los lineamientos para la garantía del derecho fundamental de Acceso a la Información Pública regulado por la Ley 1712 de 2014 y el Decreto Reglamentario 1081 de 2015, según la cual toda persona puede acceder a la información pública en posesión o bajo el control de las entidades públicas.</t>
  </si>
  <si>
    <t>Lineamientos Transparencia Activa</t>
  </si>
  <si>
    <t>Lineamientos Transparencia Pasiva</t>
  </si>
  <si>
    <t>Monitoreo de Acceso a la información Pública</t>
  </si>
  <si>
    <t>Criterio diferencial de accesibilidad</t>
  </si>
  <si>
    <t>Subdirección de Registro y Control Aduanero</t>
  </si>
  <si>
    <t>Generar espacios de diálogo entre la Entidad y el ciudadano.</t>
  </si>
  <si>
    <t>La rendición de cuentas a la ciudadanía es un ejercicio permanente y transversal que se orienta a afianzar la relación Estado – ciudadano; por tanto, tiene que ser un proceso continuo y bidireccional, que genere espacios de diálogo entre el Estado y los ciudadanos sobre los asuntos públicos de la entidad.</t>
  </si>
  <si>
    <t>Oficina de Comunicaciones Institucionales</t>
  </si>
  <si>
    <t>Subdirección de Planeación y Cumplimiento, Oficina de Comunicaciones Institucionales</t>
  </si>
  <si>
    <t>Subdirección de Servicio al Ciudadano en Asuntos Tributarios</t>
  </si>
  <si>
    <t>Panorama sobre posibles hechos de corrupción</t>
  </si>
  <si>
    <t>Diagnóstico de trámites y servicios de la Entidad</t>
  </si>
  <si>
    <t>Necesidades orientadas a la racionalización y simplificación de trámites</t>
  </si>
  <si>
    <t>Necesidades de información dirigida a más usuarios y ciudadanos (rendición de cuentas)</t>
  </si>
  <si>
    <t>Diagnóstico de la estrategia de servicio al ciudadano</t>
  </si>
  <si>
    <t>Diagnóstico del avance en la implementación de la Ley de Transparencia</t>
  </si>
  <si>
    <t>Informar avances y resultados de la gestión con calidad y en lenguaje comprensible</t>
  </si>
  <si>
    <t>Desarrollar escenarios de diálogo de doble vía con la ciudadanía y sus organizaciones</t>
  </si>
  <si>
    <t xml:space="preserve">Planeación estratégica del servicio al ciudadano
</t>
  </si>
  <si>
    <t>Fortalecimiento del talento humano al servicio del ciudadano</t>
  </si>
  <si>
    <t>Conocimiento al servicio de los ciudadanos</t>
  </si>
  <si>
    <t>Evaluación de gestión y medición de la percepción ciudadana</t>
  </si>
  <si>
    <t>Facilitar el acceso de los ciudadanos a sus derechos, el cumplimiento de sus obligaciones o el desarrollo de una actividad comercial o económica de manera ágil y efectiva frente al Estado.</t>
  </si>
  <si>
    <t>Las acciones de racionalización deberán estar encaminadas a reducir: costos, tiempos, documentos, pasos, procesos, procedimientos y a generar esquemas no presenciales para su realización como el uso de correos electrónicos, internet y páginas web.</t>
  </si>
  <si>
    <t>DATOS TRÁMITES A RACIONALIZAR</t>
  </si>
  <si>
    <t>ACCIONES DE RACIONALIZACIÓN A DESARROLLAR</t>
  </si>
  <si>
    <t>PLAN DE EJECUCIÓN</t>
  </si>
  <si>
    <t>Número</t>
  </si>
  <si>
    <t>Nombre</t>
  </si>
  <si>
    <t>Estado</t>
  </si>
  <si>
    <t>Situación actual</t>
  </si>
  <si>
    <t>Mejora a implementar</t>
  </si>
  <si>
    <t>Beneficio al ciudadano y/o entidad</t>
  </si>
  <si>
    <t>Tipo racionalización</t>
  </si>
  <si>
    <t>Acciones racionalización</t>
  </si>
  <si>
    <t>Fecha final racionalización</t>
  </si>
  <si>
    <t>Fecha final implementación</t>
  </si>
  <si>
    <t>Responsable</t>
  </si>
  <si>
    <t>Subdirección de Planeación y Cumplimiento</t>
  </si>
  <si>
    <t>incorporar estrategias encaminadas al fomento de la integridad, la participación ciudadana y la transparencia y eficiencia en el uso de los recursos físicos, financieros, tecnológicos y de talento humano. Se refiere a las iniciativas particulares de la entidad que contribuyen a combatir y prevenir la corrupción,  con el fin de visibilizar el accionar de la administración pública.</t>
  </si>
  <si>
    <t xml:space="preserve">Indicador </t>
  </si>
  <si>
    <t>Meta</t>
  </si>
  <si>
    <t xml:space="preserve">Actividad o producto </t>
  </si>
  <si>
    <t>Enero</t>
  </si>
  <si>
    <t>febrero</t>
  </si>
  <si>
    <t>Marzo</t>
  </si>
  <si>
    <t>Abril</t>
  </si>
  <si>
    <t>Mayo</t>
  </si>
  <si>
    <t>Junio</t>
  </si>
  <si>
    <t>Julio</t>
  </si>
  <si>
    <t>Agosto</t>
  </si>
  <si>
    <t>Septiembre</t>
  </si>
  <si>
    <t>Octubre</t>
  </si>
  <si>
    <t>Noviembre</t>
  </si>
  <si>
    <t>Diciembre</t>
  </si>
  <si>
    <t>Programación de la meta</t>
  </si>
  <si>
    <t>Total</t>
  </si>
  <si>
    <t xml:space="preserve">Canales de comunicacion fortalecidos </t>
  </si>
  <si>
    <t xml:space="preserve">enero </t>
  </si>
  <si>
    <t>marzo</t>
  </si>
  <si>
    <t>abril</t>
  </si>
  <si>
    <t>mayo</t>
  </si>
  <si>
    <t>junio</t>
  </si>
  <si>
    <t>julio</t>
  </si>
  <si>
    <t>agosto</t>
  </si>
  <si>
    <t>septiembre</t>
  </si>
  <si>
    <t>octubre</t>
  </si>
  <si>
    <t>noviembre</t>
  </si>
  <si>
    <t>diciembre</t>
  </si>
  <si>
    <t>total</t>
  </si>
  <si>
    <t>Actividad o producto</t>
  </si>
  <si>
    <t>Indicador</t>
  </si>
  <si>
    <t>01 de febrero de 2023</t>
  </si>
  <si>
    <t>31 de diciembre de 2023</t>
  </si>
  <si>
    <t>2 de febrero de 2023</t>
  </si>
  <si>
    <t>Subcomponentes</t>
  </si>
  <si>
    <t xml:space="preserve">Meta </t>
  </si>
  <si>
    <t>enero</t>
  </si>
  <si>
    <t>Oficial de transparencia</t>
  </si>
  <si>
    <t>Coordinar la semana de experiencias significativas en integridad, transparencia y lucha contra la corrupción</t>
  </si>
  <si>
    <t>Oficial de transparencia, DGCorporativa, DG Estrategia y Analitica</t>
  </si>
  <si>
    <t>1 marzo de 2023</t>
  </si>
  <si>
    <t>30 septiembre de 2023</t>
  </si>
  <si>
    <t>29 de diciembre de 2023</t>
  </si>
  <si>
    <t>Muestreo realizado</t>
  </si>
  <si>
    <t>Oficial de transparencia y DGCorporativa</t>
  </si>
  <si>
    <t xml:space="preserve">Capacitación realizada </t>
  </si>
  <si>
    <t>16 de enero de 2023</t>
  </si>
  <si>
    <t>30 de junio de 2023</t>
  </si>
  <si>
    <t xml:space="preserve">Promover la publicación de la declaración de bienes, rentas y declaratoria de conflictos de intereses por parte de los directivos de la entidad, en el aplicativo dispuesto para este efecto por el DAFP, con base en la Ley 2013 de 2019. 						</t>
  </si>
  <si>
    <t>Verificar por muestreo posibles conflictos de interés en declaración de bienes y rentas de los directivos de la entidad</t>
  </si>
  <si>
    <t>Matrices de riesgos de corrupción actualizadas</t>
  </si>
  <si>
    <t>Diseñar y aplicar encuesta de percepción interna  sobre el nivel de comprensión y apropiación de los riesgos de corrupción identificados y sus controles.</t>
  </si>
  <si>
    <t>Encuesta realizada a nivel nacional</t>
  </si>
  <si>
    <t>Elaborar informe consolidado de la gestión de riesgos</t>
  </si>
  <si>
    <t>Informe consolidado de la gestión de riesgos</t>
  </si>
  <si>
    <t xml:space="preserve">Tres (3) campañas que aborden de manera separada y diferenciada cada una de las temáticas planteadas, las cuales deben contener como mínimo los desarrollos de la razón de ser del deber o la prohibición, su relación con el concepto de transparencia y con la función pública, y las consecuencias disciplinarias que se derivan de su inobservancia.  
El estilo de campaña o el formato en que se proponga la divulgación de los contenidos se concertará con los comunicadores del mensaje, para asegurar que sea ilustrativo, certero, contundente, de recordación y edificante.  
</t>
  </si>
  <si>
    <t xml:space="preserve">Subdirección de Asuntos Disciplinarios/Oficial de Transparencia  </t>
  </si>
  <si>
    <t>(i) 15/02/2023
(ii) 01/06/2023
(iii) 01/09/2023</t>
  </si>
  <si>
    <t xml:space="preserve">(i) 29/05/2023
(ii) 31/08/2023
(iii) 30/11/2023
</t>
  </si>
  <si>
    <t xml:space="preserve">3 campañas </t>
  </si>
  <si>
    <t>Desarrollar actividades de prevención enmarcadas en fortalecer la conducta del personal uniformado al interior de la Dirección.</t>
  </si>
  <si>
    <t>Dirección de Gestión de Policía Fiscal y Aduanera/Oficina de Atención y Servicio al Ciudadano POLFA</t>
  </si>
  <si>
    <t>Ejecutar en el curso Básico de Policía Fiscal y Aduanera, el componente de integridad, fomentando la cultura de la integridad, ética, transparencia, entre otros, del personal asistente.</t>
  </si>
  <si>
    <t>Dirección de Gestión de Policía Fiscal y Aduanera/Talento Humano POLFA</t>
  </si>
  <si>
    <t>Cumplimiento Plan de acción de cercanía al ciudadano: Construir una propuesta integral de política pública nacional de cultura de la contribución</t>
  </si>
  <si>
    <t>2 de enero de 2023</t>
  </si>
  <si>
    <t>Cumplimiento Plan de acción de cercanía al ciudadano: Realizar diagnóstico y diseño de un nuevo modelo de servicio para la DIAN a nivel nacional</t>
  </si>
  <si>
    <t>Cumplimiento Plan de acción de cercanía al ciudadano: Generación de un plan de formación y entrenamiento efectivo en el relacionamiento y comunicación con personas con discapacidad auditiva para la atención al ciudadano a través de los distintos canales de servicio dispuestos por la DIAN</t>
  </si>
  <si>
    <t>Variable 1 - Encuesta aplicada</t>
  </si>
  <si>
    <t>1 de julio de 2023</t>
  </si>
  <si>
    <t>Envío de Boletín</t>
  </si>
  <si>
    <t>Subdirección Operativa de Servicio, Recaudo , Cobro y Devoluciones-Dirección Operativa de Grandes Contribuyentes</t>
  </si>
  <si>
    <t>Desarrollo de la estrategia Contribuyentes Plus en las regiones, que hace parte de la política de Servicio al 150% de la Dirección Operativa de Grandes Contribuyentes, donde la DIAN realiza acercamientos con los Grandes Contribuyentes de las regiones para que tengam acceso a información y conocimiento por medio de talleres, encuentros, visitas, etc.</t>
  </si>
  <si>
    <t>Realización de las visitas a las regiones planteadas para 2023</t>
  </si>
  <si>
    <t>31 de enero de 2023</t>
  </si>
  <si>
    <t>Promover acciones con los Agentes de Servicio de la Coordinación de Servicio al Ciudadano de la Dirección Operativa de Grandes Contribuyentes</t>
  </si>
  <si>
    <t xml:space="preserve">100% de las consultas de los Grandes Contribuyentes resueltas </t>
  </si>
  <si>
    <t>Realizar capacitaciones a los funcionarios de la DIAN en materia de intercambio internacional de información tributaria, para uso de esta información contra la corrupción</t>
  </si>
  <si>
    <t>Oficina de Tributación Internacional</t>
  </si>
  <si>
    <t>Mantener actualizadas las bases de datos de Convenios para Evitar la Doble Imposición en materia tributaria y los Acuerdos Internacionales en materia de intercambio internacional de información</t>
  </si>
  <si>
    <t>1 de febrero de 2023</t>
  </si>
  <si>
    <t>Canales y mecanismos de servicio y cercanía al ciudadano implementados y actualizados</t>
  </si>
  <si>
    <t>Estrategias de capacitación realizadas  (1 semestral)</t>
  </si>
  <si>
    <t>Encuentros Aduana - Empresa</t>
  </si>
  <si>
    <t xml:space="preserve">Encuentros aduana - empresa realizados </t>
  </si>
  <si>
    <t>Dirección de Gestión de Aduanas</t>
  </si>
  <si>
    <t>Implementar protocolos de servicio al ciudadano en los canales de atención de la Subdirección de Registro y Control Aduanero para garantizar la calidad y cordialidad en la atención al ciudadano.</t>
  </si>
  <si>
    <t>Capacitación a los funcionarios de la Subdirección en protocolos de atención al ciudadano realizada.</t>
  </si>
  <si>
    <t>Verificar que las instrucciones, guías y comunicaciones que dispone la Subdirección de Registro y Control Aduanero para dar a conocer trámites y servicios sean claras y comprensibles</t>
  </si>
  <si>
    <t>Web Banner semestrales  informando sobre los trámites más frecuente de la SRCA, caso garantías, generados</t>
  </si>
  <si>
    <t>Reuniones semestrales para socializar los aspectos y términos a aclarar y ajustar los textos de respuesta, realizadas.</t>
  </si>
  <si>
    <t>1 de enero de 2023</t>
  </si>
  <si>
    <t>Desarrollo de comunicaciones en seguridad y privacidad de la Información</t>
  </si>
  <si>
    <t>Oficina de Seguridad de la Información</t>
  </si>
  <si>
    <t>Actualización de Instrumentos de Gestión Pública en el portal de transparencia de la DIAN</t>
  </si>
  <si>
    <t>Elaborar y dstribuir entre usuarios internos y externos un boletín periódico sobre los cambios normativos en materia arancelaria, del nivel nacional y CAN</t>
  </si>
  <si>
    <t>Boletín periódico elaborado y distribuido</t>
  </si>
  <si>
    <t xml:space="preserve">Subdirección Técnica Aduanera </t>
  </si>
  <si>
    <t>31 de marzo de 2023</t>
  </si>
  <si>
    <t>31 diciembre de 2023</t>
  </si>
  <si>
    <t>Tips principios éticos enviados por correo electrónico trimestralmente.</t>
  </si>
  <si>
    <t>Dirección General, Subdirección de Planeación y Cumplimiento y Oficina de Comunicaciones Institucionales</t>
  </si>
  <si>
    <t>Comités TAC realizados y actas publicadas en página web de la entidad</t>
  </si>
  <si>
    <t xml:space="preserve">Realizar los Comités de Gestión Tributaria, Aduanera y Cambiaria - Comités TAC </t>
  </si>
  <si>
    <t xml:space="preserve">Diálogo de doble vía con la ciudadanía y sus organizaciones: Fortalecer mecanismos para el ejercicio de la rendición de cuentas de cara a la Ciudadanía, de manera permanente y teniendo en cuenta los grupos de interés y/o valor de la entidad.  </t>
  </si>
  <si>
    <t>Direcciones Seccionales y Subdirección de Planeación y Cumplimiento</t>
  </si>
  <si>
    <t xml:space="preserve">Adelantar  capacitación en participación ciudadana y control social, dirigida a los grupos de valor </t>
  </si>
  <si>
    <t>Capacitación realizada</t>
  </si>
  <si>
    <t>PLAN ANTICORRUPCIÓN Y DE ATENCIÓN AL CIUDADANO 2023
CONTEXTO ESTRATÉGICO</t>
  </si>
  <si>
    <t xml:space="preserve">Para 2022, el Indicador de percepción de calidad general del servicio institucional tuvo un desempeño satisfactorio pasando de 75,9% en 2021 a 82.3% en 2022, resultado de la aplicación de 10,266 encuestas. La Dimensión de resultado en la gestión de trámites y servicios muestra el mejor avance: 57,2% a 80,2%, es decir, una  variación de  +40,2 puntos; respecto del Acceso, pasa de 59,4 a 74,2% es decir, una variación de +24; sobre la Transparencia, se pasa de 60.1% a 76.4%, con un  incremento de 27.1 puntos;  en relacion con la fidelidad, se pasa de 65,3% a 73.3%, es decir, un  incremento del 11.7%; en relación con el Proceso, se pasa de 72.1% a 74.4%, con una variacion de +3.2 puntos; respecto de Cercanía (2021 a 2022) pasa de 36,9 % a 41,1 %, es decir, un incremento de 4,2 puntos porcentuales.
Con la revisión de los demás resultados, se puede evidenciar falta de estandarización en la gestión del servicio en toda la Entidad, más pronunciada en los diferentes  canales de atención, ya que hay una dispersión bastante marcada, que puede obedecer a  diferentes factores como capacidad operativa, falta de integración de canales, ausencia de protocolos y de niveles de servicio en todos los canales para todos los trámites y servicio pueden generar esta disparidad de  percepciones. Un comportamiento similar se observa en la dispersión de dimensiones confirmatorias del servicio. Lo anterior se traduce en las recomendaciones que indican que el mejoramiento del servicio debe ser integral y le atañe a toda la Entidad: se debe enfocar más la mejora de la capacidad 
operativa para cerrar las barreras de acceso, mejorar el relacionamiento y la experiencia y servicio, fortalecer la comunicación, y el conocimiento técnico. Estandarizar los procesos de atención con aplicación de protocolos de servicio, monitoreo de calidad y cumplimiento de niveles de servicio;lLas áreas deben gestionar reuniones con los contribuyentes y usuarias de sus respectivos trámites y servicios a cargo, para propiciar un acercamiento más dinámico con el fin de detección de necesidades y establecer mejoras conducentes a fortalecer la satisfacción dentro del marco normativo y la cercanía. 
</t>
  </si>
  <si>
    <t>Para 2022, el Indicador de percepción de calidad general del servicio institucional tuvo un desempeño satisfactorio pasando de 75,9% en 2021 a 82.3% en 2022, resultado de la aplicación de 10,266 encuestas. La Dimensión de resultado en la gestión de trámites y servicios muestra el mejor avance: 57,2% a 80,2%, es decir, una  variación de  +40,2 puntos; respecto del Acceso, pasa de 59,4 a 74,2% es decir, una variación de +24; sobre la Transparencia, se pasa de 60.1% a 76.4%, con un  incremento de 27.1 puntos;  en relacion con la fidelidad, se pasa de 65,3% a 73.3%, es decir, un  incremento del 11.7%; en relación con el Proceso, se pasa de 72.1% a 74.4%, con una variacion de +3.2 puntos; respecto de Cercanía (2021 a 2022) pasa de 36,9 % a 41,1 %, es decir, un incremento de 4,2 puntos porcentuales.
Con el análisis realizado de los resultados de las dimensiones sobre las cuales se encuentra estructurada la encuesta, se continúa buscando  generar acciones que permitan desarrollar proyectos transversales teniendo como centro de la gestión de la administración al ciudadano.</t>
  </si>
  <si>
    <t>La DIAN ha venido cumpliendo los lineamientos de la Ley 1712 de 2011 o Ley de Transparencia, haciendo cada vez más visibles y accesibles diferentes actividades y adelantando el monitoreo permanente al servicio. La entidad forma parte de la Red insterinstitucional de Transparencia y Anticorrupción RITA de la Secretaría de Transparencia de la Presidencia y cuenta con el rol de Oficial de Transparencia, a través del cual viene movilizando diferentes actividades en pos de la transparencia y la lucha contra la corrupción. Se tiene nuevo oficial de transparencia, con quien se viene revisando el avance de implementación de este tópico en la DIAN.</t>
  </si>
  <si>
    <t>Informe estadístico Acciones de Rendición de Cuentas y Participación Ciudadana DIAN</t>
  </si>
  <si>
    <t>Encuesta realizada</t>
  </si>
  <si>
    <t xml:space="preserve">4 de julio de 2023 </t>
  </si>
  <si>
    <t>15 de diciembre de 2023</t>
  </si>
  <si>
    <t>Aplicar y divulgar una encuesta a la ciudadanía sobre aspectos en los cuales debería profundizar la entidad en sus explicaciones frente a los resultados alcanzados.</t>
  </si>
  <si>
    <t xml:space="preserve">95%
</t>
  </si>
  <si>
    <r>
      <t>Realizar el monitoreo al acceso a la información pública</t>
    </r>
    <r>
      <rPr>
        <sz val="12"/>
        <color rgb="FFFF0000"/>
        <rFont val="Calibri"/>
        <family val="2"/>
        <scheme val="minor"/>
      </rPr>
      <t xml:space="preserve"> </t>
    </r>
  </si>
  <si>
    <t xml:space="preserve">Monitoreo al acceso a la información pública realizado </t>
  </si>
  <si>
    <t>Realizar la difusión de los lineamientos del Plan Anticorrupción y de Atención al Ciudadano en diferentes medios</t>
  </si>
  <si>
    <t>Lineamientos del Plan Anticorrupción y de Atención al ciudadano difundidos</t>
  </si>
  <si>
    <t xml:space="preserve">1 publicación en pagina web
2 publicaciones en intranet
</t>
  </si>
  <si>
    <t>Subdirección de Compras y Contratos</t>
  </si>
  <si>
    <t>Implementar una estrategia de actualización integral en responsabilidades y prácticas para los funcionarios nombrados en las áreas de origen como supervisor de contratos</t>
  </si>
  <si>
    <t xml:space="preserve">Video conferencia presencial y/o virtual   </t>
  </si>
  <si>
    <t xml:space="preserve">Subdirección de Compras y Contratos </t>
  </si>
  <si>
    <t>abril 03 de 2023</t>
  </si>
  <si>
    <t>30 de agosto de 2023</t>
  </si>
  <si>
    <t>Efectuar monitoreo en la plataforma SECOP II acerca de la oportunidad de publicación de todas las actuaciones derivadas de los diferentes  procesos contractuales que aperture o inicie la Entidad.</t>
  </si>
  <si>
    <t xml:space="preserve">Informe de monitoreo periódico sobre  oportunidad en la publicación de actuaciones de los procesos contractuales </t>
  </si>
  <si>
    <t>01 de enero de 2023</t>
  </si>
  <si>
    <t>Actualizar el Plan Anual de Adquisiciones-PAA-de necesidades de bienes, obras y servicios de la Entidad de acuerdo con las solicitudes de modificación que agreguen o excluyan líneas programadas.</t>
  </si>
  <si>
    <t>PAA actualizado con información de los  procesos contractuales</t>
  </si>
  <si>
    <t>30 de enero de 2023</t>
  </si>
  <si>
    <t>Subdirección Administrativa</t>
  </si>
  <si>
    <t>30 de julio de 2023</t>
  </si>
  <si>
    <r>
      <rPr>
        <sz val="12"/>
        <rFont val="Calibri"/>
        <family val="2"/>
        <scheme val="minor"/>
      </rPr>
      <t xml:space="preserve">La Subdirección de Asuntos Disciplinarios radicó en la vigencia 2022,  mil nueve noticias disciplinarias (1009), de las cuales, ciento nueve (109) correspondieron a denuncias que guardaron relación con situaciones fácticas cuya competencia reside en la Agencia ITRC, a la cual fueron trasladadas, es decir un 11%. Las conductas de las denuncias trasladadas fueron : Corrupción, prevaricato, presión por parte de funcionarios, otros delitos (lavado de activos), abuso de autoridad, estafa, maltrato a usuario, comportamiento antiético, violación al debido proceso, irregularidad por parte de funcionarios (llevar documentos a casa sin autorizar-suministrar información a personal externo-asesorar), falsedad en documento público, evasión de IVA, irregularidad en el concurso de carrera DIAN.  
La conducta más denunciada está ligada a supuestos actos de corrupción, con una participación del 39.4%, seguida de presuntas irregularidades por parte de funcionarios asociadas a deslealtad, y otros delitos: cada uno con un porcentaje del 16.5%, para continuar con presuntas conductas de estafa en un porcentaje del 11%.  Los demás hechos reportados acusan un porcentaje muy bajo. 
Las conductas relacionadas con corrupción se relacionan con temas de contrabando, lavado de activos, solicitud de dinero, estafa, prevaricato, falta a las funciones como servidor público, cohecho, suplantación de identidad como servidor público para aprovecharse de esta supuesta condición y cometer estafas. Internamente, las denuncias corresponden a los procesos de operación aduanera, fiscalización, comercialización y devoluciones.
En el período comprendido entre el 1 de enero y el 30 de diciembre de 2022, la Agencia del Inspector General de Rentas, Contribuciones y Tributos Parafiscales ha expedido tres (3) fallos ejecutoriados de naturaleza absolutoria. De los fallos, uno (1) corresponde a la conducta de naturaleza gravísima consagrada en el artículo 48 de numeral 1 de la Ley 734 de 2002 que señala: </t>
    </r>
    <r>
      <rPr>
        <i/>
        <sz val="12"/>
        <rFont val="Calibri"/>
        <family val="2"/>
        <scheme val="minor"/>
      </rPr>
      <t>“Realizar objetivamente una descripción típica consagrada en la ley como delito sancionable a título de dolo cuando se cometa en razón, con ocasión o como consecuencia de las función o cargo, o abusando del mismo”</t>
    </r>
    <r>
      <rPr>
        <sz val="12"/>
        <rFont val="Calibri"/>
        <family val="2"/>
        <scheme val="minor"/>
      </rPr>
      <t xml:space="preserve">  y los otros dos (2) con la infracción establecida en el artículo 48 numeral 3, según la cual constituye falta gravísima: </t>
    </r>
    <r>
      <rPr>
        <i/>
        <sz val="12"/>
        <rFont val="Calibri"/>
        <family val="2"/>
        <scheme val="minor"/>
      </rPr>
      <t>“Dar lugar a que por culpa gravísima se extravíen, pierdan o dañen bienes del Estado o a cargo del mismo, o de empresas o instituciones en que este tenga parte o bienes de particulares cuya administración o custodia se le haya confiado por razón de sus funciones, en cuantía igual o superior a quinientos (500) salarios mínimos legales mensuales.Incrementar injustificadamente el patrimonio, directa o indirectamente, en favor propio o de un tercero, permitir o tolerar que otro lo haga”.</t>
    </r>
    <r>
      <rPr>
        <sz val="12"/>
        <color rgb="FFFF0000"/>
        <rFont val="Calibri"/>
        <family val="2"/>
        <scheme val="minor"/>
      </rPr>
      <t xml:space="preserve">
</t>
    </r>
    <r>
      <rPr>
        <sz val="12"/>
        <rFont val="Calibri"/>
        <family val="2"/>
        <scheme val="minor"/>
      </rPr>
      <t xml:space="preserve">Tal como se ha indicado en informes presentados en años anteriores, se precisa que las conductas que fueron objeto de sanción no tuvieron lugar en el año 2022, puesto que para llegar a la instancia de sanción, primero se debe agotar un proceso formal, con las debidas garantías, que en el mejor de los casos puede ser poco inferior a un año, si se gestiona por el rito verbal, pero de al menos dos años, si lo es por el ordinario; además de ello, debe tenerse presente que los casos por lo general son revisados por el funcionario de segundo grado, vía recurso de apelación, lo que naturalmente extiende su duración. </t>
    </r>
    <r>
      <rPr>
        <sz val="12"/>
        <color rgb="FFFF0000"/>
        <rFont val="Calibri"/>
        <family val="2"/>
        <scheme val="minor"/>
      </rPr>
      <t xml:space="preserve">
</t>
    </r>
    <r>
      <rPr>
        <sz val="12"/>
        <rFont val="Calibri"/>
        <family val="2"/>
        <scheme val="minor"/>
      </rPr>
      <t xml:space="preserve">Se puede concluir que la mayor vulnerabilidad de la DIAN está referida a conductas constitutivas de delito en general contra la Administración Pública (prevaricato, cohecho, concusión).  Ahora, si bien las conductas ligadas a hechos de corrupción son eminentemente dolosas, y para hacerle frente a ello es necesario reducir las posibilidades de maniobra personal no vigilada y también fomentar la denuncia, lo cierto es que también pueden presentarse temas de irregularidades por debilidades en materia ética y de disciplina. 
De cara a lo enunciado anteriormente, la Subdirección de Asuntos Disciplinarios desde años atrás realiza campañas de prevención, con el fin de mitigar el riesgo de que los servidores de la entidad incurran en conductas contrarias a la ética, moralidad y decoro que debe caracterizarles.
Teniendo en cuenta que el 29 de marzo de 2022 entró en vigor la Ley 1952 - Código General Disciplinario, se realizó un WEBINAR a nivel nacional para dar a conocer los principales lineamientos y novedades de esta norma, herramienta importante para combatir la corrupción.
</t>
    </r>
  </si>
  <si>
    <t>La estrategia de racionalización relaciona aquellas actividades que las diferentes dependencias de la entidad han identificado y seleccionado para optimizar y racionalizar su trámite, ennumerándose allí la situación actual, la mejora a efectuar  y los beneficios al ciudadano que se esperan,  como resultado de dicha racionalización. Todo lo anterior, buscando disminuir costos, tiempos, requisitos, pasos, procedimientos y procesos, mejorar canales de atención,etc.</t>
  </si>
  <si>
    <t>A través de la estrategia de Participación ciudadana y rendición de cuentas, la entidad debe continuar fortaleciendo la participación ciudadana en los diversos espacios institucionales e interinstitucionales, generando actividades en las cuales los grupos de valor y de interés puedan interactuar con la DIAN, exponer sus puntos de vista, necesidades y la entidad pueda dar a conocer  los resultados de su gestión, la efectividad en el grado de utilización de los recursos asignados y las acciones de mejora en curso, buscando siempre optimizar la atención a los contribuyentes y usuarios aduaneros, fomentar y consolidar el cumplimiento voluntario y cultura de la contribución, gestionar más eficientemente la cartera e incrementar la calidad y oportunidad de la información requerida.
De otra parte, se sigue contando con los Comités de Gestión Tributaria, Aduanera, Cambiaria (TAC) como espacio de interacción ciudadana fundamental en las Direcciones Seccionales con los grupos de valor y de interés, en los cuales se de a conocer información relevante sobre los resultados de la gestión de las seccionales, el cumplimiento de los compromisos adquiridos en comités anteriores y el reconocimiento y entrega de incentivos a la ciudadanía por su participación en dichos comités. 
Un elemento fundamental en la estrategia de rendición de cuentas es la comunicación, enfocada en la divulgación de información a través de los diferentes canales para incentivar y promocionar la participación de la ciudadanía en este ejercicio de transparencia, por lo cual se cuenta igualmente con la Encuesta de Urna de Cristal, en la cual se indaga a la ciudadanía sobre aspectos en los cuales debería profundizar la entidad en sus explicaciones frente a los resultados alcanzados.
Es así, como basados en la información entregada por las Direcciones de Gestión de la entidad apoyados en la Política de Comunicación de la DIAN, en la que se establecen las directrices para el tratamiento informativo, se dispondrán contenidos en los productos de comunicación interna, dirigidos a los servidores públicos de la Entidad, y de comunicación externa, conducentes a la ciudadanía en general, en los que se entregará información permanente en materia de gestión y ejecución de recursos, entre otros temas.
Para tal fin, se impulsará la divulgación y promoción del diálogo con la ciudadanía en cada una de las etapas de rendición, a través de:
-	Canales y productos de comunicación interna
-	Canales y productos de comunicación externa</t>
  </si>
  <si>
    <t>Base de datos de conceptos jurídicos actualizada</t>
  </si>
  <si>
    <t xml:space="preserve">Dirección de Gestión Jurídica - Subdirección de Normativa y Doctrina </t>
  </si>
  <si>
    <t>Publicar mensualmente el Doctriflash</t>
  </si>
  <si>
    <t>Doctriflash publicado</t>
  </si>
  <si>
    <t xml:space="preserve">Publicar mensualmente el Boletín Jurídico Tributario </t>
  </si>
  <si>
    <t>Boletín Jurídico Tributario publicado</t>
  </si>
  <si>
    <t>Publicar trimestralmente el Boletín Jurídico Aduanero</t>
  </si>
  <si>
    <t>Boletín Jurídico Aduanero publicado</t>
  </si>
  <si>
    <t>Dirección de Gestión Jurídica - Subdirección de Representación Externa</t>
  </si>
  <si>
    <t>30 de noviembre de 2023</t>
  </si>
  <si>
    <t xml:space="preserve">Procedimiento creado </t>
  </si>
  <si>
    <t>Dirección de Gestión Jurídica - Subdirección Representación Externa</t>
  </si>
  <si>
    <t>Correos de invitación promoviendo declaración de bienes, rentas y declaratoria de conflicto de intereses, remitidos</t>
  </si>
  <si>
    <t>Crear el procedimiento para la solicitud de extensión de jurisprudencia</t>
  </si>
  <si>
    <t>Efectuar la publicación trimestral en página principal web de estado de los procesos judiciales contra normas o actos administrativos generales de interés de la DIAN</t>
  </si>
  <si>
    <t>Propuesta integral de política pública nacional de cultura de la contribución realizada</t>
  </si>
  <si>
    <t>Diagnóstico y diseño de un nuevo modelo de servicio para la DIAN a nivel nacional realizado</t>
  </si>
  <si>
    <t>Plan de formación y entrenamiento efectivo generado</t>
  </si>
  <si>
    <t xml:space="preserve">Publicación de Boletín de Grandes Contribuyentes con un detallado aparte Jurídico Tributario, donde se exponen temas relevantes sobre legislación, doctrina y academia. En el mismo, se incluye un espacio para que diferentes funcionarios de la Entidad hablen respecto de la gestión y los resultados para darlos a conocer al público en general, entre otras secciones que se tienen. </t>
  </si>
  <si>
    <t>Puntos de Contacto con adecuación de la infraestructura física.</t>
  </si>
  <si>
    <t>Publicación trimestral efectuada</t>
  </si>
  <si>
    <t>Actividades de prevención  para fortalecer la conducta del personal uniformado adelantadas.</t>
  </si>
  <si>
    <t>Personal capacitado e impactado en el curso Básico de Policía Fiscal y Aduanera certificado.</t>
  </si>
  <si>
    <t xml:space="preserve">Fortalecer los canales de comunicación de la DIAN para divulgar a la ciudadanía </t>
  </si>
  <si>
    <t>Divulgar a través de diversos canales aspectos importantes de la DIAN: Resultados de la gestión de la entidad en forma periódica, de acuerdo con cada proceso para dar a conocer a los ciudadanos los avances en el cumplimiento de metas y objetivos misionales, la eficiencia administrativa,  la gestión financiera, presupuesto, cifras de recaudo y comercio exterior, cumplimiento de metas, gestión, contratación, impactos de la gestión, gestión de asistencia al cliente, acciones de mejora, etc.</t>
  </si>
  <si>
    <t>Publicación oportuna de la información</t>
  </si>
  <si>
    <t>Documento de Audiencia de Rendición de Cuentas y Documento de Evaluación de Audiencia Pública de Rendición de cuentas 2023</t>
  </si>
  <si>
    <t>Audiencia Pública de Rendición de Cuentas: llevada a cabo en forma presencial o virtual según decida la Alta Dirección, y se divulgará a través de los diversos canales de comunicación con que cuenta la DIAN con el fin de garantizar la interacción, el dialogo y la participación con la ciudadanía.</t>
  </si>
  <si>
    <t xml:space="preserve">Implementar una estrategia de comunicaciones, con objetivos asociados a la adopción de comportamientos íntegros y de hábitos para prevenir la corrupción </t>
  </si>
  <si>
    <t>Estrategia de comunicaciones para prevenir la corrupción  implementada.</t>
  </si>
  <si>
    <t>Oficial de Transparencia – Oficina de Comunicaciones Institucionales</t>
  </si>
  <si>
    <t>Dos (2) charlas de sensibilización, una en cada semestre de 2023</t>
  </si>
  <si>
    <t>Dirección de Gestión de Fiscalización - Subdirección de Fiscalización Internacional</t>
  </si>
  <si>
    <t>Primer semestre de 2023</t>
  </si>
  <si>
    <t>segundo semestre de 2023</t>
  </si>
  <si>
    <t xml:space="preserve">Capacitar a los funcionarios de la Subdirección Operativa de Fiscalización y Liquidación y de las Divisiones de Fiscalización y Liquidación que realizan investigaciones en las Direcciones Seccionales, sobre las tipologías de lavado de activos y reporte de operaciones sospechosas (ROS) </t>
  </si>
  <si>
    <t>Número de Capacitaciones realizadas</t>
  </si>
  <si>
    <t>(3) )Jornadas de capacitación, una por trimestre</t>
  </si>
  <si>
    <t>Dirección de Gestión de Fiscalización- Subdirección de Apoyo en la Lucha contra el Delito Aduanero y Fiscal</t>
  </si>
  <si>
    <t>Aplicar Encuesta de percepción de cercanía al ciudadano</t>
  </si>
  <si>
    <t xml:space="preserve">Implementar y mantener actualizados nuevos canales y mecanismos de servicio y cercanía al ciudadano acerca de tributación internacional </t>
  </si>
  <si>
    <t xml:space="preserve">Sensibilizar a los grupos de valor e interés sobre las obligaciones en materia de tributacion internacional a cargo de la Subdireccion de Fiscalización Internacional  </t>
  </si>
  <si>
    <t>Bases de datos en materia de tributación internacional actualizadas</t>
  </si>
  <si>
    <t>Porcentaje de avance del Plan de comunicaciones en temas de seguridad de la información, dirigidas a grupos de interés internos y externos, desarrollado</t>
  </si>
  <si>
    <t>Porcentaje de Inventario de activos de información e índice de información clasificada y reservada publicados y divulgados</t>
  </si>
  <si>
    <t>Semana de Integridad, Transparencia y Lucha contra la Corrupción en la entidad coordinada y realizada</t>
  </si>
  <si>
    <t xml:space="preserve">Realizar capacitación  sobre gestión y manejo de conflictos de interés, vinculando enlaces de transparencia </t>
  </si>
  <si>
    <t>1
Informe</t>
  </si>
  <si>
    <t>Inscripción en el Registro Único Tributario (RUT)</t>
  </si>
  <si>
    <t>Inscrito</t>
  </si>
  <si>
    <t xml:space="preserve">Actualmente la inscripción en el RUT de Consorcios y uniones temporales debe realizarse de manera asistida ante un funcionario DIAN, previo agendamiento y disponibilidad de citas, generando tiempos de espera que exceden los compromisos contractuales para los que fueron constituidos. </t>
  </si>
  <si>
    <t>Se realizará la solicitud de inscripción virtual en el RUT por autogestión, de los consorcios y uniones temporales.</t>
  </si>
  <si>
    <t xml:space="preserve"> - Mejorar la prestación del servicio en tiempo y oportunidad para este segmento de clientes.
- Generar en el cliente externo conocimiento y apropiación de las normas que regulan este segmento.
- Disminuir la demanda en el agendamiento ocasionada por este tipo de clientes.</t>
  </si>
  <si>
    <t>Tecnológica</t>
  </si>
  <si>
    <t>Trámite total en línea</t>
  </si>
  <si>
    <t>Subdirección Administración del RUT</t>
  </si>
  <si>
    <t>Administrativa</t>
  </si>
  <si>
    <t>Mejora u optimización del proceso o procedimiento asociado al trámite</t>
  </si>
  <si>
    <t>Facilidades de pago para los deudores de obligaciones tributarias</t>
  </si>
  <si>
    <t>Actualmente la solicitud de facilidad de pago se realiza a través de los buzones virtuales de correspondencia, sin la relación de la información y requisitos requeridos para el análisis de la misma, generando reprocesos y demoras en las actividades establecidas en el procedimiento.</t>
  </si>
  <si>
    <t>Modificación del procedimiento, creación de herramienta tecnológica con el NSGT</t>
  </si>
  <si>
    <t>Mejorar la prestación del servicio en tiempo y oportunidad para los deudores morosos, facilitar el analisis y otorgamiento de las facilidades de pago.</t>
  </si>
  <si>
    <t>Aumento de medios de pago - corresponsal bancario</t>
  </si>
  <si>
    <t>Subdirección de Devoluciones</t>
  </si>
  <si>
    <t>Subdirección de Cobranzas y Control Extensivo</t>
  </si>
  <si>
    <t>Devolución de IVA a turistas extranjeros</t>
  </si>
  <si>
    <t>El trámite es totalmente manual.
El solicitante debe radicar la solicitud en el puerto o aeropuerto adjuntando fotocopia de documentos y diligenciando manualmente el formato de solicitud de devolución.
Verificación de requisitos en forma manual</t>
  </si>
  <si>
    <t xml:space="preserve">Ajustes según decreto que reglamenta la devolución automática de saldos a favor. Trámite totalmente en línea.
Disponibilidad permanente para gestionar la solicitud.
Eliminación de documentos físicos.
Disminución de tiempo de devolución.
Ampliación de la lista de bienes que dan derecho a la devolución.
</t>
  </si>
  <si>
    <t>Disminución de tiempo y costos para elaborar la solicitud de devolución.
Mayor posibilidad de acceder al beneficio.
Facilidad para gestionar la solicitud.
uso de medios tecnológicos.</t>
  </si>
  <si>
    <t>Eliminación de documentos</t>
  </si>
  <si>
    <t>Disminución de tiempo y costos para radicar la solicitud de devolución.
Mayor posibilidad de acceder al beneficio
Facilidad para gestionar la solicitud
Uso de medios tecnológicos.
Información sobre el trámite.</t>
  </si>
  <si>
    <t>Formularios diligenciados en línea</t>
  </si>
  <si>
    <t>Subdirección de Devoluciones - DGIT</t>
  </si>
  <si>
    <t>Diligenciamiento, presentación y pago de declaraciones tributarias</t>
  </si>
  <si>
    <t>A 30 de octubre de 2021, el 18%  de declaraciones y el 33% de los Recibos Oficiales de Pago (F490)  se entregan en documento físico a la DIAN.</t>
  </si>
  <si>
    <t>Implementar acciones  para disminuir los formularios físicos presentados a las entidades recaudadoras para la declaración y pago de impuestos.
Eliminar las declaraciones litográficas del formulario 210
Disminuir  en 10%  la cantidad de documentos físicos  entregados a la DIAN
1. Eliminación del formulario 210 en el Servicio de diligenciamiento por usuario no registrado
2. Eliminación exigencia de la copia del formulario 490 de doble código de barras para entrega a la DIAN.
3. Fomentar cultura de pago de impuestos a través de servicios informáticos.</t>
  </si>
  <si>
    <t>1. Disminución de costos en papelería, en impresión y desplazamiento 
2. Optimización del espacio destinado al archivo de los  documentos físicos  trasladado por las EAR a las Direcciones Seccionales
3. Disminución de las posibles extemporaneidades en la entrega de los documentos físicos por parte de las Entidades Autorizadas para Recaudar.
4. Disminución de la carga operativa en las áreas de Documentación  y/o archivo de las Direcciones Seccionales de  DIAN 
5. Disminución de los costos operativos asociados al procesamiento de documentos a cargo de las Entidades Recaudadoras</t>
  </si>
  <si>
    <t>Optimización del aplicativo</t>
  </si>
  <si>
    <t>Subdireccción de Recaudo 
Subdirección de Servicio al Ciudadano en Asuntos Tributarios</t>
  </si>
  <si>
    <t xml:space="preserve">Desarrollar acciones pedagógicas y actividades de prevención disciplinaria ligadas a la transparencia como elemento efectivo para la prevención de la corrupción en tres temas, a saber:
(i) El deber de presentación de declaración de bienes y rentas, incluido el deber adicional de los directivos sobre registro de no conflicto de intereses y publicación de la declaración de renta. 
(ii) La prohibición de suministrar documentos con contenido inexacto para justificar situación administrativa.
(iii)  La prohibición de brindar asesoría (indebido servicio de asistencia, representación y asesoría por parte de servidor público) 
</t>
  </si>
  <si>
    <t>Versión Inicial del documento</t>
  </si>
  <si>
    <t>CONTROL DE  CAMBIOS AL DOCUMENTO</t>
  </si>
  <si>
    <t>PLAN ANTICORRUPCIÓN Y DE ATENCIÓN AL CIUDADANO 2023</t>
  </si>
  <si>
    <t xml:space="preserve">Fecha </t>
  </si>
  <si>
    <t xml:space="preserve">Cambios Introducidos </t>
  </si>
  <si>
    <t>Enero 31 de 2023</t>
  </si>
  <si>
    <t>Versión</t>
  </si>
  <si>
    <t>Versión 1.</t>
  </si>
  <si>
    <t>PLAN ANTICORRUPCIÓN Y DE ATENCIÓN AL CIUDADANO 2023
COMPONENTE 1: GESTIÓN DE RIESGOS DE CORRUPCIÓN - MAPA DE RIESGOS DE CORRUPCIÓN 
  V.2. 30 de marzo de 2023</t>
  </si>
  <si>
    <t>PLAN ANTICORRUPCIÓN Y DE ATENCIÓN AL CIUDADANO 2023
COMPONENTE 2: RACIONALIZACIÓN DE TRÁMITES
   V.2. 30 de marzo de 2023</t>
  </si>
  <si>
    <t>PLAN ANTICORRUPCIÓN Y DE ATENCIÓN AL CIUDADANO 2023
COMPONENTE 3: ESTRATEGIA RENDICIÓN DE CUENTAS
   V.2. 30 de marzo de 2023</t>
  </si>
  <si>
    <t xml:space="preserve">PLAN ANTICORRUPCIÓN Y DE ATENCIÓN AL CIUDADANO 2023
COMPONENTE 4: MECANISMOS PARA MEJORAR LA ATENCIÓN AL CIUDADANO
    V.2. 30 de marzo de 2023
</t>
  </si>
  <si>
    <t xml:space="preserve">PLAN ANTICORRUPCIÓN Y DE ATENCIÓN AL CIUDADANO 2023
COMPONENTE 5: MECANISMOS PARA LA TRANSPARENCIA Y ACCESO A LA INFORMACIÓN 
   V.2 30 de marzo de 2023
</t>
  </si>
  <si>
    <t>PLAN ANTICORRUPCIÓN Y DE ATENCIÓN AL CIUDADANO 2023
COMPONENTE 6: ACCIONES ADICIONALES 
  V.2. 30 de marzo de 2023</t>
  </si>
  <si>
    <t>Versión 2.</t>
  </si>
  <si>
    <t>Marzo 30 de 2023</t>
  </si>
  <si>
    <t>Actualizar matrices de riesgos de corrupción de los subprocesos.</t>
  </si>
  <si>
    <t>30 de mayo de 2023</t>
  </si>
  <si>
    <t>Informe de Rendición de Cuentas de Paz publicado</t>
  </si>
  <si>
    <t>Consolidar y publicar el Informe anual de Rendición de cuentas de Paz</t>
  </si>
  <si>
    <t>Subdirección de Planeación y Cumplimiento, dependencias responsables</t>
  </si>
  <si>
    <t xml:space="preserve">Actividades asistidas y replicadas/Actividades programadas *100
</t>
  </si>
  <si>
    <t>Participación por parte de los Gestores Eticos en las actividades del Sector Público, encaminadas a combatir y prevenir la corrupción, fortaleciendo los valores institucionales, pautas de comportamiento y demás temas que se encuentran contenidos en el Código de Etica. Con el fin de replicar lo aprendido a los servidores de la dependencia mediante actividades que logren interiorizar cada vez más la importancia de aplicar nuestro código de etica y demás lineamientos establecidos. (Capacitación)</t>
  </si>
  <si>
    <t>1 de abril de 2023</t>
  </si>
  <si>
    <t>Reforzar el código de ética de la entidad mediante el envío de tips de los principios éticos, a los funcionarios de la Subdirección de Servicios y Facilitación al comercio exterior y a las divisiones de servicio al ciudadano en materia aduanera (sensibilización).</t>
  </si>
  <si>
    <t>05 de enero 2023</t>
  </si>
  <si>
    <t>Realizar Capacitación ( sensibilización sobre prevención de riesgos de corrupción, impedimentos,  recusaciones, lenguaje claro y ética jurídica)</t>
  </si>
  <si>
    <t xml:space="preserve">Actualizar la base de datos de conceptos jurídicos de la Entidad (Sistema Jurídico Documental y página WEB) - Normograma - NormoDIAN. </t>
  </si>
  <si>
    <t>Crear el Buzón único de gestión de asuntos jurídicos para direcciones seccionales</t>
  </si>
  <si>
    <t>Buzón creado  en direcciones  seccionales</t>
  </si>
  <si>
    <t xml:space="preserve">Remitir periódicamente el informe de contratación de la DIAN para que Cámara de Comercio realice la actualización del RUP.  </t>
  </si>
  <si>
    <t>Soporte de envío informe mes vencido</t>
  </si>
  <si>
    <t>Realizar adecuación de la infraestructura física de Puntos de Contacto en sedes de la DIAN, para el 2022 (6 puntos de contacto)  y  2023 (25 puntos de contacto)</t>
  </si>
  <si>
    <t>Promover en las diferentes áreas de la DIAN  la actualización permanente del sitio web de transparencia a través de correos electrónicos y/o reuniones.</t>
  </si>
  <si>
    <t>Correos electrónicos y/o reuniones de solicitud de actualización del sitio web de transparencia y seguimiento del mismo</t>
  </si>
  <si>
    <t>30 de julio  de 2023</t>
  </si>
  <si>
    <r>
      <rPr>
        <b/>
        <sz val="12"/>
        <color theme="1"/>
        <rFont val="Calibri"/>
        <family val="2"/>
        <scheme val="minor"/>
      </rPr>
      <t>Componente 3 de Rendición de Cuentas</t>
    </r>
    <r>
      <rPr>
        <sz val="12"/>
        <color theme="1"/>
        <rFont val="Calibri"/>
        <family val="2"/>
        <scheme val="minor"/>
      </rPr>
      <t>, se agregó la actividad No. 8. Consolidar y publicar el informe anual de Rendición de Cuentas de Paz.</t>
    </r>
  </si>
  <si>
    <r>
      <rPr>
        <b/>
        <sz val="12"/>
        <color theme="1"/>
        <rFont val="Calibri"/>
        <family val="2"/>
        <scheme val="minor"/>
      </rPr>
      <t>Componente 4. Servicio al ciudadano</t>
    </r>
    <r>
      <rPr>
        <sz val="12"/>
        <color theme="1"/>
        <rFont val="Calibri"/>
        <family val="2"/>
        <scheme val="minor"/>
      </rPr>
      <t>, se retiró actividad 4, por solicitud de la Directora de Gestión de Aduanas.</t>
    </r>
  </si>
  <si>
    <r>
      <rPr>
        <b/>
        <sz val="12"/>
        <color theme="1"/>
        <rFont val="Calibri"/>
        <family val="2"/>
        <scheme val="minor"/>
      </rPr>
      <t>Componente 6. Adicionales, actividades 12 y 13</t>
    </r>
    <r>
      <rPr>
        <sz val="12"/>
        <color theme="1"/>
        <rFont val="Calibri"/>
        <family val="2"/>
        <scheme val="minor"/>
      </rPr>
      <t>, se ajustó responsable de la actividad, que pasó de Subdirección de Servicio al Comercio Exterior a Directora de Gestión de Aduanas.</t>
    </r>
  </si>
  <si>
    <r>
      <rPr>
        <b/>
        <sz val="12"/>
        <color theme="1"/>
        <rFont val="Calibri"/>
        <family val="2"/>
        <scheme val="minor"/>
      </rPr>
      <t>Componente 1 Riesgos, actividad 1</t>
    </r>
    <r>
      <rPr>
        <sz val="12"/>
        <color theme="1"/>
        <rFont val="Calibri"/>
        <family val="2"/>
        <scheme val="minor"/>
      </rPr>
      <t>, en el nombre de la actividad se cambió la palabra Procesos por subprocesos.</t>
    </r>
  </si>
  <si>
    <r>
      <rPr>
        <b/>
        <sz val="12"/>
        <color theme="1"/>
        <rFont val="Calibri"/>
        <family val="2"/>
        <scheme val="minor"/>
      </rPr>
      <t>Componente 2. Actividades 329, 329 y 4076</t>
    </r>
    <r>
      <rPr>
        <sz val="12"/>
        <color theme="1"/>
        <rFont val="Calibri"/>
        <family val="2"/>
        <scheme val="minor"/>
      </rPr>
      <t>, se ajustó la fecha de inicio que pasó de 1 de enero de 2022 a 1 de enero de 2023. Tomado del SUIT.</t>
    </r>
  </si>
  <si>
    <r>
      <rPr>
        <b/>
        <sz val="12"/>
        <color theme="1"/>
        <rFont val="Calibri"/>
        <family val="2"/>
        <scheme val="minor"/>
      </rPr>
      <t>Componente 3 de Rendición de Cuentas, actividad 3</t>
    </r>
    <r>
      <rPr>
        <sz val="12"/>
        <color theme="1"/>
        <rFont val="Calibri"/>
        <family val="2"/>
        <scheme val="minor"/>
      </rPr>
      <t>, se ajustó la fecha de realización de la Audiencia de rendición de cuentas del Director General, la cual pasó para el mes de mayo.</t>
    </r>
  </si>
  <si>
    <r>
      <rPr>
        <b/>
        <sz val="12"/>
        <color theme="1"/>
        <rFont val="Calibri"/>
        <family val="2"/>
        <scheme val="minor"/>
      </rPr>
      <t>Componente 6. Adicionales, actividad 7</t>
    </r>
    <r>
      <rPr>
        <sz val="12"/>
        <color theme="1"/>
        <rFont val="Calibri"/>
        <family val="2"/>
        <scheme val="minor"/>
      </rPr>
      <t>, se ajustó el nombre de la actividad que quedó: Realizar Capacitación ( sensibilización sobre prevención de riesgos de corrupción, impedimentos,  recusaciones, lenguaje claro y ética jurídica).</t>
    </r>
  </si>
  <si>
    <r>
      <rPr>
        <b/>
        <sz val="12"/>
        <color theme="1"/>
        <rFont val="Calibri"/>
        <family val="2"/>
        <scheme val="minor"/>
      </rPr>
      <t>Componente 6. Adicionales, actividad 8</t>
    </r>
    <r>
      <rPr>
        <sz val="12"/>
        <color theme="1"/>
        <rFont val="Calibri"/>
        <family val="2"/>
        <scheme val="minor"/>
      </rPr>
      <t>, se ajustó el nombre de la actividad que quedó: Crear el Buzón único de gestión de asuntos jurídicos para direcciones seccionales, el indicador que quedó:Buzón creado  en direcciones  seccionales.</t>
    </r>
  </si>
  <si>
    <r>
      <rPr>
        <b/>
        <sz val="12"/>
        <color theme="1"/>
        <rFont val="Calibri"/>
        <family val="2"/>
        <scheme val="minor"/>
      </rPr>
      <t>Componente 5. Transparencia Actividad 3,</t>
    </r>
    <r>
      <rPr>
        <sz val="12"/>
        <color theme="1"/>
        <rFont val="Calibri"/>
        <family val="2"/>
        <scheme val="minor"/>
      </rPr>
      <t xml:space="preserve"> se ajustó el nombre de la actividad agregando al final las palabras Normograma – NormoDIAN.</t>
    </r>
  </si>
  <si>
    <r>
      <rPr>
        <b/>
        <sz val="12"/>
        <color theme="1"/>
        <rFont val="Calibri"/>
        <family val="2"/>
        <scheme val="minor"/>
      </rPr>
      <t>Componente 4. Servicio al ciudadano, actividad 8</t>
    </r>
    <r>
      <rPr>
        <sz val="12"/>
        <color theme="1"/>
        <rFont val="Calibri"/>
        <family val="2"/>
        <scheme val="minor"/>
      </rPr>
      <t>, se ajustó el responsable, que pasó de Subdirección de Servicio al Comercio Exterior a Directora de Gestión de Aduanas.</t>
    </r>
  </si>
  <si>
    <r>
      <rPr>
        <b/>
        <sz val="12"/>
        <color theme="1"/>
        <rFont val="Calibri"/>
        <family val="2"/>
        <scheme val="minor"/>
      </rPr>
      <t>Componente 4. Servicio al ciudadano actividad 11</t>
    </r>
    <r>
      <rPr>
        <sz val="12"/>
        <color theme="1"/>
        <rFont val="Calibri"/>
        <family val="2"/>
        <scheme val="minor"/>
      </rPr>
      <t xml:space="preserve">, se ajustó el nombre de la actividad, la cual quedó: Remitir periódicamente el informe de contratación de la DIAN para que Cámara de Comercio realice la actualización del RUP.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</si>
</sst>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quot; de &quot;mmmm&quot; de &quot;yyyy;@"/>
    <numFmt numFmtId="165" formatCode="[$-F800]dddd\,\ mmmm\ dd\,\ yyyy"/>
  </numFmts>
  <fonts count="15"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sz val="11"/>
      <color theme="1"/>
      <name val="Calibri"/>
      <family val="2"/>
      <scheme val="minor"/>
    </font>
    <font>
      <sz val="12"/>
      <color theme="2" tint="-0.749992370372631"/>
      <name val="Calibri"/>
      <family val="2"/>
      <scheme val="minor"/>
    </font>
    <font>
      <sz val="12"/>
      <color theme="1" tint="0.249977111117893"/>
      <name val="Calibri"/>
      <family val="2"/>
      <scheme val="minor"/>
    </font>
    <font>
      <b/>
      <sz val="11"/>
      <color theme="0"/>
      <name val="Calibri"/>
      <family val="2"/>
      <scheme val="minor"/>
    </font>
    <font>
      <sz val="8"/>
      <name val="Calibri"/>
      <family val="2"/>
      <scheme val="minor"/>
    </font>
    <font>
      <b/>
      <sz val="12"/>
      <color theme="2" tint="-0.749992370372631"/>
      <name val="Calibri"/>
      <family val="2"/>
      <scheme val="minor"/>
    </font>
    <font>
      <sz val="12"/>
      <color rgb="FFFF0000"/>
      <name val="Calibri"/>
      <family val="2"/>
      <scheme val="minor"/>
    </font>
    <font>
      <sz val="12"/>
      <name val="Calibri"/>
      <family val="2"/>
      <scheme val="minor"/>
    </font>
    <font>
      <i/>
      <sz val="12"/>
      <name val="Calibri"/>
      <family val="2"/>
      <scheme val="minor"/>
    </font>
    <font>
      <b/>
      <sz val="12"/>
      <color theme="1"/>
      <name val="Calibri"/>
      <family val="2"/>
      <scheme val="minor"/>
    </font>
  </fonts>
  <fills count="4">
    <fill>
      <patternFill patternType="none"/>
    </fill>
    <fill>
      <patternFill patternType="gray125"/>
    </fill>
    <fill>
      <patternFill patternType="solid">
        <fgColor rgb="FF262944"/>
        <bgColor indexed="64"/>
      </patternFill>
    </fill>
    <fill>
      <patternFill patternType="solid">
        <fgColor theme="0" tint="-0.14999847407452621"/>
        <bgColor indexed="64"/>
      </patternFill>
    </fill>
  </fills>
  <borders count="73">
    <border>
      <left/>
      <right/>
      <top/>
      <bottom/>
      <diagonal/>
    </border>
    <border>
      <left style="medium">
        <color theme="0" tint="-4.9989318521683403E-2"/>
      </left>
      <right style="medium">
        <color theme="0" tint="-4.9989318521683403E-2"/>
      </right>
      <top style="thick">
        <color theme="0"/>
      </top>
      <bottom/>
      <diagonal/>
    </border>
    <border>
      <left style="medium">
        <color theme="0" tint="-4.9989318521683403E-2"/>
      </left>
      <right/>
      <top/>
      <bottom style="thick">
        <color theme="0"/>
      </bottom>
      <diagonal/>
    </border>
    <border>
      <left/>
      <right/>
      <top/>
      <bottom style="thick">
        <color theme="0"/>
      </bottom>
      <diagonal/>
    </border>
    <border>
      <left style="medium">
        <color theme="0" tint="-4.9989318521683403E-2"/>
      </left>
      <right/>
      <top style="thick">
        <color theme="0"/>
      </top>
      <bottom/>
      <diagonal/>
    </border>
    <border>
      <left style="medium">
        <color theme="0" tint="-4.9989318521683403E-2"/>
      </left>
      <right style="medium">
        <color theme="0"/>
      </right>
      <top style="thick">
        <color theme="0"/>
      </top>
      <bottom/>
      <diagonal/>
    </border>
    <border>
      <left style="medium">
        <color theme="0"/>
      </left>
      <right/>
      <top style="medium">
        <color theme="0"/>
      </top>
      <bottom/>
      <diagonal/>
    </border>
    <border>
      <left style="medium">
        <color theme="0"/>
      </left>
      <right style="thick">
        <color theme="0"/>
      </right>
      <top style="medium">
        <color theme="0"/>
      </top>
      <bottom style="medium">
        <color theme="0"/>
      </bottom>
      <diagonal/>
    </border>
    <border>
      <left style="thick">
        <color theme="0"/>
      </left>
      <right style="thick">
        <color theme="0"/>
      </right>
      <top style="medium">
        <color theme="0"/>
      </top>
      <bottom style="medium">
        <color theme="0"/>
      </bottom>
      <diagonal/>
    </border>
    <border>
      <left style="thick">
        <color theme="0"/>
      </left>
      <right/>
      <top style="medium">
        <color theme="0"/>
      </top>
      <bottom style="medium">
        <color theme="0"/>
      </bottom>
      <diagonal/>
    </border>
    <border>
      <left style="thick">
        <color theme="0"/>
      </left>
      <right style="thick">
        <color theme="0"/>
      </right>
      <top/>
      <bottom style="thick">
        <color theme="0"/>
      </bottom>
      <diagonal/>
    </border>
    <border>
      <left style="thin">
        <color theme="0"/>
      </left>
      <right style="thin">
        <color theme="0"/>
      </right>
      <top style="thin">
        <color theme="0"/>
      </top>
      <bottom style="thin">
        <color theme="0"/>
      </bottom>
      <diagonal/>
    </border>
    <border>
      <left style="thick">
        <color theme="0"/>
      </left>
      <right/>
      <top/>
      <bottom style="thick">
        <color theme="0"/>
      </bottom>
      <diagonal/>
    </border>
    <border>
      <left style="medium">
        <color theme="0" tint="-4.9989318521683403E-2"/>
      </left>
      <right/>
      <top style="thick">
        <color theme="0"/>
      </top>
      <bottom style="thick">
        <color theme="0"/>
      </bottom>
      <diagonal/>
    </border>
    <border>
      <left/>
      <right/>
      <top style="thick">
        <color theme="0"/>
      </top>
      <bottom style="thick">
        <color theme="0"/>
      </bottom>
      <diagonal/>
    </border>
    <border>
      <left style="medium">
        <color theme="0"/>
      </left>
      <right/>
      <top style="medium">
        <color theme="0"/>
      </top>
      <bottom style="medium">
        <color theme="0"/>
      </bottom>
      <diagonal/>
    </border>
    <border>
      <left style="thick">
        <color theme="0"/>
      </left>
      <right style="thin">
        <color theme="0"/>
      </right>
      <top style="thick">
        <color theme="0"/>
      </top>
      <bottom style="thick">
        <color theme="0"/>
      </bottom>
      <diagonal/>
    </border>
    <border>
      <left style="thin">
        <color theme="0"/>
      </left>
      <right style="thin">
        <color theme="0"/>
      </right>
      <top style="thick">
        <color theme="0"/>
      </top>
      <bottom style="thick">
        <color theme="0"/>
      </bottom>
      <diagonal/>
    </border>
    <border>
      <left style="medium">
        <color theme="0" tint="-4.9989318521683403E-2"/>
      </left>
      <right/>
      <top/>
      <bottom/>
      <diagonal/>
    </border>
    <border>
      <left style="medium">
        <color theme="0"/>
      </left>
      <right/>
      <top/>
      <bottom/>
      <diagonal/>
    </border>
    <border>
      <left style="thick">
        <color theme="0"/>
      </left>
      <right style="thick">
        <color theme="0"/>
      </right>
      <top style="thick">
        <color theme="0"/>
      </top>
      <bottom style="thick">
        <color theme="0"/>
      </bottom>
      <diagonal/>
    </border>
    <border>
      <left style="medium">
        <color theme="0" tint="-4.9989318521683403E-2"/>
      </left>
      <right style="thick">
        <color theme="0"/>
      </right>
      <top style="thick">
        <color theme="0"/>
      </top>
      <bottom/>
      <diagonal/>
    </border>
    <border>
      <left/>
      <right style="thick">
        <color theme="0"/>
      </right>
      <top style="thick">
        <color theme="0"/>
      </top>
      <bottom style="thick">
        <color theme="0"/>
      </bottom>
      <diagonal/>
    </border>
    <border>
      <left/>
      <right style="thick">
        <color theme="0"/>
      </right>
      <top/>
      <bottom style="thick">
        <color theme="0"/>
      </bottom>
      <diagonal/>
    </border>
    <border>
      <left/>
      <right style="thick">
        <color theme="0"/>
      </right>
      <top style="thick">
        <color theme="0"/>
      </top>
      <bottom/>
      <diagonal/>
    </border>
    <border>
      <left/>
      <right style="thick">
        <color theme="0"/>
      </right>
      <top/>
      <bottom/>
      <diagonal/>
    </border>
    <border>
      <left style="thick">
        <color theme="0"/>
      </left>
      <right/>
      <top style="thick">
        <color theme="0"/>
      </top>
      <bottom style="thick">
        <color theme="0"/>
      </bottom>
      <diagonal/>
    </border>
    <border>
      <left style="medium">
        <color theme="0" tint="-4.9989318521683403E-2"/>
      </left>
      <right style="thick">
        <color theme="0"/>
      </right>
      <top style="medium">
        <color theme="0" tint="-4.9989318521683403E-2"/>
      </top>
      <bottom/>
      <diagonal/>
    </border>
    <border>
      <left style="medium">
        <color theme="0"/>
      </left>
      <right style="medium">
        <color theme="0"/>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ck">
        <color theme="0"/>
      </right>
      <top style="medium">
        <color theme="0" tint="-4.9989318521683403E-2"/>
      </top>
      <bottom/>
      <diagonal/>
    </border>
    <border>
      <left/>
      <right style="thick">
        <color theme="0"/>
      </right>
      <top style="medium">
        <color theme="0"/>
      </top>
      <bottom/>
      <diagonal/>
    </border>
    <border>
      <left/>
      <right style="medium">
        <color theme="0"/>
      </right>
      <top style="thick">
        <color theme="0"/>
      </top>
      <bottom style="thick">
        <color theme="0"/>
      </bottom>
      <diagonal/>
    </border>
    <border>
      <left style="medium">
        <color theme="0"/>
      </left>
      <right/>
      <top style="thick">
        <color theme="0"/>
      </top>
      <bottom style="thick">
        <color theme="0"/>
      </bottom>
      <diagonal/>
    </border>
    <border>
      <left/>
      <right style="thin">
        <color theme="0"/>
      </right>
      <top style="thick">
        <color theme="0"/>
      </top>
      <bottom style="thick">
        <color theme="0"/>
      </bottom>
      <diagonal/>
    </border>
    <border>
      <left style="thin">
        <color theme="0"/>
      </left>
      <right/>
      <top style="thick">
        <color theme="0"/>
      </top>
      <bottom style="thick">
        <color theme="0"/>
      </bottom>
      <diagonal/>
    </border>
    <border>
      <left style="medium">
        <color theme="0" tint="-4.9989318521683403E-2"/>
      </left>
      <right/>
      <top style="thick">
        <color theme="0"/>
      </top>
      <bottom style="medium">
        <color indexed="8"/>
      </bottom>
      <diagonal/>
    </border>
    <border>
      <left/>
      <right/>
      <top style="thick">
        <color theme="0"/>
      </top>
      <bottom/>
      <diagonal/>
    </border>
    <border>
      <left style="medium">
        <color theme="0"/>
      </left>
      <right/>
      <top style="thick">
        <color theme="0"/>
      </top>
      <bottom style="medium">
        <color theme="0"/>
      </bottom>
      <diagonal/>
    </border>
    <border>
      <left style="medium">
        <color theme="0" tint="-4.9989318521683403E-2"/>
      </left>
      <right/>
      <top style="thick">
        <color theme="0"/>
      </top>
      <bottom style="medium">
        <color theme="0"/>
      </bottom>
      <diagonal/>
    </border>
    <border>
      <left style="thick">
        <color theme="0"/>
      </left>
      <right style="thick">
        <color theme="0"/>
      </right>
      <top style="medium">
        <color theme="0"/>
      </top>
      <bottom/>
      <diagonal/>
    </border>
    <border>
      <left style="medium">
        <color theme="0" tint="-4.9989318521683403E-2"/>
      </left>
      <right style="medium">
        <color theme="0"/>
      </right>
      <top/>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ck">
        <color theme="0"/>
      </left>
      <right/>
      <top/>
      <bottom/>
      <diagonal/>
    </border>
    <border>
      <left style="thick">
        <color theme="0"/>
      </left>
      <right style="thick">
        <color theme="0"/>
      </right>
      <top style="thick">
        <color theme="0"/>
      </top>
      <bottom/>
      <diagonal/>
    </border>
    <border>
      <left style="thick">
        <color theme="0"/>
      </left>
      <right style="thick">
        <color theme="0"/>
      </right>
      <top/>
      <bottom style="medium">
        <color theme="0"/>
      </bottom>
      <diagonal/>
    </border>
    <border>
      <left style="thick">
        <color theme="0"/>
      </left>
      <right style="thick">
        <color theme="0"/>
      </right>
      <top/>
      <bottom/>
      <diagonal/>
    </border>
    <border>
      <left/>
      <right style="thick">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thick">
        <color theme="0"/>
      </left>
      <right style="medium">
        <color theme="0"/>
      </right>
      <top/>
      <bottom style="thick">
        <color theme="0"/>
      </bottom>
      <diagonal/>
    </border>
    <border>
      <left/>
      <right/>
      <top style="medium">
        <color theme="0"/>
      </top>
      <bottom/>
      <diagonal/>
    </border>
    <border>
      <left/>
      <right style="medium">
        <color theme="0"/>
      </right>
      <top style="medium">
        <color theme="0"/>
      </top>
      <bottom/>
      <diagonal/>
    </border>
    <border>
      <left style="thick">
        <color theme="0"/>
      </left>
      <right style="medium">
        <color theme="0"/>
      </right>
      <top style="medium">
        <color theme="0"/>
      </top>
      <bottom style="medium">
        <color theme="0"/>
      </bottom>
      <diagonal/>
    </border>
    <border>
      <left/>
      <right/>
      <top/>
      <bottom style="thin">
        <color indexed="64"/>
      </bottom>
      <diagonal/>
    </border>
    <border>
      <left/>
      <right style="thin">
        <color theme="0"/>
      </right>
      <top/>
      <bottom/>
      <diagonal/>
    </border>
    <border>
      <left style="thick">
        <color theme="0"/>
      </left>
      <right style="medium">
        <color theme="0"/>
      </right>
      <top/>
      <bottom style="medium">
        <color theme="0"/>
      </bottom>
      <diagonal/>
    </border>
    <border>
      <left/>
      <right style="medium">
        <color theme="0"/>
      </right>
      <top/>
      <bottom style="medium">
        <color theme="0"/>
      </bottom>
      <diagonal/>
    </border>
    <border>
      <left style="medium">
        <color theme="0" tint="-4.9989318521683403E-2"/>
      </left>
      <right style="medium">
        <color theme="0"/>
      </right>
      <top/>
      <bottom style="thick">
        <color theme="0"/>
      </bottom>
      <diagonal/>
    </border>
    <border>
      <left/>
      <right style="thick">
        <color theme="0"/>
      </right>
      <top/>
      <bottom style="medium">
        <color theme="0" tint="-4.9989318521683403E-2"/>
      </bottom>
      <diagonal/>
    </border>
    <border>
      <left style="medium">
        <color theme="0" tint="-4.9989318521683403E-2"/>
      </left>
      <right style="thick">
        <color theme="0"/>
      </right>
      <top/>
      <bottom/>
      <diagonal/>
    </border>
    <border>
      <left style="medium">
        <color theme="0" tint="-4.9989318521683403E-2"/>
      </left>
      <right style="thick">
        <color theme="0"/>
      </right>
      <top/>
      <bottom style="thick">
        <color theme="0"/>
      </bottom>
      <diagonal/>
    </border>
    <border>
      <left/>
      <right/>
      <top/>
      <bottom style="medium">
        <color theme="0"/>
      </bottom>
      <diagonal/>
    </border>
    <border>
      <left style="medium">
        <color theme="0" tint="-4.9989318521683403E-2"/>
      </left>
      <right style="medium">
        <color theme="0" tint="-4.9989318521683403E-2"/>
      </right>
      <top/>
      <bottom/>
      <diagonal/>
    </border>
    <border>
      <left style="medium">
        <color theme="0" tint="-4.9989318521683403E-2"/>
      </left>
      <right/>
      <top style="thick">
        <color theme="0"/>
      </top>
      <bottom style="thin">
        <color indexed="64"/>
      </bottom>
      <diagonal/>
    </border>
    <border>
      <left/>
      <right/>
      <top style="thick">
        <color theme="0"/>
      </top>
      <bottom style="thin">
        <color indexed="64"/>
      </bottom>
      <diagonal/>
    </border>
    <border>
      <left style="thick">
        <color theme="0"/>
      </left>
      <right style="thick">
        <color theme="0"/>
      </right>
      <top style="medium">
        <color theme="0"/>
      </top>
      <bottom style="thick">
        <color theme="0"/>
      </bottom>
      <diagonal/>
    </border>
    <border>
      <left style="medium">
        <color theme="0"/>
      </left>
      <right style="medium">
        <color theme="0"/>
      </right>
      <top/>
      <bottom/>
      <diagonal/>
    </border>
    <border>
      <left style="thick">
        <color theme="0"/>
      </left>
      <right/>
      <top style="medium">
        <color theme="0"/>
      </top>
      <bottom/>
      <diagonal/>
    </border>
    <border>
      <left style="medium">
        <color theme="0"/>
      </left>
      <right style="thick">
        <color theme="0"/>
      </right>
      <top/>
      <bottom/>
      <diagonal/>
    </border>
    <border>
      <left style="thick">
        <color theme="0"/>
      </left>
      <right style="medium">
        <color theme="0"/>
      </right>
      <top/>
      <bottom/>
      <diagonal/>
    </border>
  </borders>
  <cellStyleXfs count="6">
    <xf numFmtId="0" fontId="0" fillId="0" borderId="0"/>
    <xf numFmtId="0" fontId="5" fillId="0" borderId="0"/>
    <xf numFmtId="9" fontId="5" fillId="0" borderId="0" applyFont="0" applyFill="0" applyBorder="0" applyAlignment="0" applyProtection="0"/>
    <xf numFmtId="9" fontId="3" fillId="0" borderId="0" applyFont="0" applyFill="0" applyBorder="0" applyAlignment="0" applyProtection="0"/>
    <xf numFmtId="0" fontId="1" fillId="0" borderId="0"/>
    <xf numFmtId="9" fontId="1" fillId="0" borderId="0" applyFont="0" applyFill="0" applyBorder="0" applyAlignment="0" applyProtection="0"/>
  </cellStyleXfs>
  <cellXfs count="199">
    <xf numFmtId="0" fontId="0" fillId="0" borderId="0" xfId="0"/>
    <xf numFmtId="0" fontId="5" fillId="0" borderId="0" xfId="1"/>
    <xf numFmtId="0" fontId="5" fillId="3" borderId="0" xfId="1" applyFill="1"/>
    <xf numFmtId="0" fontId="4" fillId="2" borderId="1"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5" fillId="3" borderId="0" xfId="1" applyFill="1" applyAlignment="1">
      <alignment wrapText="1"/>
    </xf>
    <xf numFmtId="0" fontId="7" fillId="3" borderId="7" xfId="1" applyFont="1" applyFill="1" applyBorder="1" applyAlignment="1">
      <alignment horizontal="center" vertical="center" wrapText="1"/>
    </xf>
    <xf numFmtId="0" fontId="7" fillId="3" borderId="8" xfId="1" applyFont="1" applyFill="1" applyBorder="1" applyAlignment="1">
      <alignment horizontal="left" vertical="center" wrapText="1"/>
    </xf>
    <xf numFmtId="0" fontId="7" fillId="3" borderId="8" xfId="1" applyFont="1" applyFill="1" applyBorder="1" applyAlignment="1">
      <alignment horizontal="center" vertical="center" wrapText="1"/>
    </xf>
    <xf numFmtId="164" fontId="7" fillId="3" borderId="8" xfId="1" applyNumberFormat="1" applyFont="1" applyFill="1" applyBorder="1" applyAlignment="1">
      <alignment horizontal="center" vertical="center" wrapText="1"/>
    </xf>
    <xf numFmtId="164" fontId="7" fillId="3" borderId="9" xfId="1" applyNumberFormat="1" applyFont="1" applyFill="1" applyBorder="1" applyAlignment="1">
      <alignment horizontal="center" vertical="center" wrapText="1"/>
    </xf>
    <xf numFmtId="164" fontId="7" fillId="3" borderId="10" xfId="1" applyNumberFormat="1" applyFont="1" applyFill="1" applyBorder="1" applyAlignment="1">
      <alignment horizontal="center" vertical="center" wrapText="1"/>
    </xf>
    <xf numFmtId="0" fontId="5" fillId="0" borderId="0" xfId="1" applyAlignment="1">
      <alignment horizontal="center"/>
    </xf>
    <xf numFmtId="0" fontId="5" fillId="3" borderId="0" xfId="1" applyFill="1" applyAlignment="1">
      <alignment horizontal="center"/>
    </xf>
    <xf numFmtId="0" fontId="3" fillId="3" borderId="0" xfId="1" applyFont="1" applyFill="1"/>
    <xf numFmtId="0" fontId="8" fillId="2" borderId="1" xfId="1" applyFont="1" applyFill="1" applyBorder="1" applyAlignment="1">
      <alignment horizontal="center" vertical="center" wrapText="1"/>
    </xf>
    <xf numFmtId="0" fontId="3" fillId="3" borderId="0" xfId="1" applyFont="1" applyFill="1" applyAlignment="1">
      <alignment wrapText="1"/>
    </xf>
    <xf numFmtId="0" fontId="4" fillId="2" borderId="19" xfId="1" applyFont="1" applyFill="1" applyBorder="1" applyAlignment="1">
      <alignment horizontal="center" vertical="center" wrapText="1"/>
    </xf>
    <xf numFmtId="0" fontId="5" fillId="3" borderId="0" xfId="1" applyFill="1" applyAlignment="1">
      <alignment vertical="center"/>
    </xf>
    <xf numFmtId="0" fontId="8" fillId="2" borderId="28" xfId="1" applyFont="1" applyFill="1" applyBorder="1" applyAlignment="1">
      <alignment horizontal="center" vertical="center" wrapText="1"/>
    </xf>
    <xf numFmtId="0" fontId="8" fillId="2" borderId="31" xfId="0" applyFont="1" applyFill="1" applyBorder="1" applyAlignment="1">
      <alignment vertical="center" wrapText="1"/>
    </xf>
    <xf numFmtId="0" fontId="4" fillId="2" borderId="37" xfId="1" applyFont="1" applyFill="1" applyBorder="1" applyAlignment="1">
      <alignment horizontal="center" vertical="center" wrapText="1"/>
    </xf>
    <xf numFmtId="0" fontId="4" fillId="2" borderId="38" xfId="1" applyFont="1" applyFill="1" applyBorder="1" applyAlignment="1">
      <alignment horizontal="center" vertical="center" wrapText="1"/>
    </xf>
    <xf numFmtId="0" fontId="4" fillId="2" borderId="39" xfId="1" applyFont="1" applyFill="1" applyBorder="1" applyAlignment="1">
      <alignment horizontal="center" vertical="center" wrapText="1"/>
    </xf>
    <xf numFmtId="0" fontId="4" fillId="2" borderId="40" xfId="1" applyFont="1" applyFill="1" applyBorder="1" applyAlignment="1">
      <alignment horizontal="center" vertical="center" wrapText="1"/>
    </xf>
    <xf numFmtId="0" fontId="4" fillId="2" borderId="11" xfId="1" applyFont="1" applyFill="1" applyBorder="1" applyAlignment="1">
      <alignment horizontal="center" vertical="center" wrapText="1"/>
    </xf>
    <xf numFmtId="3" fontId="7" fillId="3" borderId="12" xfId="2" applyNumberFormat="1" applyFont="1" applyFill="1" applyBorder="1" applyAlignment="1">
      <alignment horizontal="center" vertical="center" wrapText="1"/>
    </xf>
    <xf numFmtId="9" fontId="7" fillId="3" borderId="12" xfId="2" applyFont="1" applyFill="1" applyBorder="1" applyAlignment="1">
      <alignment horizontal="center" vertical="center" wrapText="1"/>
    </xf>
    <xf numFmtId="14" fontId="7" fillId="3" borderId="12" xfId="2" applyNumberFormat="1" applyFont="1" applyFill="1" applyBorder="1" applyAlignment="1">
      <alignment horizontal="center" vertical="center" wrapText="1"/>
    </xf>
    <xf numFmtId="3" fontId="3" fillId="3" borderId="12" xfId="2" applyNumberFormat="1" applyFont="1" applyFill="1" applyBorder="1" applyAlignment="1">
      <alignment horizontal="center" vertical="center" wrapText="1"/>
    </xf>
    <xf numFmtId="0" fontId="2" fillId="0" borderId="0" xfId="1" applyFont="1"/>
    <xf numFmtId="165" fontId="7" fillId="3" borderId="20" xfId="0" applyNumberFormat="1" applyFont="1" applyFill="1" applyBorder="1" applyAlignment="1">
      <alignment horizontal="center" vertical="center" wrapText="1"/>
    </xf>
    <xf numFmtId="9" fontId="7" fillId="3" borderId="10" xfId="0" applyNumberFormat="1" applyFont="1" applyFill="1" applyBorder="1" applyAlignment="1">
      <alignment horizontal="center" vertical="center" wrapText="1"/>
    </xf>
    <xf numFmtId="14" fontId="7" fillId="3" borderId="20" xfId="0" applyNumberFormat="1" applyFont="1" applyFill="1" applyBorder="1" applyAlignment="1">
      <alignment horizontal="center" vertical="center" wrapText="1"/>
    </xf>
    <xf numFmtId="0" fontId="7" fillId="3" borderId="26" xfId="0" applyFont="1" applyFill="1" applyBorder="1" applyAlignment="1">
      <alignment horizontal="center" vertical="center" wrapText="1"/>
    </xf>
    <xf numFmtId="164" fontId="7" fillId="3" borderId="22" xfId="0" applyNumberFormat="1" applyFont="1" applyFill="1" applyBorder="1" applyAlignment="1">
      <alignment horizontal="center" vertical="center" wrapText="1"/>
    </xf>
    <xf numFmtId="0" fontId="7" fillId="3" borderId="12" xfId="0" applyFont="1" applyFill="1" applyBorder="1" applyAlignment="1">
      <alignment horizontal="center" vertical="center" wrapText="1"/>
    </xf>
    <xf numFmtId="0" fontId="4" fillId="2" borderId="42" xfId="1" applyFont="1" applyFill="1" applyBorder="1" applyAlignment="1">
      <alignment horizontal="center" vertical="center" wrapText="1"/>
    </xf>
    <xf numFmtId="2" fontId="7" fillId="3" borderId="9" xfId="1" applyNumberFormat="1" applyFont="1" applyFill="1" applyBorder="1" applyAlignment="1">
      <alignment horizontal="center" vertical="center" wrapText="1"/>
    </xf>
    <xf numFmtId="0" fontId="7" fillId="3" borderId="12" xfId="1" applyFont="1" applyFill="1" applyBorder="1" applyAlignment="1">
      <alignment horizontal="center" vertical="center" wrapText="1"/>
    </xf>
    <xf numFmtId="164" fontId="7" fillId="3" borderId="43" xfId="1" applyNumberFormat="1" applyFont="1" applyFill="1" applyBorder="1" applyAlignment="1">
      <alignment horizontal="center" vertical="center" wrapText="1"/>
    </xf>
    <xf numFmtId="0" fontId="7" fillId="3" borderId="20" xfId="1" applyFont="1" applyFill="1" applyBorder="1" applyAlignment="1">
      <alignment horizontal="center" vertical="center" wrapText="1"/>
    </xf>
    <xf numFmtId="0" fontId="7" fillId="3" borderId="16" xfId="1" applyFont="1" applyFill="1" applyBorder="1" applyAlignment="1">
      <alignment horizontal="center" vertical="center" wrapText="1"/>
    </xf>
    <xf numFmtId="0" fontId="8" fillId="2" borderId="27" xfId="1" applyFont="1" applyFill="1" applyBorder="1" applyAlignment="1">
      <alignment vertical="center" wrapText="1"/>
    </xf>
    <xf numFmtId="2" fontId="7" fillId="3" borderId="20" xfId="0" applyNumberFormat="1" applyFont="1" applyFill="1" applyBorder="1" applyAlignment="1">
      <alignment horizontal="center" vertical="center" wrapText="1"/>
    </xf>
    <xf numFmtId="9" fontId="7" fillId="3" borderId="20" xfId="0" applyNumberFormat="1" applyFont="1" applyFill="1" applyBorder="1" applyAlignment="1">
      <alignment horizontal="center" vertical="center" wrapText="1"/>
    </xf>
    <xf numFmtId="1" fontId="7" fillId="3" borderId="20" xfId="0" applyNumberFormat="1" applyFont="1" applyFill="1" applyBorder="1" applyAlignment="1">
      <alignment horizontal="center" vertical="center" wrapText="1"/>
    </xf>
    <xf numFmtId="9" fontId="7" fillId="3" borderId="22" xfId="0" applyNumberFormat="1" applyFont="1" applyFill="1" applyBorder="1" applyAlignment="1">
      <alignment horizontal="center" vertical="center" wrapText="1"/>
    </xf>
    <xf numFmtId="1" fontId="7" fillId="3" borderId="22" xfId="0" applyNumberFormat="1" applyFont="1" applyFill="1" applyBorder="1" applyAlignment="1">
      <alignment horizontal="center" vertical="center" wrapText="1"/>
    </xf>
    <xf numFmtId="0" fontId="12" fillId="3" borderId="20" xfId="0" applyFont="1" applyFill="1" applyBorder="1" applyAlignment="1">
      <alignment horizontal="center" vertical="center" wrapText="1"/>
    </xf>
    <xf numFmtId="164" fontId="12" fillId="3" borderId="20"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164" fontId="7" fillId="3" borderId="10" xfId="0" applyNumberFormat="1" applyFont="1" applyFill="1" applyBorder="1" applyAlignment="1">
      <alignment horizontal="center" vertical="center" wrapText="1"/>
    </xf>
    <xf numFmtId="9" fontId="7" fillId="3" borderId="20" xfId="3"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0" xfId="3" applyNumberFormat="1" applyFont="1" applyFill="1" applyBorder="1" applyAlignment="1">
      <alignment horizontal="center" vertical="center" wrapText="1"/>
    </xf>
    <xf numFmtId="9" fontId="7" fillId="3" borderId="10" xfId="3" applyFont="1" applyFill="1" applyBorder="1" applyAlignment="1">
      <alignment horizontal="center" vertical="center" wrapText="1"/>
    </xf>
    <xf numFmtId="0" fontId="7" fillId="3" borderId="10" xfId="4" applyFont="1" applyFill="1" applyBorder="1" applyAlignment="1">
      <alignment horizontal="center" vertical="center" wrapText="1"/>
    </xf>
    <xf numFmtId="0" fontId="7" fillId="3" borderId="10" xfId="0" applyFont="1" applyFill="1" applyBorder="1" applyAlignment="1">
      <alignment horizontal="center" vertical="center" wrapText="1"/>
    </xf>
    <xf numFmtId="164" fontId="7" fillId="3" borderId="20" xfId="0" applyNumberFormat="1" applyFont="1" applyFill="1" applyBorder="1" applyAlignment="1">
      <alignment horizontal="center" vertical="center" wrapText="1"/>
    </xf>
    <xf numFmtId="9" fontId="7" fillId="3" borderId="10" xfId="1" applyNumberFormat="1" applyFont="1" applyFill="1" applyBorder="1" applyAlignment="1">
      <alignment horizontal="center" vertical="center" wrapText="1"/>
    </xf>
    <xf numFmtId="2" fontId="12" fillId="3" borderId="20" xfId="0" applyNumberFormat="1" applyFont="1" applyFill="1" applyBorder="1" applyAlignment="1">
      <alignment horizontal="center" vertical="center" wrapText="1"/>
    </xf>
    <xf numFmtId="0" fontId="8" fillId="2" borderId="21" xfId="1" applyFont="1" applyFill="1" applyBorder="1" applyAlignment="1">
      <alignment horizontal="center" vertical="center" wrapText="1"/>
    </xf>
    <xf numFmtId="0" fontId="7" fillId="3" borderId="41"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46" xfId="0" applyFont="1" applyFill="1" applyBorder="1" applyAlignment="1">
      <alignment horizontal="center" vertical="center" wrapText="1"/>
    </xf>
    <xf numFmtId="164" fontId="7" fillId="3" borderId="47" xfId="1" applyNumberFormat="1" applyFont="1" applyFill="1" applyBorder="1" applyAlignment="1">
      <alignment horizontal="center" vertical="center" wrapText="1"/>
    </xf>
    <xf numFmtId="0" fontId="5" fillId="3" borderId="46" xfId="1" applyFill="1" applyBorder="1"/>
    <xf numFmtId="0" fontId="5" fillId="3" borderId="48" xfId="1" applyFill="1" applyBorder="1"/>
    <xf numFmtId="0" fontId="5" fillId="3" borderId="48" xfId="1" applyFill="1" applyBorder="1" applyAlignment="1">
      <alignment wrapText="1"/>
    </xf>
    <xf numFmtId="0" fontId="5" fillId="3" borderId="10" xfId="1" applyFill="1" applyBorder="1"/>
    <xf numFmtId="0" fontId="5" fillId="3" borderId="3" xfId="1" applyFill="1" applyBorder="1"/>
    <xf numFmtId="164" fontId="7" fillId="3" borderId="20" xfId="1" applyNumberFormat="1" applyFont="1" applyFill="1" applyBorder="1" applyAlignment="1">
      <alignment horizontal="center" vertical="center" wrapText="1"/>
    </xf>
    <xf numFmtId="164" fontId="7" fillId="3" borderId="48" xfId="1" applyNumberFormat="1" applyFont="1" applyFill="1" applyBorder="1" applyAlignment="1">
      <alignment horizontal="center" vertical="center" wrapText="1"/>
    </xf>
    <xf numFmtId="0" fontId="5" fillId="3" borderId="3" xfId="1" applyFill="1" applyBorder="1" applyAlignment="1">
      <alignment wrapText="1"/>
    </xf>
    <xf numFmtId="0" fontId="3" fillId="3" borderId="45" xfId="1" applyFont="1" applyFill="1" applyBorder="1"/>
    <xf numFmtId="0" fontId="3" fillId="3" borderId="3" xfId="1" applyFont="1" applyFill="1" applyBorder="1"/>
    <xf numFmtId="0" fontId="7" fillId="3" borderId="48"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15" xfId="1" applyFont="1" applyFill="1" applyBorder="1" applyAlignment="1">
      <alignment horizontal="center" vertical="center" wrapText="1"/>
    </xf>
    <xf numFmtId="0" fontId="7" fillId="3" borderId="6" xfId="1"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51" xfId="0" applyFont="1" applyFill="1" applyBorder="1" applyAlignment="1">
      <alignment horizontal="center" vertical="center" wrapText="1"/>
    </xf>
    <xf numFmtId="0" fontId="7" fillId="3" borderId="28" xfId="0" applyFont="1" applyFill="1" applyBorder="1" applyAlignment="1">
      <alignment horizontal="center" vertical="center" wrapText="1"/>
    </xf>
    <xf numFmtId="164" fontId="7" fillId="3" borderId="10" xfId="4" applyNumberFormat="1" applyFont="1" applyFill="1" applyBorder="1" applyAlignment="1">
      <alignment horizontal="center" vertical="center" wrapText="1"/>
    </xf>
    <xf numFmtId="164" fontId="7" fillId="3" borderId="23" xfId="4" applyNumberFormat="1" applyFont="1" applyFill="1" applyBorder="1" applyAlignment="1">
      <alignment horizontal="center" vertical="center" wrapText="1"/>
    </xf>
    <xf numFmtId="0" fontId="7" fillId="3" borderId="52" xfId="0" applyFont="1" applyFill="1" applyBorder="1" applyAlignment="1">
      <alignment horizontal="center" vertical="center" wrapText="1"/>
    </xf>
    <xf numFmtId="0" fontId="12" fillId="3" borderId="8" xfId="1" applyFont="1" applyFill="1" applyBorder="1" applyAlignment="1">
      <alignment horizontal="center" vertical="center" wrapText="1"/>
    </xf>
    <xf numFmtId="164" fontId="12" fillId="3" borderId="8" xfId="1" applyNumberFormat="1" applyFont="1" applyFill="1" applyBorder="1" applyAlignment="1">
      <alignment horizontal="center" vertical="center" wrapText="1"/>
    </xf>
    <xf numFmtId="0" fontId="12" fillId="3" borderId="7" xfId="1" applyFont="1" applyFill="1" applyBorder="1" applyAlignment="1">
      <alignment horizontal="center" vertical="center" wrapText="1"/>
    </xf>
    <xf numFmtId="0" fontId="12" fillId="3" borderId="49" xfId="1" applyFont="1" applyFill="1" applyBorder="1" applyAlignment="1">
      <alignment horizontal="center" vertical="center" wrapText="1"/>
    </xf>
    <xf numFmtId="1" fontId="12" fillId="3" borderId="22" xfId="0" applyNumberFormat="1" applyFont="1" applyFill="1" applyBorder="1" applyAlignment="1">
      <alignment horizontal="center" vertical="center" wrapText="1"/>
    </xf>
    <xf numFmtId="164" fontId="7" fillId="3" borderId="23" xfId="0" applyNumberFormat="1"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55"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23" xfId="1" applyFont="1" applyFill="1" applyBorder="1" applyAlignment="1">
      <alignment horizontal="center" vertical="center" wrapText="1"/>
    </xf>
    <xf numFmtId="0" fontId="7" fillId="3" borderId="10" xfId="0" applyFont="1" applyFill="1" applyBorder="1" applyAlignment="1">
      <alignment horizontal="left" vertical="center" wrapText="1"/>
    </xf>
    <xf numFmtId="1" fontId="7" fillId="3" borderId="48" xfId="0" applyNumberFormat="1" applyFont="1" applyFill="1" applyBorder="1" applyAlignment="1">
      <alignment horizontal="center" vertical="center" wrapText="1"/>
    </xf>
    <xf numFmtId="164" fontId="7" fillId="3" borderId="48" xfId="0" applyNumberFormat="1" applyFont="1" applyFill="1" applyBorder="1" applyAlignment="1">
      <alignment horizontal="center" vertical="center" wrapText="1"/>
    </xf>
    <xf numFmtId="0" fontId="7" fillId="3" borderId="23" xfId="0" applyFont="1" applyFill="1" applyBorder="1" applyAlignment="1">
      <alignment horizontal="center" vertical="center" wrapText="1"/>
    </xf>
    <xf numFmtId="1" fontId="7" fillId="3" borderId="10" xfId="0" applyNumberFormat="1" applyFont="1" applyFill="1" applyBorder="1" applyAlignment="1">
      <alignment horizontal="center" vertical="center" wrapText="1"/>
    </xf>
    <xf numFmtId="0" fontId="7" fillId="3" borderId="7" xfId="0" applyFont="1" applyFill="1" applyBorder="1" applyAlignment="1">
      <alignment horizontal="center" vertical="center" wrapText="1"/>
    </xf>
    <xf numFmtId="164" fontId="7" fillId="3" borderId="55" xfId="1" applyNumberFormat="1" applyFont="1" applyFill="1" applyBorder="1" applyAlignment="1">
      <alignment horizontal="center" vertical="center" wrapText="1"/>
    </xf>
    <xf numFmtId="0" fontId="7" fillId="3" borderId="48" xfId="1" applyFont="1" applyFill="1" applyBorder="1" applyAlignment="1">
      <alignment horizontal="center" vertical="center" wrapText="1"/>
    </xf>
    <xf numFmtId="0" fontId="7" fillId="3" borderId="45" xfId="1" applyFont="1" applyFill="1" applyBorder="1" applyAlignment="1">
      <alignment horizontal="center" vertical="center" wrapText="1"/>
    </xf>
    <xf numFmtId="0" fontId="8" fillId="2" borderId="28" xfId="1" applyFont="1" applyFill="1" applyBorder="1" applyAlignment="1">
      <alignment vertical="center" wrapText="1"/>
    </xf>
    <xf numFmtId="0" fontId="14" fillId="0" borderId="44" xfId="0" applyFont="1" applyBorder="1" applyAlignment="1">
      <alignment horizontal="center"/>
    </xf>
    <xf numFmtId="0" fontId="0" fillId="0" borderId="44" xfId="0" applyBorder="1"/>
    <xf numFmtId="0" fontId="0" fillId="0" borderId="44" xfId="0" applyBorder="1" applyAlignment="1">
      <alignment wrapText="1"/>
    </xf>
    <xf numFmtId="0" fontId="7" fillId="3" borderId="68" xfId="1" applyFont="1" applyFill="1" applyBorder="1" applyAlignment="1">
      <alignment horizontal="center" vertical="center" wrapText="1"/>
    </xf>
    <xf numFmtId="0" fontId="7" fillId="3" borderId="69" xfId="0" applyFont="1" applyFill="1" applyBorder="1" applyAlignment="1">
      <alignment horizontal="center" vertical="center" wrapText="1"/>
    </xf>
    <xf numFmtId="164" fontId="7" fillId="3" borderId="46" xfId="1" applyNumberFormat="1" applyFont="1" applyFill="1" applyBorder="1" applyAlignment="1">
      <alignment horizontal="center" vertical="center" wrapText="1"/>
    </xf>
    <xf numFmtId="0" fontId="7" fillId="3" borderId="70" xfId="1" applyFont="1" applyFill="1" applyBorder="1" applyAlignment="1">
      <alignment horizontal="center" vertical="center" wrapText="1"/>
    </xf>
    <xf numFmtId="0" fontId="7" fillId="3" borderId="48" xfId="4" applyFont="1" applyFill="1" applyBorder="1" applyAlignment="1">
      <alignment horizontal="center" vertical="center" wrapText="1"/>
    </xf>
    <xf numFmtId="164" fontId="7" fillId="3" borderId="46" xfId="0" applyNumberFormat="1" applyFont="1" applyFill="1" applyBorder="1" applyAlignment="1">
      <alignment horizontal="center" vertical="center" wrapText="1"/>
    </xf>
    <xf numFmtId="164" fontId="7" fillId="3" borderId="24" xfId="0" applyNumberFormat="1" applyFont="1" applyFill="1" applyBorder="1" applyAlignment="1">
      <alignment horizontal="center" vertical="center" wrapText="1"/>
    </xf>
    <xf numFmtId="0" fontId="7" fillId="3" borderId="10" xfId="1" applyFont="1" applyFill="1" applyBorder="1" applyAlignment="1">
      <alignment horizontal="center" vertical="center" wrapText="1"/>
    </xf>
    <xf numFmtId="0" fontId="4" fillId="2" borderId="0" xfId="1" applyFont="1" applyFill="1" applyBorder="1" applyAlignment="1">
      <alignment vertical="center" wrapText="1"/>
    </xf>
    <xf numFmtId="0" fontId="4" fillId="2" borderId="71" xfId="1" applyFont="1" applyFill="1" applyBorder="1" applyAlignment="1">
      <alignment horizontal="center" vertical="center" wrapText="1"/>
    </xf>
    <xf numFmtId="0" fontId="4" fillId="2" borderId="25" xfId="1" applyFont="1" applyFill="1" applyBorder="1" applyAlignment="1">
      <alignment vertical="center" wrapText="1"/>
    </xf>
    <xf numFmtId="1" fontId="7" fillId="3" borderId="48" xfId="1" applyNumberFormat="1" applyFont="1" applyFill="1" applyBorder="1" applyAlignment="1">
      <alignment horizontal="center" vertical="center" wrapText="1"/>
    </xf>
    <xf numFmtId="1" fontId="7" fillId="3" borderId="46" xfId="0" applyNumberFormat="1" applyFont="1" applyFill="1" applyBorder="1" applyAlignment="1">
      <alignment horizontal="center" vertical="center" wrapText="1"/>
    </xf>
    <xf numFmtId="0" fontId="7" fillId="3" borderId="53" xfId="0" applyFont="1" applyFill="1" applyBorder="1" applyAlignment="1">
      <alignment horizontal="center" vertical="center" wrapText="1"/>
    </xf>
    <xf numFmtId="0" fontId="7" fillId="3" borderId="50" xfId="0" applyFont="1" applyFill="1" applyBorder="1" applyAlignment="1">
      <alignment horizontal="center" vertical="center" wrapText="1"/>
    </xf>
    <xf numFmtId="164" fontId="7" fillId="3" borderId="50" xfId="0" applyNumberFormat="1" applyFont="1" applyFill="1" applyBorder="1" applyAlignment="1">
      <alignment horizontal="center" vertical="center" wrapText="1"/>
    </xf>
    <xf numFmtId="164" fontId="7" fillId="3" borderId="54" xfId="0" applyNumberFormat="1" applyFont="1" applyFill="1" applyBorder="1" applyAlignment="1">
      <alignment horizontal="center" vertical="center" wrapText="1"/>
    </xf>
    <xf numFmtId="0" fontId="7" fillId="3" borderId="29" xfId="0" applyFont="1" applyFill="1" applyBorder="1" applyAlignment="1">
      <alignment horizontal="center" vertical="center" wrapText="1"/>
    </xf>
    <xf numFmtId="9" fontId="7" fillId="3" borderId="28" xfId="0" applyNumberFormat="1" applyFont="1" applyFill="1" applyBorder="1" applyAlignment="1">
      <alignment horizontal="center" vertical="center" wrapText="1"/>
    </xf>
    <xf numFmtId="164" fontId="7" fillId="3" borderId="28" xfId="0" applyNumberFormat="1" applyFont="1" applyFill="1" applyBorder="1" applyAlignment="1">
      <alignment horizontal="center" vertical="center" wrapText="1"/>
    </xf>
    <xf numFmtId="164" fontId="7" fillId="3" borderId="30" xfId="0" applyNumberFormat="1" applyFont="1" applyFill="1" applyBorder="1" applyAlignment="1">
      <alignment horizontal="center" vertical="center" wrapText="1"/>
    </xf>
    <xf numFmtId="1" fontId="7" fillId="3" borderId="9" xfId="1" applyNumberFormat="1" applyFont="1" applyFill="1" applyBorder="1" applyAlignment="1">
      <alignment horizontal="center" vertical="center" wrapText="1"/>
    </xf>
    <xf numFmtId="0" fontId="12" fillId="3" borderId="15" xfId="1" applyFont="1" applyFill="1" applyBorder="1" applyAlignment="1">
      <alignment horizontal="left" vertical="center" wrapText="1"/>
    </xf>
    <xf numFmtId="0" fontId="12" fillId="3" borderId="29" xfId="1" applyFont="1" applyFill="1" applyBorder="1" applyAlignment="1">
      <alignment horizontal="left" vertical="center" wrapText="1"/>
    </xf>
    <xf numFmtId="0" fontId="12" fillId="3" borderId="30" xfId="1" applyFont="1" applyFill="1" applyBorder="1" applyAlignment="1">
      <alignment horizontal="left" vertical="center" wrapText="1"/>
    </xf>
    <xf numFmtId="0" fontId="4" fillId="2" borderId="0" xfId="1" applyFont="1" applyFill="1" applyAlignment="1">
      <alignment horizontal="center" vertical="center" wrapText="1"/>
    </xf>
    <xf numFmtId="0" fontId="11" fillId="3" borderId="2" xfId="1" applyFont="1" applyFill="1" applyBorder="1" applyAlignment="1">
      <alignment horizontal="left" vertical="center" wrapText="1"/>
    </xf>
    <xf numFmtId="0" fontId="6" fillId="3" borderId="3" xfId="1" applyFont="1" applyFill="1" applyBorder="1" applyAlignment="1">
      <alignment horizontal="left" vertical="center" wrapText="1"/>
    </xf>
    <xf numFmtId="0" fontId="12" fillId="3" borderId="2" xfId="1" applyFont="1" applyFill="1" applyBorder="1" applyAlignment="1">
      <alignment horizontal="left" vertical="center" wrapText="1"/>
    </xf>
    <xf numFmtId="0" fontId="12" fillId="3" borderId="3" xfId="1" applyFont="1" applyFill="1" applyBorder="1" applyAlignment="1">
      <alignment horizontal="left" vertical="center" wrapText="1"/>
    </xf>
    <xf numFmtId="0" fontId="6" fillId="3" borderId="2"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6" fillId="3" borderId="14"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6" fillId="3" borderId="0" xfId="1" applyFont="1" applyFill="1" applyAlignment="1">
      <alignment horizontal="center" vertical="center" wrapText="1"/>
    </xf>
    <xf numFmtId="0" fontId="10" fillId="3" borderId="13" xfId="1" applyFont="1" applyFill="1" applyBorder="1" applyAlignment="1">
      <alignment horizontal="center" vertical="center" wrapText="1"/>
    </xf>
    <xf numFmtId="0" fontId="10" fillId="3" borderId="1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33" xfId="1" applyFont="1" applyFill="1" applyBorder="1" applyAlignment="1">
      <alignment horizontal="center" vertical="center" wrapText="1"/>
    </xf>
    <xf numFmtId="0" fontId="4" fillId="2" borderId="34" xfId="1" applyFont="1" applyFill="1" applyBorder="1" applyAlignment="1">
      <alignment horizontal="center" vertical="center" wrapText="1"/>
    </xf>
    <xf numFmtId="0" fontId="4" fillId="2" borderId="35" xfId="1" applyFont="1" applyFill="1" applyBorder="1" applyAlignment="1">
      <alignment horizontal="center" vertical="center" wrapText="1"/>
    </xf>
    <xf numFmtId="0" fontId="4" fillId="2" borderId="36" xfId="1" applyFont="1" applyFill="1" applyBorder="1" applyAlignment="1">
      <alignment horizontal="center" vertical="center" wrapText="1"/>
    </xf>
    <xf numFmtId="0" fontId="6" fillId="3" borderId="2" xfId="1" applyFont="1" applyFill="1" applyBorder="1" applyAlignment="1">
      <alignment horizontal="left" vertical="center" wrapText="1"/>
    </xf>
    <xf numFmtId="9" fontId="7" fillId="3" borderId="12" xfId="2" applyFont="1" applyFill="1" applyBorder="1" applyAlignment="1">
      <alignment horizontal="left" vertical="center" wrapText="1"/>
    </xf>
    <xf numFmtId="9" fontId="7" fillId="3" borderId="3" xfId="2" applyFont="1" applyFill="1" applyBorder="1" applyAlignment="1">
      <alignment horizontal="left" vertical="center" wrapText="1"/>
    </xf>
    <xf numFmtId="0" fontId="4" fillId="2" borderId="38"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0" xfId="1" applyFont="1" applyFill="1" applyBorder="1" applyAlignment="1">
      <alignment horizontal="center" vertical="center" wrapText="1"/>
    </xf>
    <xf numFmtId="0" fontId="6" fillId="3" borderId="23" xfId="1" applyFont="1" applyFill="1" applyBorder="1" applyAlignment="1">
      <alignment horizontal="center" vertical="center" wrapText="1"/>
    </xf>
    <xf numFmtId="0" fontId="10" fillId="3" borderId="22" xfId="1" applyFont="1" applyFill="1" applyBorder="1" applyAlignment="1">
      <alignment horizontal="center" vertical="center" wrapText="1"/>
    </xf>
    <xf numFmtId="0" fontId="7" fillId="3" borderId="72"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7" fillId="3" borderId="46"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6" fillId="3" borderId="26" xfId="1" applyFont="1" applyFill="1" applyBorder="1" applyAlignment="1">
      <alignment horizontal="center" vertical="center" wrapText="1"/>
    </xf>
    <xf numFmtId="0" fontId="6" fillId="3" borderId="22" xfId="1" applyFont="1" applyFill="1" applyBorder="1" applyAlignment="1">
      <alignment horizontal="center" vertical="center" wrapText="1"/>
    </xf>
    <xf numFmtId="0" fontId="10" fillId="3" borderId="26"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61" xfId="0"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62" xfId="1" applyFont="1" applyFill="1" applyBorder="1" applyAlignment="1">
      <alignment horizontal="center" vertical="center" wrapText="1"/>
    </xf>
    <xf numFmtId="0" fontId="8" fillId="2" borderId="63" xfId="1" applyFont="1" applyFill="1" applyBorder="1" applyAlignment="1">
      <alignment horizontal="center" vertical="center" wrapText="1"/>
    </xf>
    <xf numFmtId="0" fontId="8" fillId="2" borderId="64" xfId="1" applyFont="1" applyFill="1" applyBorder="1" applyAlignment="1">
      <alignment horizontal="center" vertical="center" wrapText="1"/>
    </xf>
    <xf numFmtId="0" fontId="4" fillId="2" borderId="56" xfId="1" applyFont="1" applyFill="1" applyBorder="1" applyAlignment="1">
      <alignment horizontal="center" vertical="center" wrapText="1"/>
    </xf>
    <xf numFmtId="0" fontId="6" fillId="3" borderId="13" xfId="1" applyFont="1" applyFill="1" applyBorder="1" applyAlignment="1">
      <alignment horizontal="left" vertical="center" wrapText="1"/>
    </xf>
    <xf numFmtId="0" fontId="6" fillId="3" borderId="14"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4" fillId="2" borderId="65"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66" xfId="1" applyFont="1" applyFill="1" applyBorder="1" applyAlignment="1">
      <alignment horizontal="center" vertical="center" wrapText="1"/>
    </xf>
    <xf numFmtId="0" fontId="4" fillId="2" borderId="67" xfId="1" applyFont="1" applyFill="1" applyBorder="1" applyAlignment="1">
      <alignment horizontal="center" vertical="center" wrapText="1"/>
    </xf>
  </cellXfs>
  <cellStyles count="6">
    <cellStyle name="Normal" xfId="0" builtinId="0"/>
    <cellStyle name="Normal 2" xfId="1" xr:uid="{00000000-0005-0000-0000-000001000000}"/>
    <cellStyle name="Normal 2 2" xfId="4" xr:uid="{00000000-0005-0000-0000-000002000000}"/>
    <cellStyle name="Porcentaje" xfId="3" builtinId="5"/>
    <cellStyle name="Porcentaje 2" xfId="2" xr:uid="{00000000-0005-0000-0000-000004000000}"/>
    <cellStyle name="Porcentaje 2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247650</xdr:colOff>
      <xdr:row>0</xdr:row>
      <xdr:rowOff>904875</xdr:rowOff>
    </xdr:to>
    <xdr:pic>
      <xdr:nvPicPr>
        <xdr:cNvPr id="3" name="Imagen 2">
          <a:extLst>
            <a:ext uri="{FF2B5EF4-FFF2-40B4-BE49-F238E27FC236}">
              <a16:creationId xmlns:a16="http://schemas.microsoft.com/office/drawing/2014/main" id="{491C0BDB-A0D2-4F4E-9AC4-2CF18223AD4C}"/>
            </a:ext>
          </a:extLst>
        </xdr:cNvPr>
        <xdr:cNvPicPr>
          <a:picLocks noChangeAspect="1"/>
        </xdr:cNvPicPr>
      </xdr:nvPicPr>
      <xdr:blipFill>
        <a:blip xmlns:r="http://schemas.openxmlformats.org/officeDocument/2006/relationships" r:embed="rId1"/>
        <a:stretch>
          <a:fillRect/>
        </a:stretch>
      </xdr:blipFill>
      <xdr:spPr>
        <a:xfrm>
          <a:off x="0" y="0"/>
          <a:ext cx="2228850"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275168</xdr:colOff>
      <xdr:row>0</xdr:row>
      <xdr:rowOff>95250</xdr:rowOff>
    </xdr:from>
    <xdr:to>
      <xdr:col>1</xdr:col>
      <xdr:colOff>31751</xdr:colOff>
      <xdr:row>0</xdr:row>
      <xdr:rowOff>1000125</xdr:rowOff>
    </xdr:to>
    <xdr:pic>
      <xdr:nvPicPr>
        <xdr:cNvPr id="3" name="Imagen 2">
          <a:extLst>
            <a:ext uri="{FF2B5EF4-FFF2-40B4-BE49-F238E27FC236}">
              <a16:creationId xmlns:a16="http://schemas.microsoft.com/office/drawing/2014/main" id="{DC90C1B6-DCAF-48A7-990E-6D743BD9D947}"/>
            </a:ext>
          </a:extLst>
        </xdr:cNvPr>
        <xdr:cNvPicPr>
          <a:picLocks noChangeAspect="1"/>
        </xdr:cNvPicPr>
      </xdr:nvPicPr>
      <xdr:blipFill>
        <a:blip xmlns:r="http://schemas.openxmlformats.org/officeDocument/2006/relationships" r:embed="rId1"/>
        <a:stretch>
          <a:fillRect/>
        </a:stretch>
      </xdr:blipFill>
      <xdr:spPr>
        <a:xfrm>
          <a:off x="275168" y="95250"/>
          <a:ext cx="2275416" cy="904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365124</xdr:colOff>
      <xdr:row>0</xdr:row>
      <xdr:rowOff>0</xdr:rowOff>
    </xdr:from>
    <xdr:ext cx="1515182" cy="1073823"/>
    <xdr:pic>
      <xdr:nvPicPr>
        <xdr:cNvPr id="2" name="Imagen 1">
          <a:extLst>
            <a:ext uri="{FF2B5EF4-FFF2-40B4-BE49-F238E27FC236}">
              <a16:creationId xmlns:a16="http://schemas.microsoft.com/office/drawing/2014/main" id="{B81E2A72-1BD9-BC47-934C-08B92A32E6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124" y="0"/>
          <a:ext cx="1515182" cy="107382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317499</xdr:colOff>
      <xdr:row>0</xdr:row>
      <xdr:rowOff>0</xdr:rowOff>
    </xdr:from>
    <xdr:to>
      <xdr:col>0</xdr:col>
      <xdr:colOff>1803606</xdr:colOff>
      <xdr:row>0</xdr:row>
      <xdr:rowOff>904875</xdr:rowOff>
    </xdr:to>
    <xdr:pic>
      <xdr:nvPicPr>
        <xdr:cNvPr id="3" name="Imagen 2">
          <a:extLst>
            <a:ext uri="{FF2B5EF4-FFF2-40B4-BE49-F238E27FC236}">
              <a16:creationId xmlns:a16="http://schemas.microsoft.com/office/drawing/2014/main" id="{7BB95E7C-9815-4207-8F4E-CF4CED5A43FC}"/>
            </a:ext>
          </a:extLst>
        </xdr:cNvPr>
        <xdr:cNvPicPr>
          <a:picLocks noChangeAspect="1"/>
        </xdr:cNvPicPr>
      </xdr:nvPicPr>
      <xdr:blipFill>
        <a:blip xmlns:r="http://schemas.openxmlformats.org/officeDocument/2006/relationships" r:embed="rId1"/>
        <a:stretch>
          <a:fillRect/>
        </a:stretch>
      </xdr:blipFill>
      <xdr:spPr>
        <a:xfrm>
          <a:off x="317499" y="0"/>
          <a:ext cx="1486107" cy="9048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0</xdr:row>
      <xdr:rowOff>38100</xdr:rowOff>
    </xdr:from>
    <xdr:to>
      <xdr:col>0</xdr:col>
      <xdr:colOff>1600407</xdr:colOff>
      <xdr:row>0</xdr:row>
      <xdr:rowOff>942975</xdr:rowOff>
    </xdr:to>
    <xdr:pic>
      <xdr:nvPicPr>
        <xdr:cNvPr id="3" name="Imagen 2">
          <a:extLst>
            <a:ext uri="{FF2B5EF4-FFF2-40B4-BE49-F238E27FC236}">
              <a16:creationId xmlns:a16="http://schemas.microsoft.com/office/drawing/2014/main" id="{3FED4F51-2FE3-4A57-B932-1454A8452D33}"/>
            </a:ext>
          </a:extLst>
        </xdr:cNvPr>
        <xdr:cNvPicPr>
          <a:picLocks noChangeAspect="1"/>
        </xdr:cNvPicPr>
      </xdr:nvPicPr>
      <xdr:blipFill>
        <a:blip xmlns:r="http://schemas.openxmlformats.org/officeDocument/2006/relationships" r:embed="rId1"/>
        <a:stretch>
          <a:fillRect/>
        </a:stretch>
      </xdr:blipFill>
      <xdr:spPr>
        <a:xfrm>
          <a:off x="114300" y="38100"/>
          <a:ext cx="1486107" cy="9048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1486107</xdr:colOff>
      <xdr:row>0</xdr:row>
      <xdr:rowOff>904875</xdr:rowOff>
    </xdr:to>
    <xdr:pic>
      <xdr:nvPicPr>
        <xdr:cNvPr id="3" name="Imagen 2">
          <a:extLst>
            <a:ext uri="{FF2B5EF4-FFF2-40B4-BE49-F238E27FC236}">
              <a16:creationId xmlns:a16="http://schemas.microsoft.com/office/drawing/2014/main" id="{677BA998-EF97-4417-BDDC-607697704134}"/>
            </a:ext>
          </a:extLst>
        </xdr:cNvPr>
        <xdr:cNvPicPr>
          <a:picLocks noChangeAspect="1"/>
        </xdr:cNvPicPr>
      </xdr:nvPicPr>
      <xdr:blipFill>
        <a:blip xmlns:r="http://schemas.openxmlformats.org/officeDocument/2006/relationships" r:embed="rId1"/>
        <a:stretch>
          <a:fillRect/>
        </a:stretch>
      </xdr:blipFill>
      <xdr:spPr>
        <a:xfrm>
          <a:off x="0" y="0"/>
          <a:ext cx="1486107" cy="9048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0</xdr:col>
      <xdr:colOff>1581357</xdr:colOff>
      <xdr:row>0</xdr:row>
      <xdr:rowOff>904875</xdr:rowOff>
    </xdr:to>
    <xdr:pic>
      <xdr:nvPicPr>
        <xdr:cNvPr id="3" name="Imagen 2">
          <a:extLst>
            <a:ext uri="{FF2B5EF4-FFF2-40B4-BE49-F238E27FC236}">
              <a16:creationId xmlns:a16="http://schemas.microsoft.com/office/drawing/2014/main" id="{9894005F-3A31-44F3-AF38-997C2EA7794C}"/>
            </a:ext>
          </a:extLst>
        </xdr:cNvPr>
        <xdr:cNvPicPr>
          <a:picLocks noChangeAspect="1"/>
        </xdr:cNvPicPr>
      </xdr:nvPicPr>
      <xdr:blipFill>
        <a:blip xmlns:r="http://schemas.openxmlformats.org/officeDocument/2006/relationships" r:embed="rId1"/>
        <a:stretch>
          <a:fillRect/>
        </a:stretch>
      </xdr:blipFill>
      <xdr:spPr>
        <a:xfrm>
          <a:off x="95250" y="0"/>
          <a:ext cx="1486107" cy="9048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180975</xdr:colOff>
      <xdr:row>0</xdr:row>
      <xdr:rowOff>66675</xdr:rowOff>
    </xdr:from>
    <xdr:to>
      <xdr:col>0</xdr:col>
      <xdr:colOff>1588866</xdr:colOff>
      <xdr:row>2</xdr:row>
      <xdr:rowOff>9525</xdr:rowOff>
    </xdr:to>
    <xdr:pic>
      <xdr:nvPicPr>
        <xdr:cNvPr id="2" name="Imagen 1">
          <a:extLst>
            <a:ext uri="{FF2B5EF4-FFF2-40B4-BE49-F238E27FC236}">
              <a16:creationId xmlns:a16="http://schemas.microsoft.com/office/drawing/2014/main" id="{4DDAC124-04B4-4773-AB01-DB15D7F357A7}"/>
            </a:ext>
          </a:extLst>
        </xdr:cNvPr>
        <xdr:cNvPicPr>
          <a:picLocks noChangeAspect="1"/>
        </xdr:cNvPicPr>
      </xdr:nvPicPr>
      <xdr:blipFill>
        <a:blip xmlns:r="http://schemas.openxmlformats.org/officeDocument/2006/relationships" r:embed="rId1"/>
        <a:stretch>
          <a:fillRect/>
        </a:stretch>
      </xdr:blipFill>
      <xdr:spPr>
        <a:xfrm>
          <a:off x="180975" y="66675"/>
          <a:ext cx="1407891" cy="10287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
  <sheetViews>
    <sheetView showGridLines="0" zoomScaleNormal="100" workbookViewId="0">
      <selection sqref="A1:G1"/>
    </sheetView>
  </sheetViews>
  <sheetFormatPr baseColWidth="10" defaultColWidth="11.5" defaultRowHeight="15" x14ac:dyDescent="0.25"/>
  <cols>
    <col min="1" max="1" width="19.75" style="1" customWidth="1"/>
    <col min="2" max="2" width="6.25" style="1" customWidth="1"/>
    <col min="3" max="3" width="46.75" style="1" customWidth="1"/>
    <col min="4" max="4" width="34.5" style="1" customWidth="1"/>
    <col min="5" max="5" width="25.75" style="1" customWidth="1"/>
    <col min="6" max="6" width="24.75" style="14" customWidth="1"/>
    <col min="7" max="7" width="26" style="14" customWidth="1"/>
    <col min="8" max="16384" width="11.5" style="1"/>
  </cols>
  <sheetData>
    <row r="1" spans="1:24" s="2" customFormat="1" ht="82.5" customHeight="1" thickBot="1" x14ac:dyDescent="0.3">
      <c r="A1" s="141" t="s">
        <v>174</v>
      </c>
      <c r="B1" s="141"/>
      <c r="C1" s="141"/>
      <c r="D1" s="141"/>
      <c r="E1" s="141"/>
      <c r="F1" s="141"/>
      <c r="G1" s="141"/>
      <c r="H1" s="1"/>
      <c r="I1" s="1"/>
      <c r="J1" s="1"/>
      <c r="K1" s="1"/>
      <c r="L1" s="1"/>
      <c r="M1" s="1"/>
      <c r="N1" s="1"/>
      <c r="O1" s="1"/>
      <c r="P1" s="1"/>
      <c r="Q1" s="1"/>
      <c r="R1" s="1"/>
      <c r="S1" s="1"/>
      <c r="T1" s="1"/>
      <c r="U1" s="1"/>
      <c r="V1" s="1"/>
      <c r="W1" s="1"/>
      <c r="X1" s="1"/>
    </row>
    <row r="2" spans="1:24" s="2" customFormat="1" ht="409.5" customHeight="1" thickTop="1" thickBot="1" x14ac:dyDescent="0.3">
      <c r="A2" s="3" t="s">
        <v>35</v>
      </c>
      <c r="B2" s="142" t="s">
        <v>203</v>
      </c>
      <c r="C2" s="143"/>
      <c r="D2" s="143"/>
      <c r="E2" s="143"/>
      <c r="F2" s="143"/>
      <c r="G2" s="143"/>
      <c r="H2" s="1"/>
      <c r="I2" s="1"/>
      <c r="J2" s="1"/>
      <c r="K2" s="1"/>
      <c r="L2" s="1"/>
      <c r="M2" s="1"/>
      <c r="N2" s="1"/>
      <c r="O2" s="1"/>
      <c r="P2" s="1"/>
      <c r="Q2" s="1"/>
      <c r="R2" s="1"/>
      <c r="S2" s="1"/>
      <c r="T2" s="1"/>
      <c r="U2" s="1"/>
      <c r="V2" s="1"/>
      <c r="W2" s="1"/>
      <c r="X2" s="1"/>
    </row>
    <row r="3" spans="1:24" ht="237.75" customHeight="1" thickTop="1" thickBot="1" x14ac:dyDescent="0.3">
      <c r="A3" s="3" t="s">
        <v>36</v>
      </c>
      <c r="B3" s="144" t="s">
        <v>175</v>
      </c>
      <c r="C3" s="145"/>
      <c r="D3" s="145"/>
      <c r="E3" s="145"/>
      <c r="F3" s="145"/>
      <c r="G3" s="145"/>
    </row>
    <row r="4" spans="1:24" ht="91.15" customHeight="1" thickTop="1" thickBot="1" x14ac:dyDescent="0.3">
      <c r="A4" s="4" t="s">
        <v>37</v>
      </c>
      <c r="B4" s="138" t="s">
        <v>204</v>
      </c>
      <c r="C4" s="139"/>
      <c r="D4" s="139"/>
      <c r="E4" s="139"/>
      <c r="F4" s="139"/>
      <c r="G4" s="140"/>
    </row>
    <row r="5" spans="1:24" ht="282.75" customHeight="1" thickTop="1" thickBot="1" x14ac:dyDescent="0.3">
      <c r="A5" s="3" t="s">
        <v>38</v>
      </c>
      <c r="B5" s="144" t="s">
        <v>205</v>
      </c>
      <c r="C5" s="145"/>
      <c r="D5" s="145"/>
      <c r="E5" s="145"/>
      <c r="F5" s="145"/>
      <c r="G5" s="145"/>
    </row>
    <row r="6" spans="1:24" ht="140.25" customHeight="1" thickTop="1" thickBot="1" x14ac:dyDescent="0.3">
      <c r="A6" s="4" t="s">
        <v>39</v>
      </c>
      <c r="B6" s="138" t="s">
        <v>176</v>
      </c>
      <c r="C6" s="139"/>
      <c r="D6" s="139"/>
      <c r="E6" s="139"/>
      <c r="F6" s="139"/>
      <c r="G6" s="140"/>
    </row>
    <row r="7" spans="1:24" ht="84" customHeight="1" thickTop="1" thickBot="1" x14ac:dyDescent="0.3">
      <c r="A7" s="3" t="s">
        <v>40</v>
      </c>
      <c r="B7" s="138" t="s">
        <v>177</v>
      </c>
      <c r="C7" s="139"/>
      <c r="D7" s="139"/>
      <c r="E7" s="139"/>
      <c r="F7" s="139"/>
      <c r="G7" s="140"/>
    </row>
  </sheetData>
  <sheetProtection selectLockedCells="1" selectUnlockedCells="1"/>
  <mergeCells count="7">
    <mergeCell ref="B7:G7"/>
    <mergeCell ref="A1:G1"/>
    <mergeCell ref="B2:G2"/>
    <mergeCell ref="B3:G3"/>
    <mergeCell ref="B4:G4"/>
    <mergeCell ref="B5:G5"/>
    <mergeCell ref="B6:G6"/>
  </mergeCells>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8"/>
  <sheetViews>
    <sheetView showGridLines="0" zoomScale="110" zoomScaleNormal="110" workbookViewId="0">
      <selection activeCell="C6" sqref="C6"/>
    </sheetView>
  </sheetViews>
  <sheetFormatPr baseColWidth="10" defaultColWidth="11.5" defaultRowHeight="15" x14ac:dyDescent="0.25"/>
  <cols>
    <col min="1" max="1" width="33" style="2" customWidth="1"/>
    <col min="2" max="2" width="6.25" style="2" customWidth="1"/>
    <col min="3" max="3" width="46.75" style="2" customWidth="1"/>
    <col min="4" max="4" width="34.5" style="2" customWidth="1"/>
    <col min="5" max="5" width="19.75" style="2" customWidth="1"/>
    <col min="6" max="6" width="25.75" style="2" customWidth="1"/>
    <col min="7" max="7" width="24.75" style="15" customWidth="1"/>
    <col min="8" max="8" width="23.75" style="15" customWidth="1"/>
    <col min="9" max="21" width="23.75" style="1" customWidth="1"/>
    <col min="22" max="25" width="11.5" style="1"/>
    <col min="26" max="16384" width="11.5" style="2"/>
  </cols>
  <sheetData>
    <row r="1" spans="1:28" ht="82.5" customHeight="1" thickTop="1" thickBot="1" x14ac:dyDescent="0.3">
      <c r="A1" s="141" t="s">
        <v>294</v>
      </c>
      <c r="B1" s="141"/>
      <c r="C1" s="141"/>
      <c r="D1" s="141"/>
      <c r="E1" s="141"/>
      <c r="F1" s="141"/>
      <c r="G1" s="141"/>
      <c r="H1" s="141"/>
      <c r="I1" s="141"/>
      <c r="J1" s="141"/>
      <c r="K1" s="141"/>
      <c r="L1" s="141"/>
      <c r="M1" s="141"/>
      <c r="N1" s="141"/>
      <c r="O1" s="141"/>
      <c r="P1" s="141"/>
      <c r="Q1" s="141"/>
      <c r="R1" s="141"/>
      <c r="S1" s="141"/>
      <c r="T1" s="141"/>
      <c r="U1" s="141"/>
      <c r="V1" s="70"/>
      <c r="W1" s="2"/>
      <c r="X1" s="2"/>
      <c r="Y1" s="2"/>
    </row>
    <row r="2" spans="1:28" ht="66" customHeight="1" thickTop="1" thickBot="1" x14ac:dyDescent="0.3">
      <c r="A2" s="3" t="s">
        <v>0</v>
      </c>
      <c r="B2" s="146" t="s">
        <v>1</v>
      </c>
      <c r="C2" s="147"/>
      <c r="D2" s="147"/>
      <c r="E2" s="147"/>
      <c r="F2" s="147"/>
      <c r="G2" s="147"/>
      <c r="H2" s="147"/>
      <c r="I2" s="150"/>
      <c r="J2" s="151"/>
      <c r="K2" s="151"/>
      <c r="L2" s="151"/>
      <c r="M2" s="151"/>
      <c r="N2" s="151"/>
      <c r="O2" s="151"/>
      <c r="P2" s="151"/>
      <c r="Q2" s="151"/>
      <c r="R2" s="151"/>
      <c r="S2" s="151"/>
      <c r="T2" s="151"/>
      <c r="U2" s="151"/>
      <c r="V2" s="71"/>
      <c r="W2" s="2"/>
      <c r="X2" s="2"/>
      <c r="Y2" s="2"/>
    </row>
    <row r="3" spans="1:28" ht="66" customHeight="1" thickTop="1" thickBot="1" x14ac:dyDescent="0.3">
      <c r="A3" s="3" t="s">
        <v>2</v>
      </c>
      <c r="B3" s="148" t="s">
        <v>3</v>
      </c>
      <c r="C3" s="149"/>
      <c r="D3" s="149"/>
      <c r="E3" s="149"/>
      <c r="F3" s="149"/>
      <c r="G3" s="149"/>
      <c r="H3" s="149"/>
      <c r="I3" s="152" t="s">
        <v>80</v>
      </c>
      <c r="J3" s="153"/>
      <c r="K3" s="153"/>
      <c r="L3" s="153"/>
      <c r="M3" s="153"/>
      <c r="N3" s="153"/>
      <c r="O3" s="153"/>
      <c r="P3" s="153"/>
      <c r="Q3" s="153"/>
      <c r="R3" s="153"/>
      <c r="S3" s="153"/>
      <c r="T3" s="153"/>
      <c r="U3" s="153"/>
      <c r="V3" s="71"/>
      <c r="W3" s="2"/>
      <c r="X3" s="2"/>
      <c r="Y3" s="2"/>
    </row>
    <row r="4" spans="1:28" s="7" customFormat="1" ht="66" customHeight="1" thickTop="1" thickBot="1" x14ac:dyDescent="0.3">
      <c r="A4" s="3" t="s">
        <v>4</v>
      </c>
      <c r="B4" s="4" t="s">
        <v>5</v>
      </c>
      <c r="C4" s="4" t="s">
        <v>95</v>
      </c>
      <c r="D4" s="3" t="s">
        <v>96</v>
      </c>
      <c r="E4" s="3" t="s">
        <v>66</v>
      </c>
      <c r="F4" s="3" t="s">
        <v>6</v>
      </c>
      <c r="G4" s="5" t="s">
        <v>7</v>
      </c>
      <c r="H4" s="6" t="s">
        <v>8</v>
      </c>
      <c r="I4" s="19" t="s">
        <v>83</v>
      </c>
      <c r="J4" s="39" t="s">
        <v>69</v>
      </c>
      <c r="K4" s="19" t="s">
        <v>84</v>
      </c>
      <c r="L4" s="39" t="s">
        <v>85</v>
      </c>
      <c r="M4" s="19" t="s">
        <v>86</v>
      </c>
      <c r="N4" s="39" t="s">
        <v>87</v>
      </c>
      <c r="O4" s="19" t="s">
        <v>88</v>
      </c>
      <c r="P4" s="39" t="s">
        <v>89</v>
      </c>
      <c r="Q4" s="19" t="s">
        <v>90</v>
      </c>
      <c r="R4" s="39" t="s">
        <v>91</v>
      </c>
      <c r="S4" s="19" t="s">
        <v>92</v>
      </c>
      <c r="T4" s="39" t="s">
        <v>93</v>
      </c>
      <c r="U4" s="19" t="s">
        <v>94</v>
      </c>
      <c r="V4" s="72"/>
    </row>
    <row r="5" spans="1:28" s="7" customFormat="1" ht="108.75" hidden="1" customHeight="1" thickTop="1" thickBot="1" x14ac:dyDescent="0.3">
      <c r="A5" s="4" t="s">
        <v>9</v>
      </c>
      <c r="B5" s="8"/>
      <c r="C5" s="9" t="s">
        <v>10</v>
      </c>
      <c r="D5" s="10"/>
      <c r="E5" s="10"/>
      <c r="F5" s="9"/>
      <c r="G5" s="11"/>
      <c r="H5" s="12"/>
      <c r="I5" s="1"/>
      <c r="J5" s="1"/>
      <c r="K5" s="1"/>
      <c r="L5" s="1"/>
      <c r="M5" s="1"/>
      <c r="N5" s="1"/>
      <c r="O5" s="1"/>
      <c r="P5" s="1"/>
      <c r="Q5" s="1"/>
      <c r="R5" s="1"/>
      <c r="S5" s="1"/>
      <c r="T5" s="1"/>
      <c r="U5" s="1"/>
      <c r="V5" s="72"/>
    </row>
    <row r="6" spans="1:28" ht="106.5" customHeight="1" thickTop="1" thickBot="1" x14ac:dyDescent="0.3">
      <c r="A6" s="5" t="s">
        <v>11</v>
      </c>
      <c r="B6" s="8">
        <v>1</v>
      </c>
      <c r="C6" s="10" t="s">
        <v>302</v>
      </c>
      <c r="D6" s="10" t="s">
        <v>116</v>
      </c>
      <c r="E6" s="65">
        <v>2</v>
      </c>
      <c r="F6" s="10" t="s">
        <v>12</v>
      </c>
      <c r="G6" s="11">
        <v>44927</v>
      </c>
      <c r="H6" s="12">
        <v>45291</v>
      </c>
      <c r="I6" s="40"/>
      <c r="J6" s="40"/>
      <c r="K6" s="40"/>
      <c r="L6" s="40"/>
      <c r="M6" s="40"/>
      <c r="N6" s="137">
        <v>1</v>
      </c>
      <c r="O6" s="137"/>
      <c r="P6" s="137"/>
      <c r="Q6" s="137"/>
      <c r="R6" s="137">
        <v>1</v>
      </c>
      <c r="S6" s="137"/>
      <c r="T6" s="137"/>
      <c r="U6" s="137">
        <f>SUM(I6:T6)</f>
        <v>2</v>
      </c>
      <c r="V6" s="71"/>
      <c r="W6" s="2"/>
      <c r="X6" s="2"/>
      <c r="Y6" s="2"/>
    </row>
    <row r="7" spans="1:28" ht="64.900000000000006" customHeight="1" thickTop="1" thickBot="1" x14ac:dyDescent="0.3">
      <c r="A7" s="3" t="s">
        <v>13</v>
      </c>
      <c r="B7" s="8">
        <v>2</v>
      </c>
      <c r="C7" s="10" t="s">
        <v>117</v>
      </c>
      <c r="D7" s="41" t="s">
        <v>118</v>
      </c>
      <c r="E7" s="43">
        <v>1</v>
      </c>
      <c r="F7" s="42" t="s">
        <v>14</v>
      </c>
      <c r="G7" s="11">
        <v>44927</v>
      </c>
      <c r="H7" s="12">
        <v>45291</v>
      </c>
      <c r="I7" s="40"/>
      <c r="J7" s="40"/>
      <c r="K7" s="40"/>
      <c r="L7" s="40"/>
      <c r="M7" s="40"/>
      <c r="N7" s="137"/>
      <c r="O7" s="137"/>
      <c r="P7" s="137">
        <v>1</v>
      </c>
      <c r="Q7" s="137"/>
      <c r="R7" s="137"/>
      <c r="S7" s="137"/>
      <c r="T7" s="137"/>
      <c r="U7" s="137">
        <f t="shared" ref="U7:U8" si="0">SUM(I7:T7)</f>
        <v>1</v>
      </c>
      <c r="V7" s="71"/>
      <c r="W7" s="2"/>
      <c r="X7" s="2"/>
      <c r="Y7" s="2"/>
      <c r="AB7" s="74"/>
    </row>
    <row r="8" spans="1:28" ht="66" customHeight="1" thickTop="1" thickBot="1" x14ac:dyDescent="0.3">
      <c r="A8" s="3" t="s">
        <v>15</v>
      </c>
      <c r="B8" s="8">
        <v>3</v>
      </c>
      <c r="C8" s="66" t="s">
        <v>119</v>
      </c>
      <c r="D8" s="66" t="s">
        <v>120</v>
      </c>
      <c r="E8" s="44">
        <v>3</v>
      </c>
      <c r="F8" s="42" t="s">
        <v>14</v>
      </c>
      <c r="G8" s="11">
        <v>44927</v>
      </c>
      <c r="H8" s="12">
        <v>45291</v>
      </c>
      <c r="I8" s="137">
        <v>1</v>
      </c>
      <c r="J8" s="40"/>
      <c r="K8" s="40"/>
      <c r="L8" s="40"/>
      <c r="M8" s="137">
        <v>1</v>
      </c>
      <c r="N8" s="137"/>
      <c r="O8" s="137"/>
      <c r="P8" s="137"/>
      <c r="Q8" s="137">
        <v>1</v>
      </c>
      <c r="R8" s="137"/>
      <c r="S8" s="137"/>
      <c r="T8" s="137"/>
      <c r="U8" s="137">
        <f t="shared" si="0"/>
        <v>3</v>
      </c>
      <c r="V8" s="73"/>
      <c r="W8" s="2"/>
      <c r="X8" s="2"/>
      <c r="Y8" s="2"/>
    </row>
    <row r="9" spans="1:28" s="1" customFormat="1" x14ac:dyDescent="0.25">
      <c r="G9" s="14"/>
      <c r="H9" s="14"/>
    </row>
    <row r="10" spans="1:28" s="1" customFormat="1" x14ac:dyDescent="0.25">
      <c r="G10" s="14"/>
      <c r="H10" s="14"/>
    </row>
    <row r="11" spans="1:28" s="1" customFormat="1" x14ac:dyDescent="0.25">
      <c r="G11" s="14"/>
      <c r="H11" s="14"/>
    </row>
    <row r="12" spans="1:28" s="1" customFormat="1" x14ac:dyDescent="0.25">
      <c r="G12" s="14"/>
      <c r="H12" s="14"/>
    </row>
    <row r="13" spans="1:28" s="1" customFormat="1" x14ac:dyDescent="0.25">
      <c r="G13" s="14"/>
      <c r="H13" s="14"/>
    </row>
    <row r="14" spans="1:28" s="1" customFormat="1" x14ac:dyDescent="0.25">
      <c r="G14" s="14"/>
      <c r="H14" s="14"/>
    </row>
    <row r="15" spans="1:28" s="1" customFormat="1" x14ac:dyDescent="0.25">
      <c r="G15" s="14"/>
      <c r="H15" s="14"/>
    </row>
    <row r="16" spans="1:28" s="1" customFormat="1" x14ac:dyDescent="0.25">
      <c r="G16" s="14"/>
      <c r="H16" s="14"/>
    </row>
    <row r="17" spans="7:8" s="1" customFormat="1" x14ac:dyDescent="0.25">
      <c r="G17" s="14"/>
      <c r="H17" s="14"/>
    </row>
    <row r="18" spans="7:8" s="1" customFormat="1" x14ac:dyDescent="0.25">
      <c r="G18" s="14"/>
      <c r="H18" s="14"/>
    </row>
    <row r="19" spans="7:8" s="1" customFormat="1" x14ac:dyDescent="0.25">
      <c r="G19" s="14"/>
      <c r="H19" s="14"/>
    </row>
    <row r="20" spans="7:8" s="1" customFormat="1" x14ac:dyDescent="0.25">
      <c r="G20" s="14"/>
      <c r="H20" s="14"/>
    </row>
    <row r="21" spans="7:8" s="1" customFormat="1" x14ac:dyDescent="0.25">
      <c r="G21" s="14"/>
      <c r="H21" s="14"/>
    </row>
    <row r="22" spans="7:8" s="1" customFormat="1" x14ac:dyDescent="0.25">
      <c r="G22" s="14"/>
      <c r="H22" s="14"/>
    </row>
    <row r="23" spans="7:8" s="1" customFormat="1" x14ac:dyDescent="0.25">
      <c r="G23" s="14"/>
      <c r="H23" s="14"/>
    </row>
    <row r="24" spans="7:8" s="1" customFormat="1" x14ac:dyDescent="0.25">
      <c r="G24" s="14"/>
      <c r="H24" s="14"/>
    </row>
    <row r="25" spans="7:8" s="1" customFormat="1" x14ac:dyDescent="0.25">
      <c r="G25" s="14"/>
      <c r="H25" s="14"/>
    </row>
    <row r="26" spans="7:8" s="1" customFormat="1" x14ac:dyDescent="0.25">
      <c r="G26" s="14"/>
      <c r="H26" s="14"/>
    </row>
    <row r="27" spans="7:8" s="1" customFormat="1" x14ac:dyDescent="0.25">
      <c r="G27" s="14"/>
      <c r="H27" s="14"/>
    </row>
    <row r="28" spans="7:8" s="1" customFormat="1" x14ac:dyDescent="0.25">
      <c r="G28" s="14"/>
      <c r="H28" s="14"/>
    </row>
    <row r="29" spans="7:8" s="1" customFormat="1" x14ac:dyDescent="0.25">
      <c r="G29" s="14"/>
      <c r="H29" s="14"/>
    </row>
    <row r="30" spans="7:8" s="1" customFormat="1" x14ac:dyDescent="0.25">
      <c r="G30" s="14"/>
      <c r="H30" s="14"/>
    </row>
    <row r="31" spans="7:8" s="1" customFormat="1" x14ac:dyDescent="0.25">
      <c r="G31" s="14"/>
      <c r="H31" s="14"/>
    </row>
    <row r="32" spans="7:8" s="1" customFormat="1" x14ac:dyDescent="0.25">
      <c r="G32" s="14"/>
      <c r="H32" s="14"/>
    </row>
    <row r="33" spans="7:8" s="1" customFormat="1" x14ac:dyDescent="0.25">
      <c r="G33" s="14"/>
      <c r="H33" s="14"/>
    </row>
    <row r="34" spans="7:8" s="1" customFormat="1" x14ac:dyDescent="0.25">
      <c r="G34" s="14"/>
      <c r="H34" s="14"/>
    </row>
    <row r="35" spans="7:8" s="1" customFormat="1" x14ac:dyDescent="0.25">
      <c r="G35" s="14"/>
      <c r="H35" s="14"/>
    </row>
    <row r="36" spans="7:8" s="1" customFormat="1" x14ac:dyDescent="0.25">
      <c r="G36" s="14"/>
      <c r="H36" s="14"/>
    </row>
    <row r="37" spans="7:8" s="1" customFormat="1" x14ac:dyDescent="0.25">
      <c r="G37" s="14"/>
      <c r="H37" s="14"/>
    </row>
    <row r="38" spans="7:8" s="1" customFormat="1" x14ac:dyDescent="0.25">
      <c r="G38" s="14"/>
      <c r="H38" s="14"/>
    </row>
  </sheetData>
  <sheetProtection selectLockedCells="1" selectUnlockedCells="1"/>
  <mergeCells count="7">
    <mergeCell ref="A1:H1"/>
    <mergeCell ref="B2:H2"/>
    <mergeCell ref="B3:H3"/>
    <mergeCell ref="I1:Q1"/>
    <mergeCell ref="R1:U1"/>
    <mergeCell ref="I2:U2"/>
    <mergeCell ref="I3:U3"/>
  </mergeCells>
  <phoneticPr fontId="9" type="noConversion"/>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151"/>
  <sheetViews>
    <sheetView showGridLines="0" topLeftCell="F9" zoomScaleNormal="100" workbookViewId="0">
      <selection activeCell="I9" sqref="I9:I11"/>
    </sheetView>
  </sheetViews>
  <sheetFormatPr baseColWidth="10" defaultColWidth="11.5" defaultRowHeight="15" x14ac:dyDescent="0.25"/>
  <cols>
    <col min="1" max="1" width="9.25" style="2" bestFit="1" customWidth="1"/>
    <col min="2" max="2" width="32" style="2" customWidth="1"/>
    <col min="3" max="3" width="11.25" style="2" bestFit="1" customWidth="1"/>
    <col min="4" max="4" width="57.75" style="2" customWidth="1"/>
    <col min="5" max="5" width="76.5" style="2" customWidth="1"/>
    <col min="6" max="6" width="87.25" style="2" customWidth="1"/>
    <col min="7" max="7" width="21.75" style="2" customWidth="1"/>
    <col min="8" max="8" width="39.5" style="2" customWidth="1"/>
    <col min="9" max="9" width="12.5" style="2" bestFit="1" customWidth="1"/>
    <col min="10" max="10" width="24.25" style="2" customWidth="1"/>
    <col min="11" max="11" width="0.25" style="2" customWidth="1"/>
    <col min="12" max="12" width="24.5" style="2" customWidth="1"/>
    <col min="13" max="65" width="11.5" style="1"/>
    <col min="66" max="16384" width="11.5" style="2"/>
  </cols>
  <sheetData>
    <row r="1" spans="1:13" ht="91.5" customHeight="1" thickBot="1" x14ac:dyDescent="0.3">
      <c r="A1" s="141" t="s">
        <v>295</v>
      </c>
      <c r="B1" s="141"/>
      <c r="C1" s="141"/>
      <c r="D1" s="141"/>
      <c r="E1" s="141"/>
      <c r="F1" s="141"/>
      <c r="G1" s="141"/>
      <c r="H1" s="141"/>
      <c r="I1" s="141"/>
      <c r="J1" s="141"/>
      <c r="K1" s="141"/>
      <c r="L1" s="141"/>
    </row>
    <row r="2" spans="1:13" ht="73.150000000000006" customHeight="1" thickTop="1" thickBot="1" x14ac:dyDescent="0.3">
      <c r="A2" s="154" t="s">
        <v>0</v>
      </c>
      <c r="B2" s="154"/>
      <c r="C2" s="155"/>
      <c r="D2" s="159" t="s">
        <v>47</v>
      </c>
      <c r="E2" s="143"/>
      <c r="F2" s="143"/>
      <c r="G2" s="143"/>
      <c r="H2" s="143"/>
      <c r="I2" s="143"/>
      <c r="J2" s="143"/>
      <c r="K2" s="143"/>
      <c r="L2" s="143"/>
    </row>
    <row r="3" spans="1:13" ht="57" customHeight="1" thickTop="1" thickBot="1" x14ac:dyDescent="0.3">
      <c r="A3" s="154" t="s">
        <v>2</v>
      </c>
      <c r="B3" s="154"/>
      <c r="C3" s="155"/>
      <c r="D3" s="160" t="s">
        <v>48</v>
      </c>
      <c r="E3" s="161"/>
      <c r="F3" s="161"/>
      <c r="G3" s="161"/>
      <c r="H3" s="161"/>
      <c r="I3" s="161"/>
      <c r="J3" s="161"/>
      <c r="K3" s="161"/>
      <c r="L3" s="161"/>
    </row>
    <row r="4" spans="1:13" s="1" customFormat="1" ht="69" customHeight="1" thickTop="1" thickBot="1" x14ac:dyDescent="0.3">
      <c r="A4" s="154" t="s">
        <v>49</v>
      </c>
      <c r="B4" s="154"/>
      <c r="C4" s="155"/>
      <c r="D4" s="156" t="s">
        <v>50</v>
      </c>
      <c r="E4" s="154"/>
      <c r="F4" s="154"/>
      <c r="G4" s="154"/>
      <c r="H4" s="157"/>
      <c r="I4" s="158" t="s">
        <v>51</v>
      </c>
      <c r="J4" s="154"/>
      <c r="K4" s="154"/>
      <c r="L4" s="154"/>
    </row>
    <row r="5" spans="1:13" s="1" customFormat="1" ht="104.25" customHeight="1" thickTop="1" thickBot="1" x14ac:dyDescent="0.3">
      <c r="A5" s="23" t="s">
        <v>52</v>
      </c>
      <c r="B5" s="4" t="s">
        <v>53</v>
      </c>
      <c r="C5" s="5" t="s">
        <v>54</v>
      </c>
      <c r="D5" s="24" t="s">
        <v>55</v>
      </c>
      <c r="E5" s="4" t="s">
        <v>56</v>
      </c>
      <c r="F5" s="4" t="s">
        <v>57</v>
      </c>
      <c r="G5" s="4" t="s">
        <v>58</v>
      </c>
      <c r="H5" s="4" t="s">
        <v>59</v>
      </c>
      <c r="I5" s="25" t="s">
        <v>7</v>
      </c>
      <c r="J5" s="26" t="s">
        <v>60</v>
      </c>
      <c r="K5" s="26" t="s">
        <v>61</v>
      </c>
      <c r="L5" s="27" t="s">
        <v>62</v>
      </c>
    </row>
    <row r="6" spans="1:13" s="1" customFormat="1" ht="100.9" customHeight="1" thickBot="1" x14ac:dyDescent="0.3">
      <c r="A6" s="28">
        <v>159</v>
      </c>
      <c r="B6" s="29" t="s">
        <v>254</v>
      </c>
      <c r="C6" s="29" t="s">
        <v>255</v>
      </c>
      <c r="D6" s="29" t="s">
        <v>256</v>
      </c>
      <c r="E6" s="29" t="s">
        <v>257</v>
      </c>
      <c r="F6" s="29" t="s">
        <v>258</v>
      </c>
      <c r="G6" s="29" t="s">
        <v>259</v>
      </c>
      <c r="H6" s="29" t="s">
        <v>260</v>
      </c>
      <c r="I6" s="30">
        <v>44562</v>
      </c>
      <c r="J6" s="30">
        <v>45657</v>
      </c>
      <c r="K6" s="30"/>
      <c r="L6" s="29" t="s">
        <v>261</v>
      </c>
      <c r="M6" s="32"/>
    </row>
    <row r="7" spans="1:13" s="1" customFormat="1" ht="121.15" customHeight="1" thickTop="1" thickBot="1" x14ac:dyDescent="0.3">
      <c r="A7" s="28">
        <v>159</v>
      </c>
      <c r="B7" s="29" t="s">
        <v>254</v>
      </c>
      <c r="C7" s="29" t="s">
        <v>255</v>
      </c>
      <c r="D7" s="29" t="s">
        <v>256</v>
      </c>
      <c r="E7" s="29" t="s">
        <v>257</v>
      </c>
      <c r="F7" s="29" t="s">
        <v>258</v>
      </c>
      <c r="G7" s="29" t="s">
        <v>262</v>
      </c>
      <c r="H7" s="29" t="s">
        <v>263</v>
      </c>
      <c r="I7" s="30">
        <v>44562</v>
      </c>
      <c r="J7" s="30">
        <v>45657</v>
      </c>
      <c r="K7" s="30"/>
      <c r="L7" s="29" t="s">
        <v>261</v>
      </c>
    </row>
    <row r="8" spans="1:13" s="1" customFormat="1" ht="139.15" customHeight="1" thickTop="1" thickBot="1" x14ac:dyDescent="0.3">
      <c r="A8" s="28">
        <v>22874</v>
      </c>
      <c r="B8" s="29" t="s">
        <v>264</v>
      </c>
      <c r="C8" s="29" t="s">
        <v>255</v>
      </c>
      <c r="D8" s="29" t="s">
        <v>265</v>
      </c>
      <c r="E8" s="29" t="s">
        <v>266</v>
      </c>
      <c r="F8" s="29" t="s">
        <v>267</v>
      </c>
      <c r="G8" s="29" t="s">
        <v>262</v>
      </c>
      <c r="H8" s="29" t="s">
        <v>268</v>
      </c>
      <c r="I8" s="30">
        <v>44593</v>
      </c>
      <c r="J8" s="30">
        <v>45900</v>
      </c>
      <c r="K8" s="30"/>
      <c r="L8" s="29" t="s">
        <v>270</v>
      </c>
      <c r="M8" s="32"/>
    </row>
    <row r="9" spans="1:13" s="1" customFormat="1" ht="163.15" customHeight="1" thickTop="1" thickBot="1" x14ac:dyDescent="0.3">
      <c r="A9" s="31">
        <v>329</v>
      </c>
      <c r="B9" s="29" t="s">
        <v>271</v>
      </c>
      <c r="C9" s="29" t="s">
        <v>255</v>
      </c>
      <c r="D9" s="29" t="s">
        <v>272</v>
      </c>
      <c r="E9" s="29" t="s">
        <v>273</v>
      </c>
      <c r="F9" s="29" t="s">
        <v>274</v>
      </c>
      <c r="G9" s="29" t="s">
        <v>262</v>
      </c>
      <c r="H9" s="29" t="s">
        <v>275</v>
      </c>
      <c r="I9" s="30">
        <v>44927</v>
      </c>
      <c r="J9" s="30">
        <v>45535</v>
      </c>
      <c r="K9" s="30"/>
      <c r="L9" s="29" t="s">
        <v>269</v>
      </c>
    </row>
    <row r="10" spans="1:13" s="1" customFormat="1" ht="147.6" customHeight="1" thickTop="1" thickBot="1" x14ac:dyDescent="0.3">
      <c r="A10" s="31">
        <v>329</v>
      </c>
      <c r="B10" s="29" t="s">
        <v>271</v>
      </c>
      <c r="C10" s="29" t="s">
        <v>255</v>
      </c>
      <c r="D10" s="29" t="s">
        <v>272</v>
      </c>
      <c r="E10" s="29" t="s">
        <v>273</v>
      </c>
      <c r="F10" s="29" t="s">
        <v>276</v>
      </c>
      <c r="G10" s="29" t="s">
        <v>259</v>
      </c>
      <c r="H10" s="29" t="s">
        <v>277</v>
      </c>
      <c r="I10" s="30">
        <v>44927</v>
      </c>
      <c r="J10" s="30">
        <v>45535</v>
      </c>
      <c r="K10" s="30"/>
      <c r="L10" s="29" t="s">
        <v>278</v>
      </c>
    </row>
    <row r="11" spans="1:13" s="1" customFormat="1" ht="164.45" customHeight="1" thickTop="1" thickBot="1" x14ac:dyDescent="0.3">
      <c r="A11" s="28">
        <v>4076</v>
      </c>
      <c r="B11" s="29" t="s">
        <v>279</v>
      </c>
      <c r="C11" s="29" t="s">
        <v>255</v>
      </c>
      <c r="D11" s="29" t="s">
        <v>280</v>
      </c>
      <c r="E11" s="29" t="s">
        <v>281</v>
      </c>
      <c r="F11" s="29" t="s">
        <v>282</v>
      </c>
      <c r="G11" s="29" t="s">
        <v>259</v>
      </c>
      <c r="H11" s="29" t="s">
        <v>283</v>
      </c>
      <c r="I11" s="30">
        <v>44927</v>
      </c>
      <c r="J11" s="30">
        <v>45291</v>
      </c>
      <c r="K11" s="30"/>
      <c r="L11" s="29" t="s">
        <v>284</v>
      </c>
    </row>
    <row r="12" spans="1:13" s="1" customFormat="1" ht="15.75" thickTop="1" x14ac:dyDescent="0.25"/>
    <row r="13" spans="1:13" s="1" customFormat="1" x14ac:dyDescent="0.25"/>
    <row r="14" spans="1:13" s="1" customFormat="1" x14ac:dyDescent="0.25"/>
    <row r="15" spans="1:13" s="1" customFormat="1" x14ac:dyDescent="0.25"/>
    <row r="16" spans="1:13"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x14ac:dyDescent="0.25"/>
    <row r="31" s="1" customFormat="1" x14ac:dyDescent="0.25"/>
    <row r="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sheetData>
  <sheetProtection selectLockedCells="1" selectUnlockedCells="1"/>
  <mergeCells count="8">
    <mergeCell ref="A4:C4"/>
    <mergeCell ref="D4:H4"/>
    <mergeCell ref="A1:L1"/>
    <mergeCell ref="I4:L4"/>
    <mergeCell ref="D2:L2"/>
    <mergeCell ref="D3:L3"/>
    <mergeCell ref="A2:C2"/>
    <mergeCell ref="A3:C3"/>
  </mergeCells>
  <printOptions horizontalCentered="1" verticalCentered="1"/>
  <pageMargins left="0.70866141732283472" right="0.70866141732283472" top="0.74803149606299213" bottom="0.74803149606299213" header="0.31496062992125984" footer="0.31496062992125984"/>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43"/>
  <sheetViews>
    <sheetView showGridLines="0" tabSelected="1" zoomScaleNormal="100" workbookViewId="0">
      <selection activeCell="C12" sqref="C12"/>
    </sheetView>
  </sheetViews>
  <sheetFormatPr baseColWidth="10" defaultColWidth="11.5" defaultRowHeight="15" x14ac:dyDescent="0.25"/>
  <cols>
    <col min="1" max="1" width="31.5" style="2" customWidth="1"/>
    <col min="2" max="2" width="6.25" style="2" customWidth="1"/>
    <col min="3" max="4" width="46.75" style="2" customWidth="1"/>
    <col min="5" max="5" width="34.5" style="2" customWidth="1"/>
    <col min="6" max="6" width="25.75" style="2" customWidth="1"/>
    <col min="7" max="7" width="24.75" style="15" customWidth="1"/>
    <col min="8" max="8" width="24.125" style="15" customWidth="1"/>
    <col min="9" max="12" width="11.5" style="1" customWidth="1"/>
    <col min="13" max="14" width="16.625" style="1" customWidth="1"/>
    <col min="15" max="17" width="11.5" style="1" customWidth="1"/>
    <col min="18" max="18" width="16.625" style="1" customWidth="1"/>
    <col min="19" max="19" width="11.5" style="1" customWidth="1"/>
    <col min="20" max="21" width="16.625" style="1" customWidth="1"/>
    <col min="22" max="24" width="11.5" style="1"/>
    <col min="25" max="16384" width="11.5" style="2"/>
  </cols>
  <sheetData>
    <row r="1" spans="1:24" ht="82.5" customHeight="1" thickBot="1" x14ac:dyDescent="0.3">
      <c r="A1" s="141" t="s">
        <v>296</v>
      </c>
      <c r="B1" s="141"/>
      <c r="C1" s="141"/>
      <c r="D1" s="141"/>
      <c r="E1" s="141"/>
      <c r="F1" s="141"/>
      <c r="G1" s="141"/>
      <c r="H1" s="141"/>
      <c r="I1" s="124"/>
      <c r="J1" s="124"/>
      <c r="K1" s="124"/>
      <c r="L1" s="124"/>
      <c r="M1" s="124"/>
      <c r="N1" s="124"/>
      <c r="O1" s="124"/>
      <c r="P1" s="124"/>
      <c r="Q1" s="124"/>
      <c r="R1" s="124"/>
      <c r="S1" s="124"/>
      <c r="T1" s="124"/>
      <c r="U1" s="126"/>
      <c r="V1" s="2"/>
      <c r="W1" s="2"/>
      <c r="X1" s="2"/>
    </row>
    <row r="2" spans="1:24" ht="66" customHeight="1" thickTop="1" thickBot="1" x14ac:dyDescent="0.3">
      <c r="A2" s="3" t="s">
        <v>0</v>
      </c>
      <c r="B2" s="146" t="s">
        <v>30</v>
      </c>
      <c r="C2" s="147"/>
      <c r="D2" s="147"/>
      <c r="E2" s="147"/>
      <c r="F2" s="147"/>
      <c r="G2" s="147"/>
      <c r="H2" s="147"/>
      <c r="I2" s="146"/>
      <c r="J2" s="147"/>
      <c r="K2" s="147"/>
      <c r="L2" s="147"/>
      <c r="M2" s="147"/>
      <c r="N2" s="147"/>
      <c r="O2" s="147"/>
      <c r="P2" s="147"/>
      <c r="Q2" s="147"/>
      <c r="R2" s="147"/>
      <c r="S2" s="147"/>
      <c r="T2" s="147"/>
      <c r="U2" s="166"/>
      <c r="V2" s="2"/>
      <c r="W2" s="2"/>
      <c r="X2" s="2"/>
    </row>
    <row r="3" spans="1:24" ht="66" customHeight="1" thickTop="1" thickBot="1" x14ac:dyDescent="0.3">
      <c r="A3" s="3" t="s">
        <v>2</v>
      </c>
      <c r="B3" s="148" t="s">
        <v>31</v>
      </c>
      <c r="C3" s="149"/>
      <c r="D3" s="149"/>
      <c r="E3" s="149"/>
      <c r="F3" s="149"/>
      <c r="G3" s="149"/>
      <c r="H3" s="149"/>
      <c r="I3" s="152" t="s">
        <v>80</v>
      </c>
      <c r="J3" s="153"/>
      <c r="K3" s="153"/>
      <c r="L3" s="153"/>
      <c r="M3" s="153"/>
      <c r="N3" s="153"/>
      <c r="O3" s="153"/>
      <c r="P3" s="153"/>
      <c r="Q3" s="153"/>
      <c r="R3" s="153"/>
      <c r="S3" s="153"/>
      <c r="T3" s="153"/>
      <c r="U3" s="167"/>
      <c r="V3" s="2"/>
      <c r="W3" s="2"/>
      <c r="X3" s="2"/>
    </row>
    <row r="4" spans="1:24" s="7" customFormat="1" ht="66" customHeight="1" thickTop="1" thickBot="1" x14ac:dyDescent="0.3">
      <c r="A4" s="3" t="s">
        <v>100</v>
      </c>
      <c r="B4" s="4" t="s">
        <v>5</v>
      </c>
      <c r="C4" s="4" t="s">
        <v>67</v>
      </c>
      <c r="D4" s="4" t="s">
        <v>65</v>
      </c>
      <c r="E4" s="3" t="s">
        <v>66</v>
      </c>
      <c r="F4" s="3" t="s">
        <v>6</v>
      </c>
      <c r="G4" s="5" t="s">
        <v>7</v>
      </c>
      <c r="H4" s="6" t="s">
        <v>8</v>
      </c>
      <c r="I4" s="39" t="s">
        <v>68</v>
      </c>
      <c r="J4" s="19" t="s">
        <v>69</v>
      </c>
      <c r="K4" s="39" t="s">
        <v>70</v>
      </c>
      <c r="L4" s="19" t="s">
        <v>71</v>
      </c>
      <c r="M4" s="39" t="s">
        <v>72</v>
      </c>
      <c r="N4" s="19" t="s">
        <v>73</v>
      </c>
      <c r="O4" s="39" t="s">
        <v>74</v>
      </c>
      <c r="P4" s="19" t="s">
        <v>75</v>
      </c>
      <c r="Q4" s="39" t="s">
        <v>76</v>
      </c>
      <c r="R4" s="19" t="s">
        <v>77</v>
      </c>
      <c r="S4" s="39" t="s">
        <v>78</v>
      </c>
      <c r="T4" s="19" t="s">
        <v>79</v>
      </c>
      <c r="U4" s="125" t="s">
        <v>81</v>
      </c>
      <c r="V4" s="2"/>
      <c r="W4" s="2"/>
      <c r="X4" s="2"/>
    </row>
    <row r="5" spans="1:24" s="7" customFormat="1" ht="66" customHeight="1" thickTop="1" thickBot="1" x14ac:dyDescent="0.3">
      <c r="A5" s="164" t="s">
        <v>41</v>
      </c>
      <c r="B5" s="8">
        <v>1</v>
      </c>
      <c r="C5" s="10" t="s">
        <v>229</v>
      </c>
      <c r="D5" s="10" t="s">
        <v>82</v>
      </c>
      <c r="E5" s="10">
        <v>2</v>
      </c>
      <c r="F5" s="10" t="s">
        <v>32</v>
      </c>
      <c r="G5" s="11">
        <v>44958</v>
      </c>
      <c r="H5" s="109">
        <v>45291</v>
      </c>
      <c r="I5" s="91"/>
      <c r="J5" s="91"/>
      <c r="K5" s="91"/>
      <c r="L5" s="91"/>
      <c r="M5" s="92"/>
      <c r="N5" s="91">
        <v>1</v>
      </c>
      <c r="O5" s="93"/>
      <c r="P5" s="91"/>
      <c r="Q5" s="91"/>
      <c r="R5" s="91"/>
      <c r="S5" s="91"/>
      <c r="T5" s="93">
        <v>1</v>
      </c>
      <c r="U5" s="93">
        <f>SUM(I5:T5)</f>
        <v>2</v>
      </c>
      <c r="V5" s="2"/>
      <c r="W5" s="2"/>
      <c r="X5" s="2"/>
    </row>
    <row r="6" spans="1:24" s="7" customFormat="1" ht="159.75" customHeight="1" thickBot="1" x14ac:dyDescent="0.3">
      <c r="A6" s="165"/>
      <c r="B6" s="8">
        <v>2</v>
      </c>
      <c r="C6" s="110" t="s">
        <v>230</v>
      </c>
      <c r="D6" s="111" t="s">
        <v>231</v>
      </c>
      <c r="E6" s="111">
        <v>3</v>
      </c>
      <c r="F6" s="116" t="s">
        <v>32</v>
      </c>
      <c r="G6" s="11">
        <v>44958</v>
      </c>
      <c r="H6" s="109">
        <v>45291</v>
      </c>
      <c r="I6" s="91"/>
      <c r="J6" s="91"/>
      <c r="K6" s="91"/>
      <c r="L6" s="91">
        <v>1</v>
      </c>
      <c r="M6" s="92"/>
      <c r="N6" s="91"/>
      <c r="O6" s="94"/>
      <c r="P6" s="91">
        <v>1</v>
      </c>
      <c r="Q6" s="91"/>
      <c r="R6" s="91"/>
      <c r="S6" s="91"/>
      <c r="T6" s="94">
        <v>1</v>
      </c>
      <c r="U6" s="93">
        <f>SUM(I6:T6)</f>
        <v>3</v>
      </c>
      <c r="V6" s="2"/>
      <c r="W6" s="2"/>
      <c r="X6" s="2"/>
    </row>
    <row r="7" spans="1:24" ht="138.6" customHeight="1" thickTop="1" thickBot="1" x14ac:dyDescent="0.3">
      <c r="A7" s="162" t="s">
        <v>42</v>
      </c>
      <c r="B7" s="8">
        <v>3</v>
      </c>
      <c r="C7" s="56" t="s">
        <v>233</v>
      </c>
      <c r="D7" s="36" t="s">
        <v>232</v>
      </c>
      <c r="E7" s="36">
        <v>1</v>
      </c>
      <c r="F7" s="38" t="s">
        <v>167</v>
      </c>
      <c r="G7" s="11">
        <v>44958</v>
      </c>
      <c r="H7" s="12" t="s">
        <v>303</v>
      </c>
      <c r="I7" s="91"/>
      <c r="J7" s="91"/>
      <c r="K7" s="91"/>
      <c r="L7" s="91"/>
      <c r="M7" s="91">
        <v>1</v>
      </c>
      <c r="N7" s="91"/>
      <c r="O7" s="94"/>
      <c r="P7" s="91"/>
      <c r="Q7" s="91"/>
      <c r="R7" s="91"/>
      <c r="S7" s="91"/>
      <c r="T7" s="94"/>
      <c r="U7" s="93">
        <f>SUM(I7:T7)</f>
        <v>1</v>
      </c>
      <c r="V7" s="2"/>
      <c r="W7" s="2"/>
      <c r="X7" s="2"/>
    </row>
    <row r="8" spans="1:24" ht="70.150000000000006" customHeight="1" thickTop="1" thickBot="1" x14ac:dyDescent="0.3">
      <c r="A8" s="163"/>
      <c r="B8" s="8">
        <v>4</v>
      </c>
      <c r="C8" s="68" t="s">
        <v>169</v>
      </c>
      <c r="D8" s="36" t="s">
        <v>168</v>
      </c>
      <c r="E8" s="36">
        <v>49</v>
      </c>
      <c r="F8" s="38" t="s">
        <v>171</v>
      </c>
      <c r="G8" s="75">
        <v>45078</v>
      </c>
      <c r="H8" s="76">
        <v>45107</v>
      </c>
      <c r="I8" s="10"/>
      <c r="J8" s="10"/>
      <c r="K8" s="10"/>
      <c r="L8" s="10"/>
      <c r="M8" s="10"/>
      <c r="N8" s="10">
        <v>1</v>
      </c>
      <c r="O8" s="10"/>
      <c r="P8" s="10"/>
      <c r="Q8" s="10"/>
      <c r="R8" s="10"/>
      <c r="S8" s="10"/>
      <c r="T8" s="10"/>
      <c r="U8" s="8">
        <f t="shared" ref="U8:U12" si="0">SUM(I8:T8)</f>
        <v>1</v>
      </c>
      <c r="V8" s="2"/>
      <c r="W8" s="2"/>
      <c r="X8" s="2"/>
    </row>
    <row r="9" spans="1:24" ht="86.45" customHeight="1" thickTop="1" thickBot="1" x14ac:dyDescent="0.3">
      <c r="A9" s="163"/>
      <c r="B9" s="82">
        <v>5</v>
      </c>
      <c r="C9" s="87" t="s">
        <v>170</v>
      </c>
      <c r="D9" s="84" t="s">
        <v>178</v>
      </c>
      <c r="E9" s="60">
        <v>4</v>
      </c>
      <c r="F9" s="38" t="s">
        <v>171</v>
      </c>
      <c r="G9" s="69">
        <v>44652</v>
      </c>
      <c r="H9" s="75" t="s">
        <v>98</v>
      </c>
      <c r="I9" s="67"/>
      <c r="J9" s="10"/>
      <c r="K9" s="67"/>
      <c r="L9" s="10">
        <v>1</v>
      </c>
      <c r="M9" s="10"/>
      <c r="N9" s="10"/>
      <c r="O9" s="67">
        <v>1</v>
      </c>
      <c r="P9" s="10"/>
      <c r="Q9" s="67"/>
      <c r="R9" s="10">
        <v>1</v>
      </c>
      <c r="S9" s="67"/>
      <c r="T9" s="10">
        <v>1</v>
      </c>
      <c r="U9" s="8">
        <f>SUM(I9:T9)</f>
        <v>4</v>
      </c>
      <c r="V9" s="2"/>
      <c r="W9" s="2"/>
      <c r="X9" s="2"/>
    </row>
    <row r="10" spans="1:24" ht="86.45" customHeight="1" thickTop="1" thickBot="1" x14ac:dyDescent="0.3">
      <c r="A10" s="163"/>
      <c r="B10" s="83">
        <v>6</v>
      </c>
      <c r="C10" s="117" t="s">
        <v>182</v>
      </c>
      <c r="D10" s="85" t="s">
        <v>179</v>
      </c>
      <c r="E10" s="80">
        <v>1</v>
      </c>
      <c r="F10" s="81" t="s">
        <v>33</v>
      </c>
      <c r="G10" s="76" t="s">
        <v>180</v>
      </c>
      <c r="H10" s="118" t="s">
        <v>181</v>
      </c>
      <c r="I10" s="119"/>
      <c r="J10" s="65"/>
      <c r="K10" s="119"/>
      <c r="L10" s="65"/>
      <c r="M10" s="65"/>
      <c r="N10" s="65"/>
      <c r="O10" s="119"/>
      <c r="P10" s="65"/>
      <c r="Q10" s="119"/>
      <c r="R10" s="65"/>
      <c r="S10" s="119">
        <v>1</v>
      </c>
      <c r="T10" s="65"/>
      <c r="U10" s="8">
        <f>SUM(I10:T10)</f>
        <v>1</v>
      </c>
      <c r="V10" s="2"/>
      <c r="W10" s="2"/>
      <c r="X10" s="2"/>
    </row>
    <row r="11" spans="1:24" ht="67.150000000000006" customHeight="1" thickTop="1" thickBot="1" x14ac:dyDescent="0.3">
      <c r="A11" s="163"/>
      <c r="B11" s="43">
        <v>7</v>
      </c>
      <c r="C11" s="43" t="s">
        <v>172</v>
      </c>
      <c r="D11" s="43" t="s">
        <v>173</v>
      </c>
      <c r="E11" s="43">
        <v>1</v>
      </c>
      <c r="F11" s="43" t="s">
        <v>33</v>
      </c>
      <c r="G11" s="75">
        <v>44941</v>
      </c>
      <c r="H11" s="75" t="s">
        <v>98</v>
      </c>
      <c r="I11" s="75"/>
      <c r="J11" s="75"/>
      <c r="K11" s="75"/>
      <c r="L11" s="75"/>
      <c r="M11" s="43"/>
      <c r="N11" s="75"/>
      <c r="O11" s="75"/>
      <c r="P11" s="67">
        <v>1</v>
      </c>
      <c r="Q11" s="75"/>
      <c r="R11" s="43"/>
      <c r="S11" s="75"/>
      <c r="T11" s="75"/>
      <c r="U11" s="43">
        <f t="shared" si="0"/>
        <v>1</v>
      </c>
      <c r="V11" s="2"/>
      <c r="W11" s="2"/>
      <c r="X11" s="2"/>
    </row>
    <row r="12" spans="1:24" ht="98.25" customHeight="1" thickTop="1" thickBot="1" x14ac:dyDescent="0.3">
      <c r="A12" s="163"/>
      <c r="B12" s="43">
        <v>8</v>
      </c>
      <c r="C12" s="43" t="s">
        <v>305</v>
      </c>
      <c r="D12" s="43" t="s">
        <v>304</v>
      </c>
      <c r="E12" s="43">
        <v>1</v>
      </c>
      <c r="F12" s="43" t="s">
        <v>306</v>
      </c>
      <c r="G12" s="75" t="s">
        <v>131</v>
      </c>
      <c r="H12" s="75" t="s">
        <v>164</v>
      </c>
      <c r="I12" s="75"/>
      <c r="J12" s="75"/>
      <c r="K12" s="43">
        <v>1</v>
      </c>
      <c r="L12" s="75"/>
      <c r="M12" s="43"/>
      <c r="N12" s="75"/>
      <c r="O12" s="75"/>
      <c r="P12" s="75"/>
      <c r="Q12" s="75"/>
      <c r="R12" s="43"/>
      <c r="S12" s="75"/>
      <c r="T12" s="75"/>
      <c r="U12" s="43">
        <f t="shared" si="0"/>
        <v>1</v>
      </c>
      <c r="V12" s="2"/>
      <c r="W12" s="2"/>
      <c r="X12" s="2"/>
    </row>
    <row r="13" spans="1:24" s="1" customFormat="1" ht="15.75" thickTop="1" x14ac:dyDescent="0.25">
      <c r="G13" s="14"/>
      <c r="H13" s="14"/>
    </row>
    <row r="14" spans="1:24" s="1" customFormat="1" x14ac:dyDescent="0.25">
      <c r="G14" s="14"/>
      <c r="H14" s="14"/>
    </row>
    <row r="15" spans="1:24" s="1" customFormat="1" x14ac:dyDescent="0.25">
      <c r="G15" s="14"/>
      <c r="H15" s="14"/>
    </row>
    <row r="16" spans="1:24" s="1" customFormat="1" x14ac:dyDescent="0.25">
      <c r="G16" s="14"/>
      <c r="H16" s="14"/>
    </row>
    <row r="17" spans="7:8" s="1" customFormat="1" x14ac:dyDescent="0.25">
      <c r="G17" s="14"/>
      <c r="H17" s="14"/>
    </row>
    <row r="18" spans="7:8" s="1" customFormat="1" x14ac:dyDescent="0.25">
      <c r="G18" s="14"/>
      <c r="H18" s="14"/>
    </row>
    <row r="19" spans="7:8" s="1" customFormat="1" x14ac:dyDescent="0.25">
      <c r="G19" s="14"/>
      <c r="H19" s="14"/>
    </row>
    <row r="20" spans="7:8" s="1" customFormat="1" x14ac:dyDescent="0.25">
      <c r="G20" s="14"/>
      <c r="H20" s="14"/>
    </row>
    <row r="21" spans="7:8" s="1" customFormat="1" x14ac:dyDescent="0.25">
      <c r="G21" s="14"/>
      <c r="H21" s="14"/>
    </row>
    <row r="22" spans="7:8" s="1" customFormat="1" x14ac:dyDescent="0.25">
      <c r="G22" s="14"/>
      <c r="H22" s="14"/>
    </row>
    <row r="23" spans="7:8" s="1" customFormat="1" x14ac:dyDescent="0.25">
      <c r="G23" s="14"/>
      <c r="H23" s="14"/>
    </row>
    <row r="24" spans="7:8" s="1" customFormat="1" x14ac:dyDescent="0.25">
      <c r="G24" s="14"/>
      <c r="H24" s="14"/>
    </row>
    <row r="25" spans="7:8" s="1" customFormat="1" x14ac:dyDescent="0.25">
      <c r="G25" s="14"/>
      <c r="H25" s="14"/>
    </row>
    <row r="26" spans="7:8" s="1" customFormat="1" x14ac:dyDescent="0.25">
      <c r="G26" s="14"/>
      <c r="H26" s="14"/>
    </row>
    <row r="27" spans="7:8" s="1" customFormat="1" x14ac:dyDescent="0.25">
      <c r="G27" s="14"/>
      <c r="H27" s="14"/>
    </row>
    <row r="28" spans="7:8" s="1" customFormat="1" x14ac:dyDescent="0.25">
      <c r="G28" s="14"/>
      <c r="H28" s="14"/>
    </row>
    <row r="29" spans="7:8" s="1" customFormat="1" x14ac:dyDescent="0.25">
      <c r="G29" s="14"/>
      <c r="H29" s="14"/>
    </row>
    <row r="30" spans="7:8" s="1" customFormat="1" x14ac:dyDescent="0.25">
      <c r="G30" s="14"/>
      <c r="H30" s="14"/>
    </row>
    <row r="31" spans="7:8" s="1" customFormat="1" x14ac:dyDescent="0.25">
      <c r="G31" s="14"/>
      <c r="H31" s="14"/>
    </row>
    <row r="32" spans="7:8" s="1" customFormat="1" x14ac:dyDescent="0.25">
      <c r="G32" s="14"/>
      <c r="H32" s="14"/>
    </row>
    <row r="33" spans="7:8" s="1" customFormat="1" x14ac:dyDescent="0.25">
      <c r="G33" s="14"/>
      <c r="H33" s="14"/>
    </row>
    <row r="34" spans="7:8" s="1" customFormat="1" x14ac:dyDescent="0.25">
      <c r="G34" s="14"/>
      <c r="H34" s="14"/>
    </row>
    <row r="35" spans="7:8" s="1" customFormat="1" x14ac:dyDescent="0.25">
      <c r="G35" s="14"/>
      <c r="H35" s="14"/>
    </row>
    <row r="36" spans="7:8" s="1" customFormat="1" x14ac:dyDescent="0.25">
      <c r="G36" s="14"/>
      <c r="H36" s="14"/>
    </row>
    <row r="37" spans="7:8" s="1" customFormat="1" x14ac:dyDescent="0.25">
      <c r="G37" s="14"/>
      <c r="H37" s="14"/>
    </row>
    <row r="38" spans="7:8" s="1" customFormat="1" x14ac:dyDescent="0.25">
      <c r="G38" s="14"/>
      <c r="H38" s="14"/>
    </row>
    <row r="39" spans="7:8" s="1" customFormat="1" x14ac:dyDescent="0.25">
      <c r="G39" s="14"/>
      <c r="H39" s="14"/>
    </row>
    <row r="40" spans="7:8" s="1" customFormat="1" x14ac:dyDescent="0.25">
      <c r="G40" s="14"/>
      <c r="H40" s="14"/>
    </row>
    <row r="41" spans="7:8" s="1" customFormat="1" x14ac:dyDescent="0.25">
      <c r="G41" s="14"/>
      <c r="H41" s="14"/>
    </row>
    <row r="42" spans="7:8" s="1" customFormat="1" x14ac:dyDescent="0.25">
      <c r="G42" s="14"/>
      <c r="H42" s="14"/>
    </row>
    <row r="43" spans="7:8" s="1" customFormat="1" x14ac:dyDescent="0.25">
      <c r="G43" s="14"/>
      <c r="H43" s="14"/>
    </row>
  </sheetData>
  <sheetProtection selectLockedCells="1" selectUnlockedCells="1"/>
  <mergeCells count="7">
    <mergeCell ref="A7:A12"/>
    <mergeCell ref="A5:A6"/>
    <mergeCell ref="A1:H1"/>
    <mergeCell ref="I2:U2"/>
    <mergeCell ref="I3:U3"/>
    <mergeCell ref="B2:H2"/>
    <mergeCell ref="B3:H3"/>
  </mergeCells>
  <phoneticPr fontId="9" type="noConversion"/>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231"/>
  <sheetViews>
    <sheetView showGridLines="0" topLeftCell="A4" zoomScaleNormal="100" workbookViewId="0">
      <pane xSplit="1" ySplit="1" topLeftCell="B15" activePane="bottomRight" state="frozen"/>
      <selection activeCell="A4" sqref="A4"/>
      <selection pane="topRight" activeCell="B4" sqref="B4"/>
      <selection pane="bottomLeft" activeCell="A5" sqref="A5"/>
      <selection pane="bottomRight" activeCell="C16" sqref="C16"/>
    </sheetView>
  </sheetViews>
  <sheetFormatPr baseColWidth="10" defaultColWidth="11.5" defaultRowHeight="15" x14ac:dyDescent="0.25"/>
  <cols>
    <col min="1" max="1" width="24" style="2" customWidth="1"/>
    <col min="2" max="2" width="6.25" style="15" customWidth="1"/>
    <col min="3" max="3" width="46.75" style="2" customWidth="1"/>
    <col min="4" max="4" width="39.125" style="20" customWidth="1"/>
    <col min="5" max="5" width="21.75" style="20" customWidth="1"/>
    <col min="6" max="6" width="25.75" style="2" customWidth="1"/>
    <col min="7" max="7" width="24.75" style="2" customWidth="1"/>
    <col min="8" max="8" width="23.75" style="2" customWidth="1"/>
    <col min="9" max="9" width="16.625" style="1" customWidth="1"/>
    <col min="10" max="21" width="11.5" style="1" customWidth="1"/>
    <col min="22" max="32" width="11.5" style="1"/>
    <col min="33" max="16384" width="11.5" style="2"/>
  </cols>
  <sheetData>
    <row r="1" spans="1:36" ht="82.5" customHeight="1" thickTop="1" thickBot="1" x14ac:dyDescent="0.3">
      <c r="A1" s="178" t="s">
        <v>297</v>
      </c>
      <c r="B1" s="179"/>
      <c r="C1" s="179"/>
      <c r="D1" s="179"/>
      <c r="E1" s="179"/>
      <c r="F1" s="179"/>
      <c r="G1" s="179"/>
      <c r="H1" s="179"/>
      <c r="I1" s="172"/>
      <c r="J1" s="173"/>
      <c r="K1" s="173"/>
      <c r="L1" s="173"/>
      <c r="M1" s="173"/>
      <c r="N1" s="173"/>
      <c r="O1" s="173"/>
      <c r="P1" s="173"/>
      <c r="Q1" s="173"/>
      <c r="R1" s="173"/>
      <c r="S1" s="173"/>
      <c r="T1" s="173"/>
      <c r="U1" s="174"/>
      <c r="V1" s="2"/>
      <c r="W1" s="2"/>
      <c r="X1" s="2"/>
      <c r="Y1" s="2"/>
      <c r="Z1" s="2"/>
      <c r="AA1" s="2"/>
      <c r="AB1" s="2"/>
      <c r="AC1" s="2"/>
      <c r="AD1" s="2"/>
      <c r="AE1" s="2"/>
      <c r="AF1" s="2"/>
    </row>
    <row r="2" spans="1:36" ht="67.150000000000006" customHeight="1" thickTop="1" thickBot="1" x14ac:dyDescent="0.3">
      <c r="A2" s="3" t="s">
        <v>0</v>
      </c>
      <c r="B2" s="148" t="s">
        <v>20</v>
      </c>
      <c r="C2" s="149"/>
      <c r="D2" s="149"/>
      <c r="E2" s="149"/>
      <c r="F2" s="149"/>
      <c r="G2" s="149"/>
      <c r="H2" s="176"/>
      <c r="I2" s="175"/>
      <c r="J2" s="149"/>
      <c r="K2" s="149"/>
      <c r="L2" s="149"/>
      <c r="M2" s="149"/>
      <c r="N2" s="149"/>
      <c r="O2" s="149"/>
      <c r="P2" s="149"/>
      <c r="Q2" s="149"/>
      <c r="R2" s="149"/>
      <c r="S2" s="149"/>
      <c r="T2" s="149"/>
      <c r="U2" s="176"/>
      <c r="V2" s="2"/>
      <c r="W2" s="2"/>
      <c r="X2" s="2"/>
      <c r="Y2" s="2"/>
      <c r="Z2" s="2"/>
      <c r="AA2" s="2"/>
      <c r="AB2" s="2"/>
      <c r="AC2" s="2"/>
      <c r="AD2" s="2"/>
      <c r="AE2" s="2"/>
      <c r="AF2" s="2"/>
    </row>
    <row r="3" spans="1:36" ht="66" customHeight="1" thickTop="1" thickBot="1" x14ac:dyDescent="0.3">
      <c r="A3" s="3" t="s">
        <v>2</v>
      </c>
      <c r="B3" s="148" t="s">
        <v>21</v>
      </c>
      <c r="C3" s="149"/>
      <c r="D3" s="149"/>
      <c r="E3" s="149"/>
      <c r="F3" s="149"/>
      <c r="G3" s="149"/>
      <c r="H3" s="176"/>
      <c r="I3" s="177" t="s">
        <v>80</v>
      </c>
      <c r="J3" s="153"/>
      <c r="K3" s="153"/>
      <c r="L3" s="153"/>
      <c r="M3" s="153"/>
      <c r="N3" s="153"/>
      <c r="O3" s="153"/>
      <c r="P3" s="153"/>
      <c r="Q3" s="153"/>
      <c r="R3" s="153"/>
      <c r="S3" s="153"/>
      <c r="T3" s="153"/>
      <c r="U3" s="167"/>
      <c r="V3" s="2"/>
      <c r="W3" s="2"/>
      <c r="X3" s="2"/>
      <c r="Y3" s="2"/>
      <c r="Z3" s="2"/>
      <c r="AA3" s="2"/>
      <c r="AB3" s="2"/>
      <c r="AC3" s="2"/>
      <c r="AD3" s="2"/>
      <c r="AE3" s="2"/>
      <c r="AF3" s="2"/>
    </row>
    <row r="4" spans="1:36" s="7" customFormat="1" ht="66" customHeight="1" thickTop="1" thickBot="1" x14ac:dyDescent="0.3">
      <c r="A4" s="21" t="s">
        <v>22</v>
      </c>
      <c r="B4" s="4" t="s">
        <v>5</v>
      </c>
      <c r="C4" s="4" t="s">
        <v>95</v>
      </c>
      <c r="D4" s="3" t="s">
        <v>96</v>
      </c>
      <c r="E4" s="3" t="s">
        <v>66</v>
      </c>
      <c r="F4" s="3" t="s">
        <v>6</v>
      </c>
      <c r="G4" s="5" t="s">
        <v>7</v>
      </c>
      <c r="H4" s="6" t="s">
        <v>8</v>
      </c>
      <c r="I4" s="19" t="s">
        <v>83</v>
      </c>
      <c r="J4" s="39" t="s">
        <v>69</v>
      </c>
      <c r="K4" s="19" t="s">
        <v>84</v>
      </c>
      <c r="L4" s="39" t="s">
        <v>85</v>
      </c>
      <c r="M4" s="19" t="s">
        <v>86</v>
      </c>
      <c r="N4" s="39" t="s">
        <v>87</v>
      </c>
      <c r="O4" s="19" t="s">
        <v>88</v>
      </c>
      <c r="P4" s="39" t="s">
        <v>89</v>
      </c>
      <c r="Q4" s="19" t="s">
        <v>90</v>
      </c>
      <c r="R4" s="39" t="s">
        <v>91</v>
      </c>
      <c r="S4" s="19" t="s">
        <v>92</v>
      </c>
      <c r="T4" s="39" t="s">
        <v>93</v>
      </c>
      <c r="U4" s="39" t="s">
        <v>94</v>
      </c>
      <c r="V4" s="2"/>
      <c r="W4" s="2"/>
      <c r="X4" s="2"/>
      <c r="Y4" s="2"/>
      <c r="Z4" s="2"/>
      <c r="AA4" s="2"/>
      <c r="AB4" s="2"/>
      <c r="AC4" s="2"/>
      <c r="AD4" s="2"/>
      <c r="AE4" s="2"/>
      <c r="AF4" s="2"/>
    </row>
    <row r="5" spans="1:36" s="7" customFormat="1" ht="106.9" customHeight="1" thickTop="1" thickBot="1" x14ac:dyDescent="0.3">
      <c r="A5" s="180" t="s">
        <v>43</v>
      </c>
      <c r="B5" s="60">
        <v>1</v>
      </c>
      <c r="C5" s="56" t="s">
        <v>246</v>
      </c>
      <c r="D5" s="60" t="s">
        <v>147</v>
      </c>
      <c r="E5" s="107">
        <v>1</v>
      </c>
      <c r="F5" s="56" t="s">
        <v>144</v>
      </c>
      <c r="G5" s="33" t="s">
        <v>146</v>
      </c>
      <c r="H5" s="33" t="s">
        <v>98</v>
      </c>
      <c r="I5" s="46"/>
      <c r="J5" s="46"/>
      <c r="K5" s="46"/>
      <c r="L5" s="46"/>
      <c r="M5" s="46"/>
      <c r="N5" s="46"/>
      <c r="O5" s="46"/>
      <c r="P5" s="46"/>
      <c r="Q5" s="46"/>
      <c r="R5" s="46"/>
      <c r="S5" s="46"/>
      <c r="T5" s="48">
        <v>1</v>
      </c>
      <c r="U5" s="48">
        <f>SUM(T5)</f>
        <v>1</v>
      </c>
      <c r="V5" s="2"/>
      <c r="W5" s="2"/>
      <c r="X5" s="2"/>
      <c r="Y5" s="2"/>
      <c r="Z5" s="2"/>
      <c r="AA5" s="2"/>
      <c r="AB5" s="2"/>
      <c r="AC5" s="2"/>
      <c r="AD5" s="2"/>
      <c r="AE5" s="2"/>
      <c r="AF5" s="2"/>
    </row>
    <row r="6" spans="1:36" s="7" customFormat="1" ht="66" customHeight="1" thickTop="1" thickBot="1" x14ac:dyDescent="0.3">
      <c r="A6" s="181"/>
      <c r="B6" s="60">
        <v>2</v>
      </c>
      <c r="C6" s="56" t="s">
        <v>130</v>
      </c>
      <c r="D6" s="60" t="s">
        <v>221</v>
      </c>
      <c r="E6" s="34">
        <v>1</v>
      </c>
      <c r="F6" s="56" t="s">
        <v>34</v>
      </c>
      <c r="G6" s="33" t="s">
        <v>131</v>
      </c>
      <c r="H6" s="35" t="s">
        <v>98</v>
      </c>
      <c r="I6" s="46"/>
      <c r="J6" s="46"/>
      <c r="K6" s="55">
        <v>1</v>
      </c>
      <c r="L6" s="46"/>
      <c r="M6" s="46"/>
      <c r="N6" s="55">
        <v>1</v>
      </c>
      <c r="O6" s="46"/>
      <c r="P6" s="46"/>
      <c r="Q6" s="55">
        <v>1</v>
      </c>
      <c r="R6" s="46"/>
      <c r="S6" s="46"/>
      <c r="T6" s="55">
        <v>1</v>
      </c>
      <c r="U6" s="55">
        <f>AVERAGE(I6:T6)</f>
        <v>1</v>
      </c>
      <c r="V6" s="2"/>
      <c r="W6" s="2"/>
      <c r="X6" s="2"/>
      <c r="Y6" s="2"/>
      <c r="Z6" s="2"/>
      <c r="AA6" s="2"/>
      <c r="AB6" s="2"/>
      <c r="AC6" s="2"/>
      <c r="AD6" s="2"/>
      <c r="AE6" s="2"/>
      <c r="AF6" s="2"/>
      <c r="AJ6" s="77"/>
    </row>
    <row r="7" spans="1:36" s="7" customFormat="1" ht="66" customHeight="1" thickTop="1" thickBot="1" x14ac:dyDescent="0.3">
      <c r="A7" s="181"/>
      <c r="B7" s="60">
        <v>3</v>
      </c>
      <c r="C7" s="56" t="s">
        <v>132</v>
      </c>
      <c r="D7" s="60" t="s">
        <v>222</v>
      </c>
      <c r="E7" s="34">
        <v>1</v>
      </c>
      <c r="F7" s="56" t="s">
        <v>34</v>
      </c>
      <c r="G7" s="33" t="s">
        <v>131</v>
      </c>
      <c r="H7" s="35" t="s">
        <v>98</v>
      </c>
      <c r="I7" s="46"/>
      <c r="J7" s="46"/>
      <c r="K7" s="55">
        <v>1</v>
      </c>
      <c r="L7" s="46"/>
      <c r="M7" s="46"/>
      <c r="N7" s="55">
        <v>1</v>
      </c>
      <c r="O7" s="46"/>
      <c r="P7" s="46"/>
      <c r="Q7" s="55">
        <v>1</v>
      </c>
      <c r="R7" s="46"/>
      <c r="S7" s="46"/>
      <c r="T7" s="55">
        <v>1</v>
      </c>
      <c r="U7" s="55">
        <f>AVERAGE(I7:T7)</f>
        <v>1</v>
      </c>
      <c r="V7" s="2"/>
      <c r="W7" s="2"/>
      <c r="X7" s="2"/>
      <c r="Y7" s="2"/>
      <c r="Z7" s="2"/>
      <c r="AA7" s="2"/>
      <c r="AB7" s="2"/>
      <c r="AC7" s="2"/>
      <c r="AD7" s="2"/>
      <c r="AE7" s="2"/>
      <c r="AF7" s="2"/>
    </row>
    <row r="8" spans="1:36" s="7" customFormat="1" ht="112.9" customHeight="1" thickTop="1" thickBot="1" x14ac:dyDescent="0.3">
      <c r="A8" s="182" t="s">
        <v>44</v>
      </c>
      <c r="B8" s="60">
        <v>4</v>
      </c>
      <c r="C8" s="56" t="s">
        <v>133</v>
      </c>
      <c r="D8" s="56" t="s">
        <v>223</v>
      </c>
      <c r="E8" s="34">
        <v>1</v>
      </c>
      <c r="F8" s="56" t="s">
        <v>34</v>
      </c>
      <c r="G8" s="33" t="s">
        <v>131</v>
      </c>
      <c r="H8" s="35" t="s">
        <v>98</v>
      </c>
      <c r="I8" s="46"/>
      <c r="J8" s="46"/>
      <c r="K8" s="55">
        <v>1</v>
      </c>
      <c r="L8" s="46"/>
      <c r="M8" s="46"/>
      <c r="N8" s="55">
        <v>1</v>
      </c>
      <c r="O8" s="46"/>
      <c r="P8" s="46"/>
      <c r="Q8" s="55">
        <v>1</v>
      </c>
      <c r="R8" s="46"/>
      <c r="S8" s="46"/>
      <c r="T8" s="55">
        <v>1</v>
      </c>
      <c r="U8" s="55">
        <f>AVERAGE(I8:T8)</f>
        <v>1</v>
      </c>
      <c r="V8" s="2"/>
      <c r="W8" s="2"/>
      <c r="X8" s="2"/>
      <c r="Y8" s="2"/>
      <c r="Z8" s="2"/>
      <c r="AA8" s="2"/>
      <c r="AB8" s="2"/>
      <c r="AC8" s="2"/>
      <c r="AD8" s="2"/>
      <c r="AE8" s="2"/>
      <c r="AF8" s="2"/>
    </row>
    <row r="9" spans="1:36" ht="109.15" customHeight="1" thickTop="1" thickBot="1" x14ac:dyDescent="0.3">
      <c r="A9" s="183"/>
      <c r="B9" s="60">
        <v>5</v>
      </c>
      <c r="C9" s="56" t="s">
        <v>152</v>
      </c>
      <c r="D9" s="60" t="s">
        <v>153</v>
      </c>
      <c r="E9" s="60">
        <v>1</v>
      </c>
      <c r="F9" s="56" t="s">
        <v>29</v>
      </c>
      <c r="G9" s="35" t="s">
        <v>97</v>
      </c>
      <c r="H9" s="35" t="s">
        <v>98</v>
      </c>
      <c r="I9" s="46"/>
      <c r="J9" s="46"/>
      <c r="K9" s="46"/>
      <c r="L9" s="46"/>
      <c r="M9" s="46"/>
      <c r="N9" s="46"/>
      <c r="O9" s="46"/>
      <c r="P9" s="46"/>
      <c r="Q9" s="46"/>
      <c r="R9" s="56">
        <v>1</v>
      </c>
      <c r="S9" s="46"/>
      <c r="T9" s="46"/>
      <c r="U9" s="56">
        <f>SUM(R9)</f>
        <v>1</v>
      </c>
      <c r="V9" s="2"/>
      <c r="W9" s="2"/>
      <c r="X9" s="2"/>
      <c r="Y9" s="2"/>
      <c r="Z9" s="2"/>
      <c r="AA9" s="2"/>
      <c r="AB9" s="2"/>
      <c r="AC9" s="2"/>
      <c r="AD9" s="2"/>
      <c r="AE9" s="2"/>
      <c r="AF9" s="2"/>
    </row>
    <row r="10" spans="1:36" ht="143.25" customHeight="1" thickTop="1" thickBot="1" x14ac:dyDescent="0.3">
      <c r="A10" s="22" t="s">
        <v>45</v>
      </c>
      <c r="B10" s="66">
        <v>6</v>
      </c>
      <c r="C10" s="56" t="s">
        <v>224</v>
      </c>
      <c r="D10" s="56" t="s">
        <v>136</v>
      </c>
      <c r="E10" s="56">
        <v>10</v>
      </c>
      <c r="F10" s="56" t="s">
        <v>137</v>
      </c>
      <c r="G10" s="61">
        <v>44958</v>
      </c>
      <c r="H10" s="61">
        <v>45291</v>
      </c>
      <c r="I10" s="56">
        <v>0</v>
      </c>
      <c r="J10" s="57">
        <v>1</v>
      </c>
      <c r="K10" s="57">
        <v>1</v>
      </c>
      <c r="L10" s="56">
        <v>1</v>
      </c>
      <c r="M10" s="56">
        <v>1</v>
      </c>
      <c r="N10" s="56">
        <v>1</v>
      </c>
      <c r="O10" s="56">
        <v>1</v>
      </c>
      <c r="P10" s="56">
        <v>1</v>
      </c>
      <c r="Q10" s="56">
        <v>1</v>
      </c>
      <c r="R10" s="56">
        <v>1</v>
      </c>
      <c r="S10" s="56">
        <v>1</v>
      </c>
      <c r="T10" s="56">
        <v>0</v>
      </c>
      <c r="U10" s="56">
        <f>SUM(I10:T10)</f>
        <v>10</v>
      </c>
      <c r="V10" s="2"/>
      <c r="W10" s="2"/>
      <c r="X10" s="2"/>
      <c r="Y10" s="2"/>
      <c r="Z10" s="2"/>
      <c r="AA10" s="2"/>
      <c r="AB10" s="2"/>
      <c r="AC10" s="2"/>
      <c r="AD10" s="2"/>
      <c r="AE10" s="2"/>
      <c r="AF10" s="2"/>
    </row>
    <row r="11" spans="1:36" ht="138" customHeight="1" thickTop="1" thickBot="1" x14ac:dyDescent="0.3">
      <c r="A11" s="182" t="s">
        <v>45</v>
      </c>
      <c r="B11" s="66">
        <v>7</v>
      </c>
      <c r="C11" s="60" t="s">
        <v>138</v>
      </c>
      <c r="D11" s="60" t="s">
        <v>139</v>
      </c>
      <c r="E11" s="34">
        <v>1</v>
      </c>
      <c r="F11" s="56" t="s">
        <v>137</v>
      </c>
      <c r="G11" s="61">
        <v>44958</v>
      </c>
      <c r="H11" s="61" t="s">
        <v>98</v>
      </c>
      <c r="I11" s="47">
        <v>0</v>
      </c>
      <c r="J11" s="47">
        <v>1</v>
      </c>
      <c r="K11" s="47">
        <v>1</v>
      </c>
      <c r="L11" s="47">
        <v>1</v>
      </c>
      <c r="M11" s="47">
        <v>1</v>
      </c>
      <c r="N11" s="47">
        <v>1</v>
      </c>
      <c r="O11" s="47">
        <v>1</v>
      </c>
      <c r="P11" s="47">
        <v>1</v>
      </c>
      <c r="Q11" s="47">
        <v>1</v>
      </c>
      <c r="R11" s="47">
        <v>1</v>
      </c>
      <c r="S11" s="47">
        <v>1</v>
      </c>
      <c r="T11" s="47">
        <v>1</v>
      </c>
      <c r="U11" s="47">
        <f>AVERAGE(J11:T11)</f>
        <v>1</v>
      </c>
      <c r="V11" s="2"/>
      <c r="W11" s="2"/>
      <c r="X11" s="2"/>
      <c r="Y11" s="2"/>
      <c r="Z11" s="2"/>
      <c r="AA11" s="2"/>
      <c r="AB11" s="2"/>
      <c r="AC11" s="2"/>
      <c r="AD11" s="2"/>
      <c r="AE11" s="2"/>
      <c r="AF11" s="2"/>
    </row>
    <row r="12" spans="1:36" ht="109.15" customHeight="1" thickTop="1" thickBot="1" x14ac:dyDescent="0.3">
      <c r="A12" s="181"/>
      <c r="B12" s="123">
        <v>8</v>
      </c>
      <c r="C12" s="56" t="s">
        <v>149</v>
      </c>
      <c r="D12" s="80" t="s">
        <v>150</v>
      </c>
      <c r="E12" s="128">
        <v>6</v>
      </c>
      <c r="F12" s="68" t="s">
        <v>151</v>
      </c>
      <c r="G12" s="61">
        <v>44958</v>
      </c>
      <c r="H12" s="61" t="s">
        <v>98</v>
      </c>
      <c r="I12" s="47"/>
      <c r="J12" s="48">
        <v>1</v>
      </c>
      <c r="K12" s="48"/>
      <c r="L12" s="48">
        <v>1</v>
      </c>
      <c r="M12" s="48"/>
      <c r="N12" s="48">
        <v>1</v>
      </c>
      <c r="O12" s="47"/>
      <c r="P12" s="48">
        <v>1</v>
      </c>
      <c r="Q12" s="47"/>
      <c r="R12" s="48">
        <v>1</v>
      </c>
      <c r="S12" s="48"/>
      <c r="T12" s="48">
        <v>1</v>
      </c>
      <c r="U12" s="48">
        <f>SUM(I12:T12)</f>
        <v>6</v>
      </c>
      <c r="V12" s="2"/>
      <c r="W12" s="2"/>
      <c r="X12" s="2"/>
      <c r="Y12" s="2"/>
      <c r="Z12" s="2"/>
      <c r="AA12" s="2"/>
      <c r="AB12" s="2"/>
      <c r="AC12" s="2"/>
      <c r="AD12" s="2"/>
      <c r="AE12" s="2"/>
      <c r="AF12" s="2"/>
    </row>
    <row r="13" spans="1:36" ht="109.15" customHeight="1" thickTop="1" thickBot="1" x14ac:dyDescent="0.3">
      <c r="A13" s="181"/>
      <c r="B13" s="170">
        <v>9</v>
      </c>
      <c r="C13" s="168" t="s">
        <v>154</v>
      </c>
      <c r="D13" s="87" t="s">
        <v>155</v>
      </c>
      <c r="E13" s="100">
        <v>2</v>
      </c>
      <c r="F13" s="100" t="s">
        <v>29</v>
      </c>
      <c r="G13" s="37" t="s">
        <v>157</v>
      </c>
      <c r="H13" s="61" t="s">
        <v>98</v>
      </c>
      <c r="I13" s="48"/>
      <c r="J13" s="48"/>
      <c r="K13" s="48"/>
      <c r="L13" s="48"/>
      <c r="M13" s="48"/>
      <c r="N13" s="48">
        <v>1</v>
      </c>
      <c r="O13" s="48"/>
      <c r="P13" s="48"/>
      <c r="Q13" s="48"/>
      <c r="R13" s="48"/>
      <c r="S13" s="48"/>
      <c r="T13" s="48">
        <v>1</v>
      </c>
      <c r="U13" s="48">
        <f>SUM(I13:T13)</f>
        <v>2</v>
      </c>
      <c r="V13" s="2"/>
      <c r="W13" s="2"/>
      <c r="X13" s="2"/>
      <c r="Y13" s="2"/>
      <c r="Z13" s="2"/>
      <c r="AA13" s="2"/>
      <c r="AB13" s="2"/>
      <c r="AC13" s="2"/>
      <c r="AD13" s="2"/>
      <c r="AE13" s="2"/>
      <c r="AF13" s="2"/>
    </row>
    <row r="14" spans="1:36" ht="109.15" customHeight="1" thickTop="1" thickBot="1" x14ac:dyDescent="0.3">
      <c r="A14" s="181"/>
      <c r="B14" s="171"/>
      <c r="C14" s="169"/>
      <c r="D14" s="86" t="s">
        <v>156</v>
      </c>
      <c r="E14" s="101">
        <v>2</v>
      </c>
      <c r="F14" s="99" t="s">
        <v>29</v>
      </c>
      <c r="G14" s="61" t="s">
        <v>157</v>
      </c>
      <c r="H14" s="61" t="s">
        <v>98</v>
      </c>
      <c r="I14" s="48"/>
      <c r="J14" s="48"/>
      <c r="K14" s="48"/>
      <c r="L14" s="48"/>
      <c r="M14" s="48"/>
      <c r="N14" s="48">
        <v>1</v>
      </c>
      <c r="O14" s="48"/>
      <c r="P14" s="48"/>
      <c r="Q14" s="48"/>
      <c r="R14" s="48"/>
      <c r="S14" s="48"/>
      <c r="T14" s="48">
        <v>1</v>
      </c>
      <c r="U14" s="48">
        <f>SUM(I14:T14)</f>
        <v>2</v>
      </c>
      <c r="V14" s="2"/>
      <c r="W14" s="2"/>
      <c r="X14" s="2"/>
      <c r="Y14" s="2"/>
      <c r="Z14" s="2"/>
      <c r="AA14" s="2"/>
      <c r="AB14" s="2"/>
      <c r="AC14" s="2"/>
      <c r="AD14" s="2"/>
      <c r="AE14" s="2"/>
      <c r="AF14" s="2"/>
    </row>
    <row r="15" spans="1:36" ht="109.15" customHeight="1" thickTop="1" thickBot="1" x14ac:dyDescent="0.3">
      <c r="A15" s="181"/>
      <c r="B15" s="41">
        <v>10</v>
      </c>
      <c r="C15" s="108" t="s">
        <v>247</v>
      </c>
      <c r="D15" s="97" t="s">
        <v>237</v>
      </c>
      <c r="E15" s="97">
        <v>2</v>
      </c>
      <c r="F15" s="98" t="s">
        <v>238</v>
      </c>
      <c r="G15" s="96" t="s">
        <v>239</v>
      </c>
      <c r="H15" s="54" t="s">
        <v>240</v>
      </c>
      <c r="I15" s="46"/>
      <c r="J15" s="48">
        <v>1</v>
      </c>
      <c r="K15" s="46"/>
      <c r="L15" s="46"/>
      <c r="M15" s="46"/>
      <c r="N15" s="46"/>
      <c r="O15" s="46"/>
      <c r="P15" s="46"/>
      <c r="Q15" s="48">
        <v>1</v>
      </c>
      <c r="R15" s="46"/>
      <c r="S15" s="46"/>
      <c r="T15" s="46"/>
      <c r="U15" s="48">
        <f>SUM(I15:T15)</f>
        <v>2</v>
      </c>
      <c r="V15" s="2"/>
      <c r="W15" s="2"/>
      <c r="X15" s="2"/>
      <c r="Y15" s="2"/>
      <c r="Z15" s="2"/>
      <c r="AA15" s="2"/>
      <c r="AB15" s="2"/>
      <c r="AC15" s="2"/>
      <c r="AD15" s="2"/>
      <c r="AE15" s="2"/>
      <c r="AF15" s="2"/>
    </row>
    <row r="16" spans="1:36" ht="109.15" customHeight="1" thickTop="1" thickBot="1" x14ac:dyDescent="0.3">
      <c r="A16" s="181"/>
      <c r="B16" s="123">
        <v>11</v>
      </c>
      <c r="C16" s="60" t="s">
        <v>316</v>
      </c>
      <c r="D16" s="60" t="s">
        <v>317</v>
      </c>
      <c r="E16" s="107">
        <v>11</v>
      </c>
      <c r="F16" s="60" t="s">
        <v>189</v>
      </c>
      <c r="G16" s="56" t="s">
        <v>311</v>
      </c>
      <c r="H16" s="56" t="s">
        <v>98</v>
      </c>
      <c r="I16" s="47"/>
      <c r="J16" s="48">
        <v>1</v>
      </c>
      <c r="K16" s="48">
        <v>1</v>
      </c>
      <c r="L16" s="48">
        <v>1</v>
      </c>
      <c r="M16" s="48">
        <v>1</v>
      </c>
      <c r="N16" s="48">
        <v>1</v>
      </c>
      <c r="O16" s="48">
        <v>1</v>
      </c>
      <c r="P16" s="48">
        <v>1</v>
      </c>
      <c r="Q16" s="48">
        <v>1</v>
      </c>
      <c r="R16" s="48">
        <v>1</v>
      </c>
      <c r="S16" s="48">
        <v>1</v>
      </c>
      <c r="T16" s="48">
        <v>1</v>
      </c>
      <c r="U16" s="48">
        <f>SUM(J16:T16)</f>
        <v>11</v>
      </c>
      <c r="V16" s="2"/>
      <c r="W16" s="2"/>
      <c r="X16" s="2"/>
      <c r="Y16" s="2"/>
      <c r="Z16" s="2"/>
      <c r="AA16" s="2"/>
      <c r="AB16" s="2"/>
      <c r="AC16" s="2"/>
      <c r="AD16" s="2"/>
      <c r="AE16" s="2"/>
      <c r="AF16" s="2"/>
    </row>
    <row r="17" spans="1:32" ht="109.15" customHeight="1" thickTop="1" thickBot="1" x14ac:dyDescent="0.3">
      <c r="A17" s="184"/>
      <c r="B17" s="66">
        <v>12</v>
      </c>
      <c r="C17" s="56" t="s">
        <v>161</v>
      </c>
      <c r="D17" s="60" t="s">
        <v>162</v>
      </c>
      <c r="E17" s="60">
        <v>4</v>
      </c>
      <c r="F17" s="56" t="s">
        <v>163</v>
      </c>
      <c r="G17" s="35" t="s">
        <v>164</v>
      </c>
      <c r="H17" s="35" t="s">
        <v>98</v>
      </c>
      <c r="I17" s="63"/>
      <c r="J17" s="48"/>
      <c r="K17" s="48">
        <v>1</v>
      </c>
      <c r="L17" s="48"/>
      <c r="M17" s="48"/>
      <c r="N17" s="48">
        <v>1</v>
      </c>
      <c r="O17" s="48"/>
      <c r="P17" s="48"/>
      <c r="Q17" s="48">
        <v>1</v>
      </c>
      <c r="R17" s="48"/>
      <c r="S17" s="48"/>
      <c r="T17" s="48">
        <v>1</v>
      </c>
      <c r="U17" s="48">
        <f>SUM(I17:T17)</f>
        <v>4</v>
      </c>
      <c r="V17" s="2"/>
      <c r="W17" s="2"/>
      <c r="X17" s="2"/>
      <c r="Y17" s="2"/>
      <c r="Z17" s="2"/>
      <c r="AA17" s="2"/>
      <c r="AB17" s="2"/>
      <c r="AC17" s="2"/>
      <c r="AD17" s="2"/>
      <c r="AE17" s="2"/>
      <c r="AF17" s="2"/>
    </row>
    <row r="18" spans="1:32" ht="109.15" customHeight="1" thickTop="1" thickBot="1" x14ac:dyDescent="0.3">
      <c r="A18" s="45" t="s">
        <v>46</v>
      </c>
      <c r="B18" s="60">
        <v>13</v>
      </c>
      <c r="C18" s="60" t="s">
        <v>245</v>
      </c>
      <c r="D18" s="34" t="s">
        <v>134</v>
      </c>
      <c r="E18" s="56">
        <v>1</v>
      </c>
      <c r="F18" s="56" t="s">
        <v>34</v>
      </c>
      <c r="G18" s="33" t="s">
        <v>135</v>
      </c>
      <c r="H18" s="35" t="s">
        <v>98</v>
      </c>
      <c r="I18" s="46"/>
      <c r="J18" s="46"/>
      <c r="K18" s="55"/>
      <c r="L18" s="46"/>
      <c r="M18" s="46"/>
      <c r="N18" s="46"/>
      <c r="O18" s="46"/>
      <c r="P18" s="46"/>
      <c r="Q18" s="46"/>
      <c r="R18" s="46"/>
      <c r="S18" s="46"/>
      <c r="T18" s="48">
        <v>1</v>
      </c>
      <c r="U18" s="48">
        <f>T18</f>
        <v>1</v>
      </c>
      <c r="V18" s="2"/>
      <c r="W18" s="2"/>
      <c r="X18" s="2"/>
      <c r="Y18" s="2"/>
      <c r="Z18" s="2"/>
      <c r="AA18" s="2"/>
      <c r="AB18" s="2"/>
      <c r="AC18" s="2"/>
      <c r="AD18" s="2"/>
      <c r="AE18" s="2"/>
      <c r="AF18" s="2"/>
    </row>
    <row r="19" spans="1:32" s="1" customFormat="1" ht="15.75" thickTop="1" x14ac:dyDescent="0.25"/>
    <row r="20" spans="1:32" s="1" customFormat="1" ht="93" customHeight="1" x14ac:dyDescent="0.25"/>
    <row r="21" spans="1:32" s="1" customFormat="1" x14ac:dyDescent="0.25"/>
    <row r="22" spans="1:32" s="1" customFormat="1" x14ac:dyDescent="0.25"/>
    <row r="23" spans="1:32" s="1" customFormat="1" x14ac:dyDescent="0.25"/>
    <row r="24" spans="1:32" s="1" customFormat="1" x14ac:dyDescent="0.25"/>
    <row r="25" spans="1:32" s="1" customFormat="1" x14ac:dyDescent="0.25"/>
    <row r="26" spans="1:32" s="1" customFormat="1" x14ac:dyDescent="0.25"/>
    <row r="27" spans="1:32" s="1" customFormat="1" x14ac:dyDescent="0.25"/>
    <row r="28" spans="1:32" s="1" customFormat="1" x14ac:dyDescent="0.25"/>
    <row r="29" spans="1:32" s="1" customFormat="1" x14ac:dyDescent="0.25"/>
    <row r="30" spans="1:32" s="1" customFormat="1" x14ac:dyDescent="0.25"/>
    <row r="31" spans="1:32" s="1" customFormat="1" x14ac:dyDescent="0.25"/>
    <row r="32" spans="1:32"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pans="6:6" s="1" customFormat="1" x14ac:dyDescent="0.25"/>
    <row r="226" spans="6:6" s="1" customFormat="1" x14ac:dyDescent="0.25"/>
    <row r="227" spans="6:6" s="1" customFormat="1" x14ac:dyDescent="0.25"/>
    <row r="228" spans="6:6" s="1" customFormat="1" x14ac:dyDescent="0.25"/>
    <row r="229" spans="6:6" s="1" customFormat="1" x14ac:dyDescent="0.25"/>
    <row r="230" spans="6:6" s="1" customFormat="1" x14ac:dyDescent="0.25"/>
    <row r="231" spans="6:6" s="1" customFormat="1" x14ac:dyDescent="0.25">
      <c r="F231" s="2"/>
    </row>
  </sheetData>
  <sheetProtection selectLockedCells="1" selectUnlockedCells="1"/>
  <mergeCells count="11">
    <mergeCell ref="C13:C14"/>
    <mergeCell ref="B13:B14"/>
    <mergeCell ref="I1:U1"/>
    <mergeCell ref="I2:U2"/>
    <mergeCell ref="I3:U3"/>
    <mergeCell ref="A1:H1"/>
    <mergeCell ref="B2:H2"/>
    <mergeCell ref="B3:H3"/>
    <mergeCell ref="A5:A7"/>
    <mergeCell ref="A8:A9"/>
    <mergeCell ref="A11:A17"/>
  </mergeCells>
  <phoneticPr fontId="9" type="noConversion"/>
  <printOptions horizontalCentered="1" verticalCentered="1"/>
  <pageMargins left="0.70866141732283472" right="0.70866141732283472" top="0.74803149606299213" bottom="0.74803149606299213" header="0.31496062992125984" footer="0.31496062992125984"/>
  <pageSetup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Y547"/>
  <sheetViews>
    <sheetView topLeftCell="A5" zoomScaleNormal="100" workbookViewId="0">
      <selection activeCell="C7" sqref="C7"/>
    </sheetView>
  </sheetViews>
  <sheetFormatPr baseColWidth="10" defaultColWidth="11.5" defaultRowHeight="15" x14ac:dyDescent="0.25"/>
  <cols>
    <col min="1" max="1" width="24.5" style="2" customWidth="1"/>
    <col min="2" max="2" width="6.25" style="15" customWidth="1"/>
    <col min="3" max="3" width="46.75" style="2" customWidth="1"/>
    <col min="4" max="4" width="34.875" style="2" customWidth="1"/>
    <col min="5" max="5" width="34.5" style="2" customWidth="1"/>
    <col min="6" max="6" width="25.75" style="2" customWidth="1"/>
    <col min="7" max="7" width="24.75" style="2" customWidth="1"/>
    <col min="8" max="8" width="24.25" style="2" customWidth="1"/>
    <col min="9" max="9" width="15.5" style="1" customWidth="1"/>
    <col min="10" max="13" width="11.5" style="1" customWidth="1"/>
    <col min="14" max="14" width="16.625" style="1" customWidth="1"/>
    <col min="15" max="19" width="11.5" style="1" customWidth="1"/>
    <col min="20" max="20" width="16.625" style="1" customWidth="1"/>
    <col min="21" max="21" width="11.5" style="1" customWidth="1"/>
    <col min="22" max="51" width="11.5" style="1"/>
    <col min="52" max="16384" width="11.5" style="2"/>
  </cols>
  <sheetData>
    <row r="1" spans="1:51" ht="82.5" customHeight="1" thickBot="1" x14ac:dyDescent="0.3">
      <c r="A1" s="187" t="s">
        <v>298</v>
      </c>
      <c r="B1" s="187"/>
      <c r="C1" s="187"/>
      <c r="D1" s="187"/>
      <c r="E1" s="187"/>
      <c r="F1" s="187"/>
      <c r="G1" s="187"/>
      <c r="H1" s="187"/>
      <c r="I1" s="187"/>
      <c r="J1" s="187"/>
      <c r="K1" s="187"/>
      <c r="L1" s="187"/>
      <c r="M1" s="187"/>
      <c r="N1" s="187"/>
      <c r="O1" s="187"/>
      <c r="P1" s="187"/>
      <c r="Q1" s="187"/>
      <c r="R1" s="187"/>
      <c r="S1" s="187"/>
      <c r="T1" s="187"/>
      <c r="U1" s="187"/>
    </row>
    <row r="2" spans="1:51" ht="66" customHeight="1" thickTop="1" thickBot="1" x14ac:dyDescent="0.3">
      <c r="A2" s="3" t="s">
        <v>0</v>
      </c>
      <c r="B2" s="146" t="s">
        <v>23</v>
      </c>
      <c r="C2" s="147"/>
      <c r="D2" s="147"/>
      <c r="E2" s="147"/>
      <c r="F2" s="147"/>
      <c r="G2" s="147"/>
      <c r="H2" s="147"/>
      <c r="I2" s="146"/>
      <c r="J2" s="147"/>
      <c r="K2" s="147"/>
      <c r="L2" s="147"/>
      <c r="M2" s="147"/>
      <c r="N2" s="147"/>
      <c r="O2" s="147"/>
      <c r="P2" s="147"/>
      <c r="Q2" s="147"/>
      <c r="R2" s="147"/>
      <c r="S2" s="147"/>
      <c r="T2" s="147"/>
      <c r="U2" s="147"/>
    </row>
    <row r="3" spans="1:51" ht="66" customHeight="1" thickTop="1" thickBot="1" x14ac:dyDescent="0.3">
      <c r="A3" s="3" t="s">
        <v>2</v>
      </c>
      <c r="B3" s="146" t="s">
        <v>24</v>
      </c>
      <c r="C3" s="147"/>
      <c r="D3" s="147"/>
      <c r="E3" s="147"/>
      <c r="F3" s="147"/>
      <c r="G3" s="147"/>
      <c r="H3" s="147"/>
      <c r="I3" s="152" t="s">
        <v>80</v>
      </c>
      <c r="J3" s="153"/>
      <c r="K3" s="153"/>
      <c r="L3" s="153"/>
      <c r="M3" s="153"/>
      <c r="N3" s="153"/>
      <c r="O3" s="153"/>
      <c r="P3" s="153"/>
      <c r="Q3" s="153"/>
      <c r="R3" s="153"/>
      <c r="S3" s="153"/>
      <c r="T3" s="153"/>
      <c r="U3" s="153"/>
    </row>
    <row r="4" spans="1:51" s="7" customFormat="1" ht="66" customHeight="1" thickTop="1" thickBot="1" x14ac:dyDescent="0.3">
      <c r="A4" s="17" t="s">
        <v>4</v>
      </c>
      <c r="B4" s="4" t="s">
        <v>5</v>
      </c>
      <c r="C4" s="4" t="s">
        <v>95</v>
      </c>
      <c r="D4" s="4" t="s">
        <v>96</v>
      </c>
      <c r="E4" s="3" t="s">
        <v>101</v>
      </c>
      <c r="F4" s="3" t="s">
        <v>6</v>
      </c>
      <c r="G4" s="5" t="s">
        <v>7</v>
      </c>
      <c r="H4" s="6" t="s">
        <v>8</v>
      </c>
      <c r="I4" s="6" t="s">
        <v>102</v>
      </c>
      <c r="J4" s="6" t="s">
        <v>69</v>
      </c>
      <c r="K4" s="6" t="s">
        <v>84</v>
      </c>
      <c r="L4" s="6" t="s">
        <v>85</v>
      </c>
      <c r="M4" s="6" t="s">
        <v>86</v>
      </c>
      <c r="N4" s="6" t="s">
        <v>87</v>
      </c>
      <c r="O4" s="6" t="s">
        <v>88</v>
      </c>
      <c r="P4" s="6" t="s">
        <v>89</v>
      </c>
      <c r="Q4" s="6" t="s">
        <v>90</v>
      </c>
      <c r="R4" s="6" t="s">
        <v>91</v>
      </c>
      <c r="S4" s="6" t="s">
        <v>92</v>
      </c>
      <c r="T4" s="6" t="s">
        <v>93</v>
      </c>
      <c r="U4" s="6" t="s">
        <v>94</v>
      </c>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row>
    <row r="5" spans="1:51" ht="81.75" customHeight="1" thickTop="1" thickBot="1" x14ac:dyDescent="0.3">
      <c r="A5" s="187" t="s">
        <v>25</v>
      </c>
      <c r="B5" s="59">
        <v>1</v>
      </c>
      <c r="C5" s="56" t="s">
        <v>145</v>
      </c>
      <c r="D5" s="56" t="s">
        <v>248</v>
      </c>
      <c r="E5" s="47">
        <v>1</v>
      </c>
      <c r="F5" s="56" t="s">
        <v>144</v>
      </c>
      <c r="G5" s="61">
        <v>44958</v>
      </c>
      <c r="H5" s="61">
        <v>45291</v>
      </c>
      <c r="I5" s="47"/>
      <c r="J5" s="47">
        <v>1</v>
      </c>
      <c r="K5" s="47">
        <v>1</v>
      </c>
      <c r="L5" s="47">
        <v>1</v>
      </c>
      <c r="M5" s="47">
        <v>1</v>
      </c>
      <c r="N5" s="47">
        <v>1</v>
      </c>
      <c r="O5" s="47">
        <v>1</v>
      </c>
      <c r="P5" s="47">
        <v>1</v>
      </c>
      <c r="Q5" s="47">
        <v>1</v>
      </c>
      <c r="R5" s="47">
        <v>1</v>
      </c>
      <c r="S5" s="47">
        <v>1</v>
      </c>
      <c r="T5" s="47">
        <v>1</v>
      </c>
      <c r="U5" s="47">
        <f>AVERAGE(J5:T5)</f>
        <v>1</v>
      </c>
    </row>
    <row r="6" spans="1:51" ht="81.75" customHeight="1" thickTop="1" thickBot="1" x14ac:dyDescent="0.3">
      <c r="A6" s="187"/>
      <c r="B6" s="59">
        <v>2</v>
      </c>
      <c r="C6" s="60" t="s">
        <v>186</v>
      </c>
      <c r="D6" s="60" t="s">
        <v>187</v>
      </c>
      <c r="E6" s="60" t="s">
        <v>188</v>
      </c>
      <c r="F6" s="60" t="s">
        <v>63</v>
      </c>
      <c r="G6" s="61">
        <v>44958</v>
      </c>
      <c r="H6" s="37">
        <v>45291</v>
      </c>
      <c r="I6" s="47"/>
      <c r="J6" s="47"/>
      <c r="K6" s="48">
        <v>1</v>
      </c>
      <c r="L6" s="48"/>
      <c r="M6" s="47"/>
      <c r="N6" s="47"/>
      <c r="O6" s="48">
        <v>1</v>
      </c>
      <c r="P6" s="47"/>
      <c r="Q6" s="47"/>
      <c r="R6" s="47"/>
      <c r="S6" s="48">
        <v>1</v>
      </c>
      <c r="T6" s="47"/>
      <c r="U6" s="48">
        <f>SUM(I6:T6)</f>
        <v>3</v>
      </c>
    </row>
    <row r="7" spans="1:51" ht="81.75" customHeight="1" thickTop="1" thickBot="1" x14ac:dyDescent="0.3">
      <c r="A7" s="187"/>
      <c r="B7" s="59">
        <v>3</v>
      </c>
      <c r="C7" s="56" t="s">
        <v>313</v>
      </c>
      <c r="D7" s="56" t="s">
        <v>206</v>
      </c>
      <c r="E7" s="47">
        <v>1</v>
      </c>
      <c r="F7" s="56" t="s">
        <v>207</v>
      </c>
      <c r="G7" s="61">
        <v>44927</v>
      </c>
      <c r="H7" s="61">
        <v>45291</v>
      </c>
      <c r="I7" s="47">
        <v>1</v>
      </c>
      <c r="J7" s="47">
        <v>1</v>
      </c>
      <c r="K7" s="47">
        <v>1</v>
      </c>
      <c r="L7" s="47">
        <v>1</v>
      </c>
      <c r="M7" s="47">
        <v>1</v>
      </c>
      <c r="N7" s="47">
        <v>1</v>
      </c>
      <c r="O7" s="47">
        <v>1</v>
      </c>
      <c r="P7" s="47">
        <v>1</v>
      </c>
      <c r="Q7" s="47">
        <v>1</v>
      </c>
      <c r="R7" s="47">
        <v>1</v>
      </c>
      <c r="S7" s="47">
        <v>1</v>
      </c>
      <c r="T7" s="47">
        <v>1</v>
      </c>
      <c r="U7" s="47">
        <f>AVERAGE(I7:T7)</f>
        <v>1</v>
      </c>
    </row>
    <row r="8" spans="1:51" ht="81.75" customHeight="1" thickTop="1" thickBot="1" x14ac:dyDescent="0.3">
      <c r="A8" s="187"/>
      <c r="B8" s="59">
        <v>4</v>
      </c>
      <c r="C8" s="60" t="s">
        <v>208</v>
      </c>
      <c r="D8" s="60" t="s">
        <v>209</v>
      </c>
      <c r="E8" s="107">
        <v>12</v>
      </c>
      <c r="F8" s="56" t="s">
        <v>207</v>
      </c>
      <c r="G8" s="61">
        <v>44927</v>
      </c>
      <c r="H8" s="61">
        <v>45291</v>
      </c>
      <c r="I8" s="48">
        <v>1</v>
      </c>
      <c r="J8" s="48">
        <v>1</v>
      </c>
      <c r="K8" s="48">
        <v>1</v>
      </c>
      <c r="L8" s="48">
        <v>1</v>
      </c>
      <c r="M8" s="48">
        <v>1</v>
      </c>
      <c r="N8" s="48">
        <v>1</v>
      </c>
      <c r="O8" s="48">
        <v>1</v>
      </c>
      <c r="P8" s="48">
        <v>1</v>
      </c>
      <c r="Q8" s="48">
        <v>1</v>
      </c>
      <c r="R8" s="48">
        <v>1</v>
      </c>
      <c r="S8" s="48">
        <v>1</v>
      </c>
      <c r="T8" s="48">
        <v>1</v>
      </c>
      <c r="U8" s="48">
        <f>SUM(I8:T8)</f>
        <v>12</v>
      </c>
    </row>
    <row r="9" spans="1:51" ht="81.75" customHeight="1" thickTop="1" thickBot="1" x14ac:dyDescent="0.3">
      <c r="A9" s="187"/>
      <c r="B9" s="59">
        <v>5</v>
      </c>
      <c r="C9" s="59" t="s">
        <v>220</v>
      </c>
      <c r="D9" s="59" t="s">
        <v>226</v>
      </c>
      <c r="E9" s="59">
        <v>4</v>
      </c>
      <c r="F9" s="59" t="s">
        <v>217</v>
      </c>
      <c r="G9" s="88">
        <v>44958</v>
      </c>
      <c r="H9" s="89" t="s">
        <v>98</v>
      </c>
      <c r="I9" s="47"/>
      <c r="J9" s="47"/>
      <c r="K9" s="48">
        <v>1</v>
      </c>
      <c r="L9" s="47"/>
      <c r="M9" s="47"/>
      <c r="N9" s="48">
        <v>1</v>
      </c>
      <c r="O9" s="47"/>
      <c r="P9" s="47"/>
      <c r="Q9" s="48">
        <v>1</v>
      </c>
      <c r="R9" s="47"/>
      <c r="S9" s="47"/>
      <c r="T9" s="48">
        <v>1</v>
      </c>
      <c r="U9" s="48">
        <f>SUM(I9:T9)</f>
        <v>4</v>
      </c>
    </row>
    <row r="10" spans="1:51" ht="81.75" customHeight="1" thickTop="1" thickBot="1" x14ac:dyDescent="0.3">
      <c r="A10" s="187"/>
      <c r="B10" s="59">
        <v>6</v>
      </c>
      <c r="C10" s="60" t="s">
        <v>210</v>
      </c>
      <c r="D10" s="60" t="s">
        <v>211</v>
      </c>
      <c r="E10" s="107">
        <v>12</v>
      </c>
      <c r="F10" s="56" t="s">
        <v>207</v>
      </c>
      <c r="G10" s="61">
        <v>44927</v>
      </c>
      <c r="H10" s="61">
        <v>45291</v>
      </c>
      <c r="I10" s="48">
        <v>1</v>
      </c>
      <c r="J10" s="48">
        <v>1</v>
      </c>
      <c r="K10" s="48">
        <v>1</v>
      </c>
      <c r="L10" s="48">
        <v>1</v>
      </c>
      <c r="M10" s="48">
        <v>1</v>
      </c>
      <c r="N10" s="48">
        <v>1</v>
      </c>
      <c r="O10" s="48">
        <v>1</v>
      </c>
      <c r="P10" s="48">
        <v>1</v>
      </c>
      <c r="Q10" s="48">
        <v>1</v>
      </c>
      <c r="R10" s="48">
        <v>1</v>
      </c>
      <c r="S10" s="48">
        <v>1</v>
      </c>
      <c r="T10" s="48">
        <v>1</v>
      </c>
      <c r="U10" s="48">
        <f>SUM(I10:T10)</f>
        <v>12</v>
      </c>
    </row>
    <row r="11" spans="1:51" ht="81.75" customHeight="1" thickTop="1" thickBot="1" x14ac:dyDescent="0.3">
      <c r="A11" s="187"/>
      <c r="B11" s="59">
        <v>7</v>
      </c>
      <c r="C11" s="60" t="s">
        <v>212</v>
      </c>
      <c r="D11" s="60" t="s">
        <v>213</v>
      </c>
      <c r="E11" s="59">
        <v>4</v>
      </c>
      <c r="F11" s="56" t="s">
        <v>207</v>
      </c>
      <c r="G11" s="61">
        <v>44927</v>
      </c>
      <c r="H11" s="61">
        <v>45291</v>
      </c>
      <c r="I11" s="48">
        <v>1</v>
      </c>
      <c r="J11" s="47"/>
      <c r="K11" s="48"/>
      <c r="L11" s="48">
        <v>1</v>
      </c>
      <c r="M11" s="47"/>
      <c r="N11" s="48"/>
      <c r="O11" s="48">
        <v>1</v>
      </c>
      <c r="P11" s="47"/>
      <c r="Q11" s="48"/>
      <c r="R11" s="48">
        <v>1</v>
      </c>
      <c r="S11" s="47"/>
      <c r="T11" s="48"/>
      <c r="U11" s="48">
        <f>SUM(I11:T11)</f>
        <v>4</v>
      </c>
    </row>
    <row r="12" spans="1:51" ht="81.75" customHeight="1" thickTop="1" thickBot="1" x14ac:dyDescent="0.3">
      <c r="A12" s="187"/>
      <c r="B12" s="59">
        <v>8</v>
      </c>
      <c r="C12" s="56" t="s">
        <v>198</v>
      </c>
      <c r="D12" s="56" t="s">
        <v>199</v>
      </c>
      <c r="E12" s="47">
        <v>1</v>
      </c>
      <c r="F12" s="34" t="s">
        <v>192</v>
      </c>
      <c r="G12" s="56" t="s">
        <v>200</v>
      </c>
      <c r="H12" s="56" t="s">
        <v>165</v>
      </c>
      <c r="I12" s="47"/>
      <c r="J12" s="47">
        <v>1</v>
      </c>
      <c r="K12" s="47">
        <v>1</v>
      </c>
      <c r="L12" s="47">
        <v>1</v>
      </c>
      <c r="M12" s="47">
        <v>1</v>
      </c>
      <c r="N12" s="47">
        <v>1</v>
      </c>
      <c r="O12" s="47">
        <v>1</v>
      </c>
      <c r="P12" s="47">
        <v>1</v>
      </c>
      <c r="Q12" s="47">
        <v>1</v>
      </c>
      <c r="R12" s="47">
        <v>1</v>
      </c>
      <c r="S12" s="47">
        <v>1</v>
      </c>
      <c r="T12" s="47">
        <v>1</v>
      </c>
      <c r="U12" s="47">
        <f>AVERAGE(J12:T12)</f>
        <v>1</v>
      </c>
    </row>
    <row r="13" spans="1:51" ht="87" customHeight="1" thickTop="1" thickBot="1" x14ac:dyDescent="0.3">
      <c r="A13" s="190"/>
      <c r="B13" s="59">
        <v>9</v>
      </c>
      <c r="C13" s="56" t="s">
        <v>190</v>
      </c>
      <c r="D13" s="56" t="s">
        <v>191</v>
      </c>
      <c r="E13" s="56">
        <v>1</v>
      </c>
      <c r="F13" s="34" t="s">
        <v>192</v>
      </c>
      <c r="G13" s="56" t="s">
        <v>193</v>
      </c>
      <c r="H13" s="56" t="s">
        <v>194</v>
      </c>
      <c r="I13" s="48"/>
      <c r="J13" s="48"/>
      <c r="K13" s="48"/>
      <c r="L13" s="48"/>
      <c r="M13" s="48"/>
      <c r="N13" s="48">
        <v>1</v>
      </c>
      <c r="O13" s="48"/>
      <c r="P13" s="48"/>
      <c r="Q13" s="48"/>
      <c r="R13" s="48"/>
      <c r="S13" s="48"/>
      <c r="T13" s="48">
        <v>1</v>
      </c>
      <c r="U13" s="48">
        <f>SUM(I13:T13)</f>
        <v>2</v>
      </c>
    </row>
    <row r="14" spans="1:51" ht="87" customHeight="1" thickTop="1" thickBot="1" x14ac:dyDescent="0.3">
      <c r="A14" s="112" t="s">
        <v>26</v>
      </c>
      <c r="B14" s="59">
        <v>10</v>
      </c>
      <c r="C14" s="60" t="s">
        <v>141</v>
      </c>
      <c r="D14" s="60" t="s">
        <v>142</v>
      </c>
      <c r="E14" s="58">
        <v>1</v>
      </c>
      <c r="F14" s="56" t="s">
        <v>137</v>
      </c>
      <c r="G14" s="61">
        <v>44927</v>
      </c>
      <c r="H14" s="37" t="s">
        <v>140</v>
      </c>
      <c r="I14" s="47">
        <v>1</v>
      </c>
      <c r="J14" s="47">
        <v>1</v>
      </c>
      <c r="K14" s="47">
        <v>1</v>
      </c>
      <c r="L14" s="47">
        <v>1</v>
      </c>
      <c r="M14" s="47">
        <v>1</v>
      </c>
      <c r="N14" s="47">
        <v>1</v>
      </c>
      <c r="O14" s="47">
        <v>1</v>
      </c>
      <c r="P14" s="47">
        <v>1</v>
      </c>
      <c r="Q14" s="47">
        <v>1</v>
      </c>
      <c r="R14" s="47">
        <v>1</v>
      </c>
      <c r="S14" s="47">
        <v>1</v>
      </c>
      <c r="T14" s="47">
        <v>1</v>
      </c>
      <c r="U14" s="55">
        <f>AVERAGE(I14:T14)</f>
        <v>1</v>
      </c>
    </row>
    <row r="15" spans="1:51" ht="66" customHeight="1" thickTop="1" thickBot="1" x14ac:dyDescent="0.3">
      <c r="A15" s="188" t="s">
        <v>27</v>
      </c>
      <c r="B15" s="59">
        <v>11</v>
      </c>
      <c r="C15" s="60" t="s">
        <v>184</v>
      </c>
      <c r="D15" s="60" t="s">
        <v>185</v>
      </c>
      <c r="E15" s="60">
        <v>1</v>
      </c>
      <c r="F15" s="60" t="s">
        <v>63</v>
      </c>
      <c r="G15" s="61">
        <v>45108</v>
      </c>
      <c r="H15" s="37">
        <v>45291</v>
      </c>
      <c r="I15" s="48"/>
      <c r="J15" s="48"/>
      <c r="K15" s="48"/>
      <c r="L15" s="48"/>
      <c r="M15" s="48"/>
      <c r="N15" s="48"/>
      <c r="O15" s="48"/>
      <c r="P15" s="48"/>
      <c r="Q15" s="48"/>
      <c r="R15" s="48"/>
      <c r="S15" s="48"/>
      <c r="T15" s="48">
        <v>1</v>
      </c>
      <c r="U15" s="48">
        <f>SUM(I15:T15)</f>
        <v>1</v>
      </c>
    </row>
    <row r="16" spans="1:51" ht="81.75" customHeight="1" thickTop="1" thickBot="1" x14ac:dyDescent="0.3">
      <c r="A16" s="188"/>
      <c r="B16" s="59">
        <v>12</v>
      </c>
      <c r="C16" s="56" t="s">
        <v>195</v>
      </c>
      <c r="D16" s="56" t="s">
        <v>196</v>
      </c>
      <c r="E16" s="47">
        <v>1</v>
      </c>
      <c r="F16" s="34" t="s">
        <v>192</v>
      </c>
      <c r="G16" s="56" t="s">
        <v>197</v>
      </c>
      <c r="H16" s="56" t="s">
        <v>165</v>
      </c>
      <c r="I16" s="47">
        <v>1</v>
      </c>
      <c r="J16" s="47">
        <v>1</v>
      </c>
      <c r="K16" s="47">
        <v>1</v>
      </c>
      <c r="L16" s="47">
        <v>1</v>
      </c>
      <c r="M16" s="47">
        <v>1</v>
      </c>
      <c r="N16" s="47">
        <v>1</v>
      </c>
      <c r="O16" s="47">
        <v>1</v>
      </c>
      <c r="P16" s="47">
        <v>1</v>
      </c>
      <c r="Q16" s="47">
        <v>1</v>
      </c>
      <c r="R16" s="47">
        <v>1</v>
      </c>
      <c r="S16" s="47">
        <v>1</v>
      </c>
      <c r="T16" s="47">
        <v>1</v>
      </c>
      <c r="U16" s="55">
        <f>AVERAGE(I16:T16)</f>
        <v>1</v>
      </c>
    </row>
    <row r="17" spans="1:21" ht="66" customHeight="1" thickTop="1" thickBot="1" x14ac:dyDescent="0.3">
      <c r="A17" s="189"/>
      <c r="B17" s="59">
        <v>13</v>
      </c>
      <c r="C17" s="56" t="s">
        <v>319</v>
      </c>
      <c r="D17" s="56" t="s">
        <v>320</v>
      </c>
      <c r="E17" s="51">
        <v>4</v>
      </c>
      <c r="F17" s="51" t="s">
        <v>103</v>
      </c>
      <c r="G17" s="52">
        <v>44958</v>
      </c>
      <c r="H17" s="52">
        <v>45291</v>
      </c>
      <c r="I17" s="48"/>
      <c r="J17" s="48">
        <v>1</v>
      </c>
      <c r="K17" s="48">
        <v>1</v>
      </c>
      <c r="L17" s="48">
        <v>1</v>
      </c>
      <c r="M17" s="48">
        <v>1</v>
      </c>
      <c r="N17" s="48"/>
      <c r="O17" s="48"/>
      <c r="P17" s="48"/>
      <c r="Q17" s="48"/>
      <c r="R17" s="48"/>
      <c r="S17" s="48"/>
      <c r="T17" s="48"/>
      <c r="U17" s="48">
        <f>SUM(I17:T17)</f>
        <v>4</v>
      </c>
    </row>
    <row r="18" spans="1:21" ht="66" customHeight="1" thickTop="1" thickBot="1" x14ac:dyDescent="0.3">
      <c r="A18" s="64" t="s">
        <v>28</v>
      </c>
      <c r="B18" s="59">
        <v>14</v>
      </c>
      <c r="C18" s="56" t="s">
        <v>318</v>
      </c>
      <c r="D18" s="60" t="s">
        <v>225</v>
      </c>
      <c r="E18" s="60">
        <v>25</v>
      </c>
      <c r="F18" s="34" t="s">
        <v>201</v>
      </c>
      <c r="G18" s="60" t="s">
        <v>157</v>
      </c>
      <c r="H18" s="13" t="s">
        <v>202</v>
      </c>
      <c r="I18" s="48"/>
      <c r="J18" s="48"/>
      <c r="K18" s="48"/>
      <c r="L18" s="48"/>
      <c r="M18" s="48"/>
      <c r="N18" s="48"/>
      <c r="O18" s="48">
        <v>25</v>
      </c>
      <c r="P18" s="48"/>
      <c r="Q18" s="48"/>
      <c r="R18" s="48"/>
      <c r="S18" s="48"/>
      <c r="T18" s="48"/>
      <c r="U18" s="48">
        <f>SUM(O18)</f>
        <v>25</v>
      </c>
    </row>
    <row r="19" spans="1:21" ht="80.25" customHeight="1" thickTop="1" thickBot="1" x14ac:dyDescent="0.3">
      <c r="A19" s="185" t="s">
        <v>16</v>
      </c>
      <c r="B19" s="59">
        <v>15</v>
      </c>
      <c r="C19" s="66" t="s">
        <v>158</v>
      </c>
      <c r="D19" s="66" t="s">
        <v>249</v>
      </c>
      <c r="E19" s="62">
        <v>1</v>
      </c>
      <c r="F19" s="66" t="s">
        <v>159</v>
      </c>
      <c r="G19" s="61" t="s">
        <v>146</v>
      </c>
      <c r="H19" s="37">
        <v>45290</v>
      </c>
      <c r="I19" s="48"/>
      <c r="J19" s="48"/>
      <c r="K19" s="48"/>
      <c r="L19" s="48"/>
      <c r="M19" s="48"/>
      <c r="N19" s="48"/>
      <c r="O19" s="47">
        <v>0.5</v>
      </c>
      <c r="P19" s="48"/>
      <c r="Q19" s="48"/>
      <c r="R19" s="48"/>
      <c r="S19" s="48"/>
      <c r="T19" s="47">
        <v>0.5</v>
      </c>
      <c r="U19" s="47">
        <f>SUM(O19:T19)</f>
        <v>1</v>
      </c>
    </row>
    <row r="20" spans="1:21" ht="81.75" customHeight="1" thickTop="1" thickBot="1" x14ac:dyDescent="0.3">
      <c r="A20" s="186"/>
      <c r="B20" s="120">
        <v>16</v>
      </c>
      <c r="C20" s="110" t="s">
        <v>160</v>
      </c>
      <c r="D20" s="110" t="s">
        <v>250</v>
      </c>
      <c r="E20" s="127">
        <v>2</v>
      </c>
      <c r="F20" s="110" t="s">
        <v>159</v>
      </c>
      <c r="G20" s="121" t="s">
        <v>157</v>
      </c>
      <c r="H20" s="122">
        <v>45290</v>
      </c>
      <c r="I20" s="48"/>
      <c r="J20" s="48"/>
      <c r="K20" s="48"/>
      <c r="L20" s="48"/>
      <c r="M20" s="48"/>
      <c r="N20" s="48"/>
      <c r="O20" s="48">
        <v>1</v>
      </c>
      <c r="P20" s="48"/>
      <c r="Q20" s="48"/>
      <c r="R20" s="48"/>
      <c r="S20" s="48"/>
      <c r="T20" s="48">
        <v>1</v>
      </c>
      <c r="U20" s="48">
        <f>SUM(O20:T20)</f>
        <v>2</v>
      </c>
    </row>
    <row r="21" spans="1:21" ht="15.75" thickTop="1" x14ac:dyDescent="0.25">
      <c r="A21" s="1"/>
      <c r="B21" s="1"/>
      <c r="C21" s="1"/>
      <c r="D21" s="1"/>
      <c r="E21" s="1"/>
      <c r="F21" s="1"/>
      <c r="G21" s="1"/>
      <c r="H21" s="1"/>
    </row>
    <row r="22" spans="1:21" s="1" customFormat="1" x14ac:dyDescent="0.25"/>
    <row r="23" spans="1:21" s="1" customFormat="1" x14ac:dyDescent="0.25"/>
    <row r="24" spans="1:21" s="1" customFormat="1" x14ac:dyDescent="0.25"/>
    <row r="25" spans="1:21" s="1" customFormat="1" x14ac:dyDescent="0.25"/>
    <row r="26" spans="1:21" s="1" customFormat="1" x14ac:dyDescent="0.25"/>
    <row r="27" spans="1:21" s="1" customFormat="1" x14ac:dyDescent="0.25"/>
    <row r="28" spans="1:21" s="1" customFormat="1" x14ac:dyDescent="0.25"/>
    <row r="29" spans="1:21" s="1" customFormat="1" x14ac:dyDescent="0.25"/>
    <row r="30" spans="1:21" s="1" customFormat="1" x14ac:dyDescent="0.25"/>
    <row r="31" spans="1:21" s="1" customFormat="1" x14ac:dyDescent="0.25"/>
    <row r="32" spans="1:21"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sheetData>
  <sheetProtection selectLockedCells="1" selectUnlockedCells="1"/>
  <mergeCells count="10">
    <mergeCell ref="A19:A20"/>
    <mergeCell ref="I2:U2"/>
    <mergeCell ref="I3:U3"/>
    <mergeCell ref="I1:P1"/>
    <mergeCell ref="Q1:U1"/>
    <mergeCell ref="A1:H1"/>
    <mergeCell ref="B3:H3"/>
    <mergeCell ref="B2:H2"/>
    <mergeCell ref="A15:A17"/>
    <mergeCell ref="A5:A13"/>
  </mergeCells>
  <phoneticPr fontId="9" type="noConversion"/>
  <printOptions horizontalCentered="1" verticalCentered="1"/>
  <pageMargins left="0.70866141732283472" right="0.70866141732283472" top="0.74803149606299213" bottom="0.74803149606299213" header="0.31496062992125984" footer="0.31496062992125984"/>
  <pageSetup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801"/>
  <sheetViews>
    <sheetView showGridLines="0" zoomScaleNormal="100" workbookViewId="0">
      <selection activeCell="F17" sqref="F17"/>
    </sheetView>
  </sheetViews>
  <sheetFormatPr baseColWidth="10" defaultColWidth="11.5" defaultRowHeight="15" x14ac:dyDescent="0.25"/>
  <cols>
    <col min="1" max="1" width="24.5" style="2" customWidth="1"/>
    <col min="2" max="2" width="6.25" style="15" customWidth="1"/>
    <col min="3" max="3" width="46.75" style="2" customWidth="1"/>
    <col min="4" max="4" width="42.5" style="2" customWidth="1"/>
    <col min="5" max="5" width="34.5" style="2" customWidth="1"/>
    <col min="6" max="6" width="25.75" style="2" customWidth="1"/>
    <col min="7" max="7" width="24.75" style="2" customWidth="1"/>
    <col min="8" max="8" width="24.5" style="2" customWidth="1"/>
    <col min="9" max="10" width="11.5" style="1" customWidth="1"/>
    <col min="11" max="11" width="15.5" style="1" customWidth="1"/>
    <col min="12" max="12" width="11.5" style="1" customWidth="1"/>
    <col min="13" max="13" width="16.625" style="1" customWidth="1"/>
    <col min="14" max="14" width="17.125" style="1" customWidth="1"/>
    <col min="15" max="15" width="11.5" style="1" customWidth="1"/>
    <col min="16" max="16" width="16.625" style="1" customWidth="1"/>
    <col min="17" max="18" width="11.5" style="1" customWidth="1"/>
    <col min="19" max="19" width="16.625" style="1" customWidth="1"/>
    <col min="20" max="20" width="17.125" style="1" customWidth="1"/>
    <col min="21" max="21" width="16.625" style="1" customWidth="1"/>
    <col min="22" max="29" width="11.5" style="1"/>
    <col min="30" max="16384" width="11.5" style="2"/>
  </cols>
  <sheetData>
    <row r="1" spans="1:35" s="16" customFormat="1" ht="82.5" customHeight="1" thickBot="1" x14ac:dyDescent="0.3">
      <c r="A1" s="187" t="s">
        <v>299</v>
      </c>
      <c r="B1" s="187"/>
      <c r="C1" s="187"/>
      <c r="D1" s="187"/>
      <c r="E1" s="187"/>
      <c r="F1" s="187"/>
      <c r="G1" s="187"/>
      <c r="H1" s="187"/>
      <c r="I1" s="187"/>
      <c r="J1" s="187"/>
      <c r="K1" s="187"/>
      <c r="L1" s="187"/>
      <c r="M1" s="187"/>
      <c r="N1" s="187"/>
      <c r="O1" s="187"/>
      <c r="P1" s="187"/>
      <c r="Q1" s="187"/>
      <c r="R1" s="187"/>
      <c r="S1" s="187"/>
      <c r="T1" s="187"/>
      <c r="U1" s="187"/>
    </row>
    <row r="2" spans="1:35" s="16" customFormat="1" ht="65.25" customHeight="1" thickTop="1" thickBot="1" x14ac:dyDescent="0.3">
      <c r="A2" s="3" t="s">
        <v>0</v>
      </c>
      <c r="B2" s="159" t="s">
        <v>17</v>
      </c>
      <c r="C2" s="143"/>
      <c r="D2" s="143"/>
      <c r="E2" s="143"/>
      <c r="F2" s="143"/>
      <c r="G2" s="143"/>
      <c r="H2" s="143"/>
      <c r="I2" s="146"/>
      <c r="J2" s="147"/>
      <c r="K2" s="147"/>
      <c r="L2" s="147"/>
      <c r="M2" s="147"/>
      <c r="N2" s="147"/>
      <c r="O2" s="147"/>
      <c r="P2" s="147"/>
      <c r="Q2" s="147"/>
      <c r="R2" s="147"/>
      <c r="S2" s="147"/>
      <c r="T2" s="147"/>
      <c r="U2" s="147"/>
      <c r="V2" s="78"/>
    </row>
    <row r="3" spans="1:35" s="16" customFormat="1" ht="66" customHeight="1" thickTop="1" thickBot="1" x14ac:dyDescent="0.3">
      <c r="A3" s="3" t="s">
        <v>2</v>
      </c>
      <c r="B3" s="192" t="s">
        <v>64</v>
      </c>
      <c r="C3" s="193"/>
      <c r="D3" s="193"/>
      <c r="E3" s="193"/>
      <c r="F3" s="193"/>
      <c r="G3" s="193"/>
      <c r="H3" s="193"/>
      <c r="I3" s="152" t="s">
        <v>80</v>
      </c>
      <c r="J3" s="153"/>
      <c r="K3" s="153"/>
      <c r="L3" s="153"/>
      <c r="M3" s="153"/>
      <c r="N3" s="153"/>
      <c r="O3" s="153"/>
      <c r="P3" s="153"/>
      <c r="Q3" s="153"/>
      <c r="R3" s="153"/>
      <c r="S3" s="153"/>
      <c r="T3" s="153"/>
      <c r="U3" s="153"/>
      <c r="V3" s="78"/>
      <c r="AI3" s="79"/>
    </row>
    <row r="4" spans="1:35" s="18" customFormat="1" ht="66" customHeight="1" thickTop="1" thickBot="1" x14ac:dyDescent="0.3">
      <c r="A4" s="4" t="s">
        <v>18</v>
      </c>
      <c r="B4" s="4" t="s">
        <v>5</v>
      </c>
      <c r="C4" s="4" t="s">
        <v>95</v>
      </c>
      <c r="D4" s="4" t="s">
        <v>96</v>
      </c>
      <c r="E4" s="3" t="s">
        <v>66</v>
      </c>
      <c r="F4" s="3" t="s">
        <v>6</v>
      </c>
      <c r="G4" s="5" t="s">
        <v>7</v>
      </c>
      <c r="H4" s="6" t="s">
        <v>8</v>
      </c>
      <c r="I4" s="6" t="s">
        <v>102</v>
      </c>
      <c r="J4" s="5" t="s">
        <v>69</v>
      </c>
      <c r="K4" s="6" t="s">
        <v>84</v>
      </c>
      <c r="L4" s="5" t="s">
        <v>85</v>
      </c>
      <c r="M4" s="6" t="s">
        <v>86</v>
      </c>
      <c r="N4" s="5" t="s">
        <v>87</v>
      </c>
      <c r="O4" s="6" t="s">
        <v>88</v>
      </c>
      <c r="P4" s="5" t="s">
        <v>89</v>
      </c>
      <c r="Q4" s="6" t="s">
        <v>90</v>
      </c>
      <c r="R4" s="5" t="s">
        <v>91</v>
      </c>
      <c r="S4" s="6" t="s">
        <v>92</v>
      </c>
      <c r="T4" s="5" t="s">
        <v>93</v>
      </c>
      <c r="U4" s="6" t="s">
        <v>94</v>
      </c>
    </row>
    <row r="5" spans="1:35" s="18" customFormat="1" ht="66" customHeight="1" thickTop="1" thickBot="1" x14ac:dyDescent="0.3">
      <c r="A5" s="162" t="s">
        <v>19</v>
      </c>
      <c r="B5" s="102">
        <v>1</v>
      </c>
      <c r="C5" s="103" t="s">
        <v>234</v>
      </c>
      <c r="D5" s="60" t="s">
        <v>235</v>
      </c>
      <c r="E5" s="60">
        <v>1</v>
      </c>
      <c r="F5" s="60" t="s">
        <v>236</v>
      </c>
      <c r="G5" s="61">
        <v>44986</v>
      </c>
      <c r="H5" s="37">
        <v>45291</v>
      </c>
      <c r="I5" s="53"/>
      <c r="J5" s="53"/>
      <c r="K5" s="53"/>
      <c r="L5" s="53"/>
      <c r="M5" s="53"/>
      <c r="N5" s="53"/>
      <c r="O5" s="53"/>
      <c r="P5" s="95"/>
      <c r="Q5" s="53"/>
      <c r="R5" s="53"/>
      <c r="S5" s="53"/>
      <c r="T5" s="50">
        <v>1</v>
      </c>
      <c r="U5" s="95">
        <f>SUM(I5:T5)</f>
        <v>1</v>
      </c>
    </row>
    <row r="6" spans="1:35" s="1" customFormat="1" ht="297.75" customHeight="1" thickTop="1" thickBot="1" x14ac:dyDescent="0.3">
      <c r="A6" s="141"/>
      <c r="B6" s="102">
        <v>2</v>
      </c>
      <c r="C6" s="60" t="s">
        <v>285</v>
      </c>
      <c r="D6" s="60" t="s">
        <v>121</v>
      </c>
      <c r="E6" s="60" t="s">
        <v>125</v>
      </c>
      <c r="F6" s="60" t="s">
        <v>122</v>
      </c>
      <c r="G6" s="54" t="s">
        <v>123</v>
      </c>
      <c r="H6" s="54" t="s">
        <v>124</v>
      </c>
      <c r="I6" s="37"/>
      <c r="J6" s="37"/>
      <c r="K6" s="37"/>
      <c r="L6" s="37"/>
      <c r="M6" s="50">
        <v>1</v>
      </c>
      <c r="N6" s="37"/>
      <c r="O6" s="37"/>
      <c r="P6" s="50">
        <v>1</v>
      </c>
      <c r="Q6" s="37"/>
      <c r="R6" s="37"/>
      <c r="S6" s="50">
        <v>1</v>
      </c>
      <c r="T6" s="37"/>
      <c r="U6" s="50">
        <f>SUM(I6:T6)</f>
        <v>3</v>
      </c>
      <c r="V6" s="18"/>
      <c r="W6" s="18"/>
      <c r="X6" s="18"/>
      <c r="Y6" s="18"/>
      <c r="Z6" s="18"/>
      <c r="AA6" s="18"/>
      <c r="AB6" s="18"/>
      <c r="AC6" s="18"/>
      <c r="AD6" s="18"/>
    </row>
    <row r="7" spans="1:35" s="1" customFormat="1" ht="66.599999999999994" customHeight="1" thickTop="1" thickBot="1" x14ac:dyDescent="0.3">
      <c r="A7" s="141"/>
      <c r="B7" s="102">
        <v>3</v>
      </c>
      <c r="C7" s="60" t="s">
        <v>104</v>
      </c>
      <c r="D7" s="60" t="s">
        <v>251</v>
      </c>
      <c r="E7" s="60">
        <v>1</v>
      </c>
      <c r="F7" s="60" t="s">
        <v>105</v>
      </c>
      <c r="G7" s="61" t="s">
        <v>106</v>
      </c>
      <c r="H7" s="37" t="s">
        <v>107</v>
      </c>
      <c r="I7" s="37"/>
      <c r="J7" s="37"/>
      <c r="K7" s="37"/>
      <c r="L7" s="37"/>
      <c r="M7" s="37"/>
      <c r="N7" s="37"/>
      <c r="O7" s="37"/>
      <c r="P7" s="50">
        <v>1</v>
      </c>
      <c r="Q7" s="37"/>
      <c r="R7" s="37"/>
      <c r="S7" s="37"/>
      <c r="T7" s="37"/>
      <c r="U7" s="50">
        <f>SUM(I7:T7)</f>
        <v>1</v>
      </c>
      <c r="V7" s="18"/>
      <c r="W7" s="18"/>
      <c r="X7" s="18"/>
      <c r="Y7" s="18"/>
      <c r="Z7" s="18"/>
      <c r="AA7" s="18"/>
      <c r="AB7" s="18"/>
      <c r="AC7" s="18"/>
      <c r="AD7" s="18"/>
    </row>
    <row r="8" spans="1:35" s="1" customFormat="1" ht="82.5" customHeight="1" thickTop="1" thickBot="1" x14ac:dyDescent="0.3">
      <c r="A8" s="141"/>
      <c r="B8" s="102">
        <v>4</v>
      </c>
      <c r="C8" s="60" t="s">
        <v>114</v>
      </c>
      <c r="D8" s="60" t="s">
        <v>218</v>
      </c>
      <c r="E8" s="60">
        <v>2</v>
      </c>
      <c r="F8" s="60" t="s">
        <v>103</v>
      </c>
      <c r="G8" s="54" t="s">
        <v>99</v>
      </c>
      <c r="H8" s="96" t="s">
        <v>108</v>
      </c>
      <c r="I8" s="37"/>
      <c r="J8" s="37"/>
      <c r="K8" s="49"/>
      <c r="L8" s="49"/>
      <c r="M8" s="50">
        <v>1</v>
      </c>
      <c r="N8" s="49"/>
      <c r="O8" s="49"/>
      <c r="P8" s="50"/>
      <c r="Q8" s="49"/>
      <c r="R8" s="50">
        <v>1</v>
      </c>
      <c r="S8" s="49"/>
      <c r="T8" s="49"/>
      <c r="U8" s="50">
        <f>SUM(I8:T8)</f>
        <v>2</v>
      </c>
      <c r="V8" s="18"/>
      <c r="W8" s="18"/>
      <c r="X8" s="18"/>
      <c r="Y8" s="18"/>
      <c r="Z8" s="18"/>
      <c r="AA8" s="18"/>
      <c r="AB8" s="18"/>
      <c r="AC8" s="18"/>
      <c r="AD8" s="18"/>
    </row>
    <row r="9" spans="1:35" s="1" customFormat="1" ht="55.5" customHeight="1" thickTop="1" thickBot="1" x14ac:dyDescent="0.3">
      <c r="A9" s="141"/>
      <c r="B9" s="102">
        <v>5</v>
      </c>
      <c r="C9" s="60" t="s">
        <v>115</v>
      </c>
      <c r="D9" s="60" t="s">
        <v>109</v>
      </c>
      <c r="E9" s="34">
        <v>0.2</v>
      </c>
      <c r="F9" s="60" t="s">
        <v>110</v>
      </c>
      <c r="G9" s="54" t="s">
        <v>309</v>
      </c>
      <c r="H9" s="96" t="s">
        <v>321</v>
      </c>
      <c r="I9" s="37"/>
      <c r="J9" s="37"/>
      <c r="K9" s="49"/>
      <c r="L9" s="49"/>
      <c r="M9" s="49"/>
      <c r="N9" s="49">
        <v>0.1</v>
      </c>
      <c r="O9" s="49">
        <v>0.1</v>
      </c>
      <c r="P9" s="49"/>
      <c r="Q9" s="49"/>
      <c r="R9" s="49"/>
      <c r="S9" s="49"/>
      <c r="T9" s="49"/>
      <c r="U9" s="49">
        <f>SUM(N9:T9)</f>
        <v>0.2</v>
      </c>
      <c r="V9" s="18"/>
      <c r="W9" s="18"/>
      <c r="X9" s="18"/>
      <c r="Y9" s="18"/>
      <c r="Z9" s="18"/>
      <c r="AA9" s="18"/>
      <c r="AB9" s="18"/>
      <c r="AC9" s="18"/>
      <c r="AD9" s="18"/>
    </row>
    <row r="10" spans="1:35" s="1" customFormat="1" ht="45" customHeight="1" thickTop="1" thickBot="1" x14ac:dyDescent="0.3">
      <c r="A10" s="141"/>
      <c r="B10" s="102">
        <v>6</v>
      </c>
      <c r="C10" s="80" t="s">
        <v>252</v>
      </c>
      <c r="D10" s="80" t="s">
        <v>111</v>
      </c>
      <c r="E10" s="104">
        <v>1</v>
      </c>
      <c r="F10" s="80" t="s">
        <v>103</v>
      </c>
      <c r="G10" s="105" t="s">
        <v>112</v>
      </c>
      <c r="H10" s="105" t="s">
        <v>113</v>
      </c>
      <c r="I10" s="37"/>
      <c r="J10" s="50">
        <v>1</v>
      </c>
      <c r="K10" s="49"/>
      <c r="L10" s="49"/>
      <c r="M10" s="49"/>
      <c r="N10" s="49"/>
      <c r="O10" s="49"/>
      <c r="P10" s="49"/>
      <c r="Q10" s="49"/>
      <c r="R10" s="49"/>
      <c r="S10" s="49"/>
      <c r="T10" s="49"/>
      <c r="U10" s="50">
        <f>J10</f>
        <v>1</v>
      </c>
      <c r="V10" s="18"/>
      <c r="W10" s="18"/>
      <c r="X10" s="18"/>
      <c r="Y10" s="18"/>
      <c r="Z10" s="18"/>
      <c r="AA10" s="18"/>
      <c r="AB10" s="18"/>
      <c r="AC10" s="18"/>
      <c r="AD10" s="18"/>
    </row>
    <row r="11" spans="1:35" s="1" customFormat="1" ht="72" customHeight="1" thickTop="1" thickBot="1" x14ac:dyDescent="0.3">
      <c r="A11" s="141"/>
      <c r="B11" s="102">
        <v>7</v>
      </c>
      <c r="C11" s="87" t="s">
        <v>312</v>
      </c>
      <c r="D11" s="129" t="s">
        <v>173</v>
      </c>
      <c r="E11" s="130">
        <v>1</v>
      </c>
      <c r="F11" s="129" t="s">
        <v>214</v>
      </c>
      <c r="G11" s="131" t="s">
        <v>146</v>
      </c>
      <c r="H11" s="132" t="s">
        <v>215</v>
      </c>
      <c r="I11" s="37"/>
      <c r="J11" s="37"/>
      <c r="K11" s="49"/>
      <c r="L11" s="49"/>
      <c r="M11" s="49"/>
      <c r="N11" s="49"/>
      <c r="O11" s="49"/>
      <c r="P11" s="49"/>
      <c r="Q11" s="49"/>
      <c r="R11" s="49"/>
      <c r="S11" s="50">
        <v>1</v>
      </c>
      <c r="T11" s="49"/>
      <c r="U11" s="50">
        <f>SUM(I11:T11)</f>
        <v>1</v>
      </c>
      <c r="V11" s="18"/>
      <c r="W11" s="18"/>
      <c r="X11" s="18"/>
      <c r="Y11" s="18"/>
      <c r="Z11" s="18"/>
      <c r="AA11" s="18"/>
      <c r="AB11" s="18"/>
      <c r="AC11" s="18"/>
      <c r="AD11" s="18"/>
    </row>
    <row r="12" spans="1:35" s="1" customFormat="1" ht="57.75" customHeight="1" thickTop="1" thickBot="1" x14ac:dyDescent="0.3">
      <c r="A12" s="141"/>
      <c r="B12" s="102">
        <v>8</v>
      </c>
      <c r="C12" s="87" t="s">
        <v>314</v>
      </c>
      <c r="D12" s="133" t="s">
        <v>315</v>
      </c>
      <c r="E12" s="134">
        <v>1</v>
      </c>
      <c r="F12" s="59" t="s">
        <v>217</v>
      </c>
      <c r="G12" s="135" t="s">
        <v>146</v>
      </c>
      <c r="H12" s="136" t="s">
        <v>98</v>
      </c>
      <c r="I12" s="37"/>
      <c r="J12" s="37"/>
      <c r="K12" s="49"/>
      <c r="L12" s="49"/>
      <c r="M12" s="49"/>
      <c r="N12" s="49"/>
      <c r="O12" s="49"/>
      <c r="P12" s="49"/>
      <c r="Q12" s="49"/>
      <c r="R12" s="49"/>
      <c r="S12" s="49"/>
      <c r="T12" s="49">
        <v>1</v>
      </c>
      <c r="U12" s="49">
        <f>AVERAGE(I12:T12)</f>
        <v>1</v>
      </c>
      <c r="V12" s="18"/>
      <c r="W12" s="18"/>
      <c r="X12" s="18"/>
      <c r="Y12" s="18"/>
      <c r="Z12" s="18"/>
      <c r="AA12" s="18"/>
      <c r="AB12" s="18"/>
      <c r="AC12" s="18"/>
      <c r="AD12" s="18"/>
    </row>
    <row r="13" spans="1:35" s="1" customFormat="1" ht="57.75" customHeight="1" thickTop="1" thickBot="1" x14ac:dyDescent="0.3">
      <c r="A13" s="141"/>
      <c r="B13" s="102">
        <v>9</v>
      </c>
      <c r="C13" s="59" t="s">
        <v>219</v>
      </c>
      <c r="D13" s="59" t="s">
        <v>216</v>
      </c>
      <c r="E13" s="59">
        <v>1</v>
      </c>
      <c r="F13" s="59" t="s">
        <v>217</v>
      </c>
      <c r="G13" s="88">
        <v>44958</v>
      </c>
      <c r="H13" s="89" t="s">
        <v>98</v>
      </c>
      <c r="I13" s="37"/>
      <c r="J13" s="37"/>
      <c r="K13" s="49"/>
      <c r="L13" s="49"/>
      <c r="M13" s="49"/>
      <c r="N13" s="49"/>
      <c r="O13" s="49"/>
      <c r="P13" s="49"/>
      <c r="Q13" s="49"/>
      <c r="R13" s="49"/>
      <c r="S13" s="49"/>
      <c r="T13" s="50">
        <v>1</v>
      </c>
      <c r="U13" s="50">
        <f>SUM(T13)</f>
        <v>1</v>
      </c>
      <c r="V13" s="18"/>
      <c r="W13" s="18"/>
      <c r="X13" s="18"/>
      <c r="Y13" s="18"/>
      <c r="Z13" s="18"/>
      <c r="AA13" s="18"/>
      <c r="AB13" s="18"/>
      <c r="AC13" s="18"/>
      <c r="AD13" s="18"/>
    </row>
    <row r="14" spans="1:35" s="1" customFormat="1" ht="75" customHeight="1" thickTop="1" thickBot="1" x14ac:dyDescent="0.3">
      <c r="A14" s="141"/>
      <c r="B14" s="102">
        <v>10</v>
      </c>
      <c r="C14" s="90" t="s">
        <v>126</v>
      </c>
      <c r="D14" s="106" t="s">
        <v>227</v>
      </c>
      <c r="E14" s="34" t="s">
        <v>253</v>
      </c>
      <c r="F14" s="60" t="s">
        <v>127</v>
      </c>
      <c r="G14" s="54">
        <v>44593</v>
      </c>
      <c r="H14" s="54">
        <v>44910</v>
      </c>
      <c r="I14" s="37"/>
      <c r="J14" s="37"/>
      <c r="K14" s="37"/>
      <c r="L14" s="37"/>
      <c r="M14" s="37"/>
      <c r="N14" s="37"/>
      <c r="O14" s="37"/>
      <c r="P14" s="50"/>
      <c r="Q14" s="37"/>
      <c r="R14" s="37"/>
      <c r="S14" s="37"/>
      <c r="T14" s="50">
        <v>1</v>
      </c>
      <c r="U14" s="50">
        <f>SUM(I14:T14)</f>
        <v>1</v>
      </c>
      <c r="V14" s="18"/>
      <c r="W14" s="18"/>
      <c r="X14" s="18"/>
      <c r="Y14" s="18"/>
      <c r="Z14" s="18"/>
      <c r="AA14" s="18"/>
      <c r="AB14" s="18"/>
      <c r="AC14" s="18"/>
      <c r="AD14" s="18"/>
    </row>
    <row r="15" spans="1:35" s="1" customFormat="1" ht="75.75" customHeight="1" thickTop="1" thickBot="1" x14ac:dyDescent="0.3">
      <c r="A15" s="141"/>
      <c r="B15" s="102">
        <v>11</v>
      </c>
      <c r="C15" s="60" t="s">
        <v>128</v>
      </c>
      <c r="D15" s="60" t="s">
        <v>228</v>
      </c>
      <c r="E15" s="60" t="s">
        <v>183</v>
      </c>
      <c r="F15" s="60" t="s">
        <v>129</v>
      </c>
      <c r="G15" s="54">
        <v>44593</v>
      </c>
      <c r="H15" s="54">
        <v>44911</v>
      </c>
      <c r="I15" s="37"/>
      <c r="J15" s="37"/>
      <c r="K15" s="49"/>
      <c r="L15" s="49"/>
      <c r="M15" s="49"/>
      <c r="N15" s="49"/>
      <c r="O15" s="49"/>
      <c r="P15" s="49"/>
      <c r="Q15" s="49">
        <v>0.4</v>
      </c>
      <c r="R15" s="49"/>
      <c r="S15" s="49"/>
      <c r="T15" s="49">
        <v>0.55000000000000004</v>
      </c>
      <c r="U15" s="49">
        <f>SUM(Q15:T15)</f>
        <v>0.95000000000000007</v>
      </c>
      <c r="V15" s="18"/>
      <c r="W15" s="18"/>
      <c r="X15" s="18"/>
      <c r="Y15" s="18"/>
      <c r="Z15" s="18"/>
      <c r="AA15" s="18"/>
      <c r="AB15" s="18"/>
      <c r="AC15" s="18"/>
      <c r="AD15" s="18"/>
    </row>
    <row r="16" spans="1:35" s="1" customFormat="1" ht="160.5" customHeight="1" thickTop="1" thickBot="1" x14ac:dyDescent="0.3">
      <c r="A16" s="141"/>
      <c r="B16" s="102">
        <v>12</v>
      </c>
      <c r="C16" s="60" t="s">
        <v>308</v>
      </c>
      <c r="D16" s="60" t="s">
        <v>307</v>
      </c>
      <c r="E16" s="107">
        <v>2</v>
      </c>
      <c r="F16" s="60" t="s">
        <v>151</v>
      </c>
      <c r="G16" s="54" t="s">
        <v>146</v>
      </c>
      <c r="H16" s="54" t="s">
        <v>165</v>
      </c>
      <c r="I16" s="37"/>
      <c r="J16" s="37"/>
      <c r="K16" s="49"/>
      <c r="L16" s="49"/>
      <c r="M16" s="49"/>
      <c r="N16" s="50">
        <v>1</v>
      </c>
      <c r="O16" s="49"/>
      <c r="P16" s="49"/>
      <c r="Q16" s="49"/>
      <c r="R16" s="49"/>
      <c r="S16" s="50">
        <v>1</v>
      </c>
      <c r="T16" s="49"/>
      <c r="U16" s="50">
        <f>SUM(N16:T16)</f>
        <v>2</v>
      </c>
      <c r="V16" s="18"/>
      <c r="W16" s="18"/>
      <c r="X16" s="18"/>
      <c r="Y16" s="18"/>
      <c r="Z16" s="18"/>
      <c r="AA16" s="18"/>
      <c r="AB16" s="18"/>
      <c r="AC16" s="18"/>
      <c r="AD16" s="18"/>
    </row>
    <row r="17" spans="1:30" s="1" customFormat="1" ht="151.15" customHeight="1" thickTop="1" thickBot="1" x14ac:dyDescent="0.3">
      <c r="A17" s="141"/>
      <c r="B17" s="102">
        <v>13</v>
      </c>
      <c r="C17" s="60" t="s">
        <v>310</v>
      </c>
      <c r="D17" s="60" t="s">
        <v>166</v>
      </c>
      <c r="E17" s="60">
        <v>4</v>
      </c>
      <c r="F17" s="60" t="s">
        <v>151</v>
      </c>
      <c r="G17" s="61" t="s">
        <v>309</v>
      </c>
      <c r="H17" s="37">
        <v>45291</v>
      </c>
      <c r="I17" s="37"/>
      <c r="J17" s="37"/>
      <c r="K17" s="50"/>
      <c r="L17" s="50">
        <v>1</v>
      </c>
      <c r="M17" s="50"/>
      <c r="N17" s="50">
        <v>1</v>
      </c>
      <c r="O17" s="50"/>
      <c r="P17" s="50"/>
      <c r="Q17" s="50">
        <v>1</v>
      </c>
      <c r="R17" s="50"/>
      <c r="S17" s="50">
        <v>1</v>
      </c>
      <c r="T17" s="50"/>
      <c r="U17" s="50">
        <f>SUM(I17:T17)</f>
        <v>4</v>
      </c>
      <c r="V17" s="18"/>
      <c r="W17" s="18"/>
      <c r="X17" s="18"/>
      <c r="Y17" s="18"/>
      <c r="Z17" s="18"/>
      <c r="AA17" s="18"/>
      <c r="AB17" s="18"/>
      <c r="AC17" s="18"/>
      <c r="AD17" s="18"/>
    </row>
    <row r="18" spans="1:30" s="1" customFormat="1" ht="151.15" customHeight="1" thickTop="1" thickBot="1" x14ac:dyDescent="0.3">
      <c r="A18" s="141"/>
      <c r="B18" s="102">
        <v>14</v>
      </c>
      <c r="C18" s="60" t="s">
        <v>241</v>
      </c>
      <c r="D18" s="60" t="s">
        <v>242</v>
      </c>
      <c r="E18" s="60" t="s">
        <v>243</v>
      </c>
      <c r="F18" s="60" t="s">
        <v>244</v>
      </c>
      <c r="G18" s="61">
        <v>44958</v>
      </c>
      <c r="H18" s="37">
        <v>45291</v>
      </c>
      <c r="I18" s="50"/>
      <c r="J18" s="50"/>
      <c r="K18" s="50"/>
      <c r="L18" s="50"/>
      <c r="M18" s="50"/>
      <c r="N18" s="50">
        <v>1</v>
      </c>
      <c r="O18" s="50"/>
      <c r="P18" s="50"/>
      <c r="Q18" s="50">
        <v>1</v>
      </c>
      <c r="R18" s="50"/>
      <c r="S18" s="50"/>
      <c r="T18" s="50">
        <v>1</v>
      </c>
      <c r="U18" s="50">
        <f>+N18+Q18+T18</f>
        <v>3</v>
      </c>
      <c r="V18" s="18"/>
      <c r="W18" s="18"/>
      <c r="X18" s="18"/>
      <c r="Y18" s="18"/>
      <c r="Z18" s="18"/>
      <c r="AA18" s="18"/>
      <c r="AB18" s="18"/>
      <c r="AC18" s="18"/>
      <c r="AD18" s="18"/>
    </row>
    <row r="19" spans="1:30" s="1" customFormat="1" ht="78" customHeight="1" thickTop="1" thickBot="1" x14ac:dyDescent="0.3">
      <c r="A19" s="191"/>
      <c r="B19" s="102">
        <v>15</v>
      </c>
      <c r="C19" s="60" t="s">
        <v>143</v>
      </c>
      <c r="D19" s="60" t="s">
        <v>148</v>
      </c>
      <c r="E19" s="60">
        <v>2</v>
      </c>
      <c r="F19" s="60" t="s">
        <v>144</v>
      </c>
      <c r="G19" s="61">
        <v>44958</v>
      </c>
      <c r="H19" s="37">
        <v>45291</v>
      </c>
      <c r="I19" s="37"/>
      <c r="J19" s="37"/>
      <c r="K19" s="37"/>
      <c r="L19" s="37"/>
      <c r="M19" s="37"/>
      <c r="N19" s="50">
        <v>1</v>
      </c>
      <c r="O19" s="37"/>
      <c r="P19" s="50"/>
      <c r="Q19" s="37"/>
      <c r="R19" s="37"/>
      <c r="S19" s="37"/>
      <c r="T19" s="50">
        <v>1</v>
      </c>
      <c r="U19" s="50">
        <f>SUM(N19:T19)</f>
        <v>2</v>
      </c>
      <c r="V19" s="18"/>
      <c r="W19" s="18"/>
      <c r="X19" s="18"/>
      <c r="Y19" s="18"/>
      <c r="Z19" s="18"/>
      <c r="AA19" s="18"/>
      <c r="AB19" s="18"/>
      <c r="AC19" s="18"/>
      <c r="AD19" s="18"/>
    </row>
    <row r="20" spans="1:30" s="1" customFormat="1" ht="15.75" thickTop="1" x14ac:dyDescent="0.25"/>
    <row r="21" spans="1:30" s="1" customFormat="1" x14ac:dyDescent="0.25"/>
    <row r="22" spans="1:30" s="1" customFormat="1" x14ac:dyDescent="0.25"/>
    <row r="23" spans="1:30" s="1" customFormat="1" x14ac:dyDescent="0.25"/>
    <row r="24" spans="1:30" s="1" customFormat="1" x14ac:dyDescent="0.25"/>
    <row r="25" spans="1:30" s="1" customFormat="1" x14ac:dyDescent="0.25"/>
    <row r="26" spans="1:30" s="1" customFormat="1" x14ac:dyDescent="0.25"/>
    <row r="27" spans="1:30" s="1" customFormat="1" x14ac:dyDescent="0.25"/>
    <row r="28" spans="1:30" s="1" customFormat="1" x14ac:dyDescent="0.25"/>
    <row r="29" spans="1:30" s="1" customFormat="1" x14ac:dyDescent="0.25"/>
    <row r="30" spans="1:30" s="1" customFormat="1" x14ac:dyDescent="0.25"/>
    <row r="31" spans="1:30" s="1" customFormat="1" x14ac:dyDescent="0.25"/>
    <row r="32" spans="1:3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x14ac:dyDescent="0.25"/>
    <row r="641" s="1" customFormat="1" x14ac:dyDescent="0.25"/>
    <row r="642" s="1" customFormat="1" x14ac:dyDescent="0.25"/>
    <row r="643" s="1" customFormat="1" x14ac:dyDescent="0.25"/>
    <row r="644" s="1" customFormat="1" x14ac:dyDescent="0.25"/>
    <row r="645" s="1" customFormat="1" x14ac:dyDescent="0.25"/>
    <row r="646" s="1" customFormat="1" x14ac:dyDescent="0.25"/>
    <row r="647" s="1" customFormat="1" x14ac:dyDescent="0.25"/>
    <row r="648" s="1" customFormat="1" x14ac:dyDescent="0.25"/>
    <row r="649" s="1" customFormat="1" x14ac:dyDescent="0.25"/>
    <row r="650" s="1" customFormat="1" x14ac:dyDescent="0.25"/>
    <row r="651" s="1" customFormat="1" x14ac:dyDescent="0.25"/>
    <row r="652" s="1" customFormat="1" x14ac:dyDescent="0.25"/>
    <row r="653" s="1" customFormat="1" x14ac:dyDescent="0.25"/>
    <row r="654" s="1" customFormat="1" x14ac:dyDescent="0.25"/>
    <row r="655" s="1" customFormat="1" x14ac:dyDescent="0.25"/>
    <row r="656" s="1" customFormat="1" x14ac:dyDescent="0.25"/>
    <row r="657" s="1" customFormat="1" x14ac:dyDescent="0.25"/>
    <row r="658" s="1" customFormat="1" x14ac:dyDescent="0.25"/>
    <row r="659" s="1" customFormat="1" x14ac:dyDescent="0.25"/>
    <row r="660" s="1" customFormat="1" x14ac:dyDescent="0.25"/>
    <row r="661" s="1" customFormat="1" x14ac:dyDescent="0.25"/>
    <row r="662" s="1" customFormat="1" x14ac:dyDescent="0.25"/>
    <row r="663" s="1" customFormat="1" x14ac:dyDescent="0.25"/>
    <row r="664" s="1" customFormat="1" x14ac:dyDescent="0.25"/>
    <row r="665" s="1" customFormat="1" x14ac:dyDescent="0.25"/>
    <row r="666" s="1" customFormat="1" x14ac:dyDescent="0.25"/>
    <row r="667" s="1" customFormat="1" x14ac:dyDescent="0.25"/>
    <row r="668" s="1" customFormat="1" x14ac:dyDescent="0.25"/>
    <row r="669" s="1" customFormat="1" x14ac:dyDescent="0.25"/>
    <row r="670" s="1" customFormat="1" x14ac:dyDescent="0.25"/>
    <row r="671" s="1" customFormat="1" x14ac:dyDescent="0.25"/>
    <row r="672" s="1" customFormat="1" x14ac:dyDescent="0.25"/>
    <row r="673" s="1" customFormat="1" x14ac:dyDescent="0.25"/>
    <row r="674" s="1" customFormat="1" x14ac:dyDescent="0.25"/>
    <row r="675" s="1" customFormat="1" x14ac:dyDescent="0.25"/>
    <row r="676" s="1" customFormat="1" x14ac:dyDescent="0.25"/>
    <row r="677" s="1" customFormat="1" x14ac:dyDescent="0.25"/>
    <row r="678" s="1" customFormat="1" x14ac:dyDescent="0.25"/>
    <row r="679" s="1" customFormat="1" x14ac:dyDescent="0.25"/>
    <row r="680" s="1" customFormat="1" x14ac:dyDescent="0.25"/>
    <row r="681" s="1" customFormat="1" x14ac:dyDescent="0.25"/>
    <row r="682" s="1" customFormat="1" x14ac:dyDescent="0.25"/>
    <row r="683" s="1" customFormat="1" x14ac:dyDescent="0.25"/>
    <row r="684" s="1" customFormat="1" x14ac:dyDescent="0.25"/>
    <row r="685" s="1" customFormat="1" x14ac:dyDescent="0.25"/>
    <row r="686" s="1" customFormat="1" x14ac:dyDescent="0.25"/>
    <row r="687" s="1" customFormat="1" x14ac:dyDescent="0.25"/>
    <row r="688" s="1" customFormat="1" x14ac:dyDescent="0.25"/>
    <row r="689" s="1" customFormat="1" x14ac:dyDescent="0.25"/>
    <row r="690" s="1" customFormat="1" x14ac:dyDescent="0.25"/>
    <row r="691" s="1" customFormat="1" x14ac:dyDescent="0.25"/>
    <row r="692" s="1" customFormat="1" x14ac:dyDescent="0.25"/>
    <row r="693" s="1" customFormat="1" x14ac:dyDescent="0.25"/>
    <row r="694" s="1" customFormat="1" x14ac:dyDescent="0.25"/>
    <row r="695" s="1" customFormat="1" x14ac:dyDescent="0.25"/>
    <row r="696" s="1" customFormat="1" x14ac:dyDescent="0.25"/>
    <row r="697" s="1" customFormat="1" x14ac:dyDescent="0.25"/>
    <row r="698" s="1" customFormat="1" x14ac:dyDescent="0.25"/>
    <row r="699" s="1" customFormat="1" x14ac:dyDescent="0.25"/>
    <row r="700" s="1" customFormat="1" x14ac:dyDescent="0.25"/>
    <row r="701" s="1" customFormat="1" x14ac:dyDescent="0.25"/>
    <row r="702" s="1" customFormat="1" x14ac:dyDescent="0.25"/>
    <row r="703" s="1" customFormat="1" x14ac:dyDescent="0.25"/>
    <row r="704" s="1" customFormat="1" x14ac:dyDescent="0.25"/>
    <row r="705" s="1" customFormat="1" x14ac:dyDescent="0.25"/>
    <row r="706" s="1" customFormat="1" x14ac:dyDescent="0.25"/>
    <row r="707" s="1" customFormat="1" x14ac:dyDescent="0.25"/>
    <row r="708" s="1" customFormat="1" x14ac:dyDescent="0.25"/>
    <row r="709" s="1" customFormat="1" x14ac:dyDescent="0.25"/>
    <row r="710" s="1" customFormat="1" x14ac:dyDescent="0.25"/>
    <row r="711" s="1" customFormat="1" x14ac:dyDescent="0.25"/>
    <row r="712" s="1" customFormat="1" x14ac:dyDescent="0.25"/>
    <row r="713" s="1" customFormat="1" x14ac:dyDescent="0.25"/>
    <row r="714" s="1" customFormat="1" x14ac:dyDescent="0.25"/>
    <row r="715" s="1" customFormat="1" x14ac:dyDescent="0.25"/>
    <row r="716" s="1" customFormat="1" x14ac:dyDescent="0.25"/>
    <row r="717" s="1" customFormat="1" x14ac:dyDescent="0.25"/>
    <row r="718" s="1" customFormat="1" x14ac:dyDescent="0.25"/>
    <row r="719" s="1" customFormat="1" x14ac:dyDescent="0.25"/>
    <row r="720" s="1" customFormat="1" x14ac:dyDescent="0.25"/>
    <row r="721" s="1" customFormat="1" x14ac:dyDescent="0.25"/>
    <row r="722" s="1" customFormat="1" x14ac:dyDescent="0.25"/>
    <row r="723" s="1" customFormat="1" x14ac:dyDescent="0.25"/>
    <row r="724" s="1" customFormat="1" x14ac:dyDescent="0.25"/>
    <row r="725" s="1" customFormat="1" x14ac:dyDescent="0.25"/>
    <row r="726" s="1" customFormat="1" x14ac:dyDescent="0.25"/>
    <row r="727" s="1" customFormat="1" x14ac:dyDescent="0.25"/>
    <row r="728" s="1" customFormat="1" x14ac:dyDescent="0.25"/>
    <row r="729" s="1" customFormat="1" x14ac:dyDescent="0.25"/>
    <row r="730" s="1" customFormat="1" x14ac:dyDescent="0.25"/>
    <row r="731" s="1" customFormat="1" x14ac:dyDescent="0.25"/>
    <row r="732" s="1" customFormat="1" x14ac:dyDescent="0.25"/>
    <row r="733" s="1" customFormat="1" x14ac:dyDescent="0.25"/>
    <row r="734" s="1" customFormat="1" x14ac:dyDescent="0.25"/>
    <row r="735" s="1" customFormat="1" x14ac:dyDescent="0.25"/>
    <row r="736" s="1" customFormat="1" x14ac:dyDescent="0.25"/>
    <row r="737" s="1" customFormat="1" x14ac:dyDescent="0.25"/>
    <row r="738" s="1" customFormat="1" x14ac:dyDescent="0.25"/>
    <row r="739" s="1" customFormat="1" x14ac:dyDescent="0.25"/>
    <row r="740" s="1" customFormat="1" x14ac:dyDescent="0.25"/>
    <row r="741" s="1" customFormat="1" x14ac:dyDescent="0.25"/>
    <row r="742" s="1" customFormat="1" x14ac:dyDescent="0.25"/>
    <row r="743" s="1" customFormat="1" x14ac:dyDescent="0.25"/>
    <row r="744" s="1" customFormat="1" x14ac:dyDescent="0.25"/>
    <row r="745" s="1" customFormat="1" x14ac:dyDescent="0.25"/>
    <row r="746" s="1" customFormat="1" x14ac:dyDescent="0.25"/>
    <row r="747" s="1" customFormat="1" x14ac:dyDescent="0.25"/>
    <row r="748" s="1" customFormat="1" x14ac:dyDescent="0.25"/>
    <row r="749" s="1" customFormat="1" x14ac:dyDescent="0.25"/>
    <row r="750" s="1" customFormat="1" x14ac:dyDescent="0.25"/>
    <row r="751" s="1" customFormat="1" x14ac:dyDescent="0.25"/>
    <row r="752" s="1" customFormat="1" x14ac:dyDescent="0.25"/>
    <row r="753" s="1" customFormat="1" x14ac:dyDescent="0.25"/>
    <row r="754" s="1" customFormat="1" x14ac:dyDescent="0.25"/>
    <row r="755" s="1" customFormat="1" x14ac:dyDescent="0.25"/>
    <row r="756" s="1" customFormat="1" x14ac:dyDescent="0.25"/>
    <row r="757" s="1" customFormat="1" x14ac:dyDescent="0.25"/>
    <row r="758" s="1" customFormat="1" x14ac:dyDescent="0.25"/>
    <row r="759" s="1" customFormat="1" x14ac:dyDescent="0.25"/>
    <row r="760" s="1" customFormat="1" x14ac:dyDescent="0.25"/>
    <row r="761" s="1" customFormat="1" x14ac:dyDescent="0.25"/>
    <row r="762" s="1" customFormat="1" x14ac:dyDescent="0.25"/>
    <row r="763" s="1" customFormat="1" x14ac:dyDescent="0.25"/>
    <row r="764" s="1" customFormat="1" x14ac:dyDescent="0.25"/>
    <row r="765" s="1" customFormat="1" x14ac:dyDescent="0.25"/>
    <row r="766" s="1" customFormat="1" x14ac:dyDescent="0.25"/>
    <row r="767" s="1" customFormat="1" x14ac:dyDescent="0.25"/>
    <row r="768" s="1" customFormat="1" x14ac:dyDescent="0.25"/>
    <row r="769" s="1" customFormat="1" x14ac:dyDescent="0.25"/>
    <row r="770" s="1" customFormat="1" x14ac:dyDescent="0.25"/>
    <row r="771" s="1" customFormat="1" x14ac:dyDescent="0.25"/>
    <row r="772" s="1" customFormat="1" x14ac:dyDescent="0.25"/>
    <row r="773" s="1" customFormat="1" x14ac:dyDescent="0.25"/>
    <row r="774" s="1" customFormat="1" x14ac:dyDescent="0.25"/>
    <row r="775" s="1" customFormat="1" x14ac:dyDescent="0.25"/>
    <row r="776" s="1" customFormat="1" x14ac:dyDescent="0.25"/>
    <row r="777" s="1" customFormat="1" x14ac:dyDescent="0.25"/>
    <row r="778" s="1" customFormat="1" x14ac:dyDescent="0.25"/>
    <row r="779" s="1" customFormat="1" x14ac:dyDescent="0.25"/>
    <row r="780" s="1" customFormat="1" x14ac:dyDescent="0.25"/>
    <row r="781" s="1" customFormat="1" x14ac:dyDescent="0.25"/>
    <row r="782" s="1" customFormat="1" x14ac:dyDescent="0.25"/>
    <row r="783" s="1" customFormat="1" x14ac:dyDescent="0.25"/>
    <row r="784" s="1" customFormat="1" x14ac:dyDescent="0.25"/>
    <row r="785" s="1" customFormat="1" x14ac:dyDescent="0.25"/>
    <row r="786" s="1" customFormat="1" x14ac:dyDescent="0.25"/>
    <row r="787" s="1" customFormat="1" x14ac:dyDescent="0.25"/>
    <row r="788" s="1" customFormat="1" x14ac:dyDescent="0.25"/>
    <row r="789" s="1" customFormat="1" x14ac:dyDescent="0.25"/>
    <row r="790" s="1" customFormat="1" x14ac:dyDescent="0.25"/>
    <row r="791" s="1" customFormat="1" x14ac:dyDescent="0.25"/>
    <row r="792" s="1" customFormat="1" x14ac:dyDescent="0.25"/>
    <row r="793" s="1" customFormat="1" x14ac:dyDescent="0.25"/>
    <row r="794" s="1" customFormat="1" x14ac:dyDescent="0.25"/>
    <row r="795" s="1" customFormat="1" x14ac:dyDescent="0.25"/>
    <row r="796" s="1" customFormat="1" x14ac:dyDescent="0.25"/>
    <row r="797" s="1" customFormat="1" x14ac:dyDescent="0.25"/>
    <row r="798" s="1" customFormat="1" x14ac:dyDescent="0.25"/>
    <row r="799" s="1" customFormat="1" x14ac:dyDescent="0.25"/>
    <row r="800" s="1" customFormat="1" x14ac:dyDescent="0.25"/>
    <row r="801" s="1" customFormat="1" x14ac:dyDescent="0.25"/>
  </sheetData>
  <sheetProtection selectLockedCells="1" selectUnlockedCells="1"/>
  <mergeCells count="8">
    <mergeCell ref="A5:A19"/>
    <mergeCell ref="I1:P1"/>
    <mergeCell ref="Q1:U1"/>
    <mergeCell ref="I2:U2"/>
    <mergeCell ref="I3:U3"/>
    <mergeCell ref="A1:H1"/>
    <mergeCell ref="B2:H2"/>
    <mergeCell ref="B3:H3"/>
  </mergeCells>
  <phoneticPr fontId="9" type="noConversion"/>
  <dataValidations count="1">
    <dataValidation allowBlank="1" showInputMessage="1" showErrorMessage="1" promptTitle="Descripción de la Tarea" prompt="Indique el alcance de la tarea y su respectivo entregable." sqref="D6 E5 D14:E15 D19:E19 E7:E13 E16:E18" xr:uid="{00000000-0002-0000-0600-000000000000}"/>
  </dataValidations>
  <pageMargins left="0.70866141732283472" right="0.70866141732283472" top="0.74803149606299213" bottom="0.74803149606299213" header="0.31496062992125984" footer="0.31496062992125984"/>
  <pageSetup scale="7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96957-5573-4CA0-A02F-548D4A176094}">
  <sheetPr>
    <tabColor rgb="FFFF0000"/>
  </sheetPr>
  <dimension ref="A1:C15"/>
  <sheetViews>
    <sheetView topLeftCell="A11" workbookViewId="0">
      <selection activeCell="C13" sqref="C13"/>
    </sheetView>
  </sheetViews>
  <sheetFormatPr baseColWidth="10" defaultRowHeight="15.75" x14ac:dyDescent="0.25"/>
  <cols>
    <col min="1" max="1" width="25" customWidth="1"/>
    <col min="2" max="3" width="36.375" customWidth="1"/>
  </cols>
  <sheetData>
    <row r="1" spans="1:3" ht="33" customHeight="1" thickTop="1" thickBot="1" x14ac:dyDescent="0.3">
      <c r="A1" s="194"/>
      <c r="B1" s="196" t="s">
        <v>288</v>
      </c>
      <c r="C1" s="154"/>
    </row>
    <row r="2" spans="1:3" ht="52.5" customHeight="1" thickTop="1" x14ac:dyDescent="0.25">
      <c r="A2" s="195"/>
      <c r="B2" s="197" t="s">
        <v>287</v>
      </c>
      <c r="C2" s="198"/>
    </row>
    <row r="3" spans="1:3" x14ac:dyDescent="0.25">
      <c r="A3" s="113" t="s">
        <v>289</v>
      </c>
      <c r="B3" s="113" t="s">
        <v>292</v>
      </c>
      <c r="C3" s="113" t="s">
        <v>290</v>
      </c>
    </row>
    <row r="4" spans="1:3" x14ac:dyDescent="0.25">
      <c r="A4" s="114" t="s">
        <v>291</v>
      </c>
      <c r="B4" s="114" t="s">
        <v>293</v>
      </c>
      <c r="C4" s="114" t="s">
        <v>286</v>
      </c>
    </row>
    <row r="5" spans="1:3" ht="47.25" x14ac:dyDescent="0.25">
      <c r="A5" s="114" t="s">
        <v>301</v>
      </c>
      <c r="B5" s="114" t="s">
        <v>300</v>
      </c>
      <c r="C5" s="115" t="s">
        <v>325</v>
      </c>
    </row>
    <row r="6" spans="1:3" ht="63" x14ac:dyDescent="0.25">
      <c r="A6" s="114" t="s">
        <v>301</v>
      </c>
      <c r="B6" s="114" t="s">
        <v>300</v>
      </c>
      <c r="C6" s="115" t="s">
        <v>326</v>
      </c>
    </row>
    <row r="7" spans="1:3" ht="78.75" x14ac:dyDescent="0.25">
      <c r="A7" s="114" t="s">
        <v>301</v>
      </c>
      <c r="B7" s="114" t="s">
        <v>300</v>
      </c>
      <c r="C7" s="115" t="s">
        <v>327</v>
      </c>
    </row>
    <row r="8" spans="1:3" ht="63" x14ac:dyDescent="0.25">
      <c r="A8" s="114" t="s">
        <v>301</v>
      </c>
      <c r="B8" s="114" t="s">
        <v>300</v>
      </c>
      <c r="C8" s="115" t="s">
        <v>322</v>
      </c>
    </row>
    <row r="9" spans="1:3" ht="47.25" x14ac:dyDescent="0.25">
      <c r="A9" s="114" t="s">
        <v>301</v>
      </c>
      <c r="B9" s="114" t="s">
        <v>300</v>
      </c>
      <c r="C9" s="115" t="s">
        <v>323</v>
      </c>
    </row>
    <row r="10" spans="1:3" ht="78.75" x14ac:dyDescent="0.25">
      <c r="A10" s="114" t="s">
        <v>301</v>
      </c>
      <c r="B10" s="114" t="s">
        <v>300</v>
      </c>
      <c r="C10" s="115" t="s">
        <v>331</v>
      </c>
    </row>
    <row r="11" spans="1:3" ht="94.5" x14ac:dyDescent="0.25">
      <c r="A11" s="114" t="s">
        <v>301</v>
      </c>
      <c r="B11" s="114" t="s">
        <v>300</v>
      </c>
      <c r="C11" s="115" t="s">
        <v>332</v>
      </c>
    </row>
    <row r="12" spans="1:3" ht="63" x14ac:dyDescent="0.25">
      <c r="A12" s="114" t="s">
        <v>301</v>
      </c>
      <c r="B12" s="114" t="s">
        <v>300</v>
      </c>
      <c r="C12" s="115" t="s">
        <v>330</v>
      </c>
    </row>
    <row r="13" spans="1:3" ht="110.25" x14ac:dyDescent="0.25">
      <c r="A13" s="114" t="s">
        <v>301</v>
      </c>
      <c r="B13" s="114" t="s">
        <v>300</v>
      </c>
      <c r="C13" s="115" t="s">
        <v>328</v>
      </c>
    </row>
    <row r="14" spans="1:3" ht="94.5" x14ac:dyDescent="0.25">
      <c r="A14" s="114" t="s">
        <v>301</v>
      </c>
      <c r="B14" s="114" t="s">
        <v>300</v>
      </c>
      <c r="C14" s="115" t="s">
        <v>329</v>
      </c>
    </row>
    <row r="15" spans="1:3" ht="78.75" x14ac:dyDescent="0.25">
      <c r="A15" s="114" t="s">
        <v>301</v>
      </c>
      <c r="B15" s="114" t="s">
        <v>300</v>
      </c>
      <c r="C15" s="115" t="s">
        <v>324</v>
      </c>
    </row>
  </sheetData>
  <mergeCells count="3">
    <mergeCell ref="A1:A2"/>
    <mergeCell ref="B1:C1"/>
    <mergeCell ref="B2:C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23_ xmlns="0c7e947a-2df5-4c14-b96a-f29f1e43ed1a">9</_x0023_>
    <axfs xmlns="0c7e947a-2df5-4c14-b96a-f29f1e43ed1a">L. Plan Estratégico 2023 y Planes Institucionales asociados según Decreto 612 de 2018</axf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8E050D038F7314585E5B03A4EA6FFCB" ma:contentTypeVersion="3" ma:contentTypeDescription="Crear nuevo documento." ma:contentTypeScope="" ma:versionID="e45fdcb7123c8b6bb5f15984ea93eecb">
  <xsd:schema xmlns:xsd="http://www.w3.org/2001/XMLSchema" xmlns:xs="http://www.w3.org/2001/XMLSchema" xmlns:p="http://schemas.microsoft.com/office/2006/metadata/properties" xmlns:ns2="0c7e947a-2df5-4c14-b96a-f29f1e43ed1a" targetNamespace="http://schemas.microsoft.com/office/2006/metadata/properties" ma:root="true" ma:fieldsID="481d8a13d6426873ee6303d232b269fb" ns2:_="">
    <xsd:import namespace="0c7e947a-2df5-4c14-b96a-f29f1e43ed1a"/>
    <xsd:element name="properties">
      <xsd:complexType>
        <xsd:sequence>
          <xsd:element name="documentManagement">
            <xsd:complexType>
              <xsd:all>
                <xsd:element ref="ns2:axfs" minOccurs="0"/>
                <xsd:element ref="ns2:_x002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e947a-2df5-4c14-b96a-f29f1e43ed1a" elementFormDefault="qualified">
    <xsd:import namespace="http://schemas.microsoft.com/office/2006/documentManagement/types"/>
    <xsd:import namespace="http://schemas.microsoft.com/office/infopath/2007/PartnerControls"/>
    <xsd:element name="axfs" ma:index="2" nillable="true" ma:displayName="-" ma:internalName="axfs">
      <xsd:simpleType>
        <xsd:restriction base="dms:Text">
          <xsd:maxLength value="255"/>
        </xsd:restriction>
      </xsd:simpleType>
    </xsd:element>
    <xsd:element name="_x0023_" ma:index="3" nillable="true" ma:displayName="#" ma:internalName="_x0023_">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FCB5CB-54C8-43D9-A4C8-5A6F7E9C36B6}">
  <ds:schemaRefs>
    <ds:schemaRef ds:uri="http://purl.org/dc/terms/"/>
    <ds:schemaRef ds:uri="http://schemas.microsoft.com/office/2006/metadata/properties"/>
    <ds:schemaRef ds:uri="http://schemas.microsoft.com/office/2006/documentManagement/types"/>
    <ds:schemaRef ds:uri="http://schemas.openxmlformats.org/package/2006/metadata/core-properties"/>
    <ds:schemaRef ds:uri="0c7e947a-2df5-4c14-b96a-f29f1e43ed1a"/>
    <ds:schemaRef ds:uri="http://purl.org/dc/elements/1.1/"/>
    <ds:schemaRef ds:uri="http://www.w3.org/XML/1998/namespace"/>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088AE955-7324-43A5-A7C9-5DC9CCF5CB05}">
  <ds:schemaRefs>
    <ds:schemaRef ds:uri="http://schemas.microsoft.com/sharepoint/v3/contenttype/forms"/>
  </ds:schemaRefs>
</ds:datastoreItem>
</file>

<file path=customXml/itemProps3.xml><?xml version="1.0" encoding="utf-8"?>
<ds:datastoreItem xmlns:ds="http://schemas.openxmlformats.org/officeDocument/2006/customXml" ds:itemID="{01EE44D5-D4DD-4395-B080-ECAAB9ABED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7e947a-2df5-4c14-b96a-f29f1e43ed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Contexto Estratégico</vt:lpstr>
      <vt:lpstr>Riesgos</vt:lpstr>
      <vt:lpstr>Racionalización de trámites</vt:lpstr>
      <vt:lpstr>Rendición de cuentas </vt:lpstr>
      <vt:lpstr>Servicio al ciudadano</vt:lpstr>
      <vt:lpstr>Transparencia</vt:lpstr>
      <vt:lpstr>Adicionales</vt:lpstr>
      <vt:lpstr>Control de Cambios al Documento</vt:lpstr>
      <vt:lpstr>Adicionales!Área_de_impresión</vt:lpstr>
      <vt:lpstr>'Contexto Estratégico'!Área_de_impresión</vt:lpstr>
      <vt:lpstr>'Racionalización de trámites'!Área_de_impresión</vt:lpstr>
      <vt:lpstr>'Rendición de cuentas '!Área_de_impresión</vt:lpstr>
      <vt:lpstr>Riesgos!Área_de_impresión</vt:lpstr>
      <vt:lpstr>'Servicio al ciudadano'!Área_de_impresión</vt:lpstr>
      <vt:lpstr>Transparencia!Área_de_impresión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Patocha</cp:lastModifiedBy>
  <dcterms:created xsi:type="dcterms:W3CDTF">2022-01-12T21:48:29Z</dcterms:created>
  <dcterms:modified xsi:type="dcterms:W3CDTF">2023-03-31T18:53:46Z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0x01010048E050D038F7314585E5B03A4EA6FFCB</vt:lpwstr>
  </property>
</Properties>
</file>