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18.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19.xml" ContentType="application/vnd.openxmlformats-officedocument.drawing+xml"/>
  <Override PartName="/xl/drawings/drawing20.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omments8.xml" ContentType="application/vnd.openxmlformats-officedocument.spreadsheetml.comments+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omments9.xml" ContentType="application/vnd.openxmlformats-officedocument.spreadsheetml.comments+xml"/>
  <Override PartName="/xl/threadedComments/threadedComment7.xml" ContentType="application/vnd.ms-excel.threadedcomments+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comments10.xml" ContentType="application/vnd.openxmlformats-officedocument.spreadsheetml.comments+xml"/>
  <Override PartName="/xl/threadedComments/threadedComment8.xml" ContentType="application/vnd.ms-excel.threadedcomments+xml"/>
  <Override PartName="/xl/drawings/drawing87.xml" ContentType="application/vnd.openxmlformats-officedocument.drawing+xml"/>
  <Override PartName="/xl/drawings/drawing88.xml" ContentType="application/vnd.openxmlformats-officedocument.drawing+xml"/>
  <Override PartName="/xl/comments11.xml" ContentType="application/vnd.openxmlformats-officedocument.spreadsheetml.comments+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comments12.xml" ContentType="application/vnd.openxmlformats-officedocument.spreadsheetml.comments+xml"/>
  <Override PartName="/xl/threadedComments/threadedComment9.xml" ContentType="application/vnd.ms-excel.threadedcomments+xml"/>
  <Override PartName="/xl/drawings/drawing97.xml" ContentType="application/vnd.openxmlformats-officedocument.drawing+xml"/>
  <Override PartName="/xl/comments13.xml" ContentType="application/vnd.openxmlformats-officedocument.spreadsheetml.comments+xml"/>
  <Override PartName="/xl/threadedComments/threadedComment10.xml" ContentType="application/vnd.ms-excel.threadedcomments+xml"/>
  <Override PartName="/xl/drawings/drawing98.xml" ContentType="application/vnd.openxmlformats-officedocument.drawing+xml"/>
  <Override PartName="/xl/drawings/drawing99.xml" ContentType="application/vnd.openxmlformats-officedocument.drawing+xml"/>
  <Override PartName="/xl/comments14.xml" ContentType="application/vnd.openxmlformats-officedocument.spreadsheetml.comments+xml"/>
  <Override PartName="/xl/threadedComments/threadedComment11.xml" ContentType="application/vnd.ms-excel.threadedcomments+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fileSharing readOnlyRecommended="1"/>
  <workbookPr codeName="ThisWorkbook" defaultThemeVersion="166925"/>
  <mc:AlternateContent xmlns:mc="http://schemas.openxmlformats.org/markup-compatibility/2006">
    <mc:Choice Requires="x15">
      <x15ac:absPath xmlns:x15ac="http://schemas.microsoft.com/office/spreadsheetml/2010/11/ac" url="https://diancolombia-my.sharepoint.com/personal/fmorenos1_dian_gov_co/Documents/Documentos/Botón de Transparencia/Documentos a subir/TBG/"/>
    </mc:Choice>
  </mc:AlternateContent>
  <xr:revisionPtr revIDLastSave="362" documentId="8_{FF669B9B-2032-4CB6-B212-D76E38C0BCE8}" xr6:coauthVersionLast="47" xr6:coauthVersionMax="47" xr10:uidLastSave="{D9795F1E-CC0C-455B-8471-DD5EB636757A}"/>
  <bookViews>
    <workbookView xWindow="-120" yWindow="-120" windowWidth="29040" windowHeight="15720" xr2:uid="{00000000-000D-0000-FFFF-FFFF00000000}"/>
  </bookViews>
  <sheets>
    <sheet name="Principal" sheetId="1" r:id="rId1"/>
    <sheet name="dirección general" sheetId="177" r:id="rId2"/>
    <sheet name="dg jurídica" sheetId="101" r:id="rId3"/>
    <sheet name="sub normativa y doctrina" sheetId="102" r:id="rId4"/>
    <sheet name="sub recursos jurídicos" sheetId="103" r:id="rId5"/>
    <sheet name="sub asuntos penales" sheetId="100" r:id="rId6"/>
    <sheet name="sub representación externa" sheetId="99" r:id="rId7"/>
    <sheet name="dg aduanas" sheetId="106" r:id="rId8"/>
    <sheet name="sub oea" sheetId="110" r:id="rId9"/>
    <sheet name="sub registro y control aduanero" sheetId="109" r:id="rId10"/>
    <sheet name="sub técnica aduanera" sheetId="108" r:id="rId11"/>
    <sheet name="sub operación aduanera" sheetId="107" r:id="rId12"/>
    <sheet name="sub servicios y facilitación ce" sheetId="105" r:id="rId13"/>
    <sheet name="sub laboratorio aduanero" sheetId="104" r:id="rId14"/>
    <sheet name="dg fiscalización" sheetId="113" r:id="rId15"/>
    <sheet name="sub fisca tributaria" sheetId="114" r:id="rId16"/>
    <sheet name="sub fisca aduanera" sheetId="115" r:id="rId17"/>
    <sheet name="sub fisca cambiaria" sheetId="116" r:id="rId18"/>
    <sheet name="sub apoyo en la lucha contra de" sheetId="112" r:id="rId19"/>
    <sheet name="sub fisca internacional" sheetId="111" r:id="rId20"/>
    <sheet name="dg impuestos" sheetId="118" r:id="rId21"/>
    <sheet name="sub impulso formalización trib" sheetId="121" r:id="rId22"/>
    <sheet name="sub factura electrónica" sheetId="124" r:id="rId23"/>
    <sheet name="sub servicio al ciudadano asunt" sheetId="123" r:id="rId24"/>
    <sheet name="sub devoluciones" sheetId="122" r:id="rId25"/>
    <sheet name="sub recaudo" sheetId="120" r:id="rId26"/>
    <sheet name="sub admón rut" sheetId="119" r:id="rId27"/>
    <sheet name="sub cobranzas y control extensi" sheetId="117" r:id="rId28"/>
    <sheet name="dg innovación y tecnología" sheetId="89" r:id="rId29"/>
    <sheet name="sub procesamiento de datos" sheetId="86" r:id="rId30"/>
    <sheet name="sub innovación y proyectos" sheetId="90" r:id="rId31"/>
    <sheet name="sub de soluciones y desarrollo" sheetId="88" r:id="rId32"/>
    <sheet name="sub infraestructura tecnológica" sheetId="87" r:id="rId33"/>
    <sheet name="dg estratégica y de análitica" sheetId="72" r:id="rId34"/>
    <sheet name="sub planeación y cumplimiento" sheetId="73" r:id="rId35"/>
    <sheet name="sub estudios económicos" sheetId="75" r:id="rId36"/>
    <sheet name="sub información y análitica" sheetId="74" r:id="rId37"/>
    <sheet name="sub procesos" sheetId="76" r:id="rId38"/>
    <sheet name="sub análisis de riesgos y progr" sheetId="70" r:id="rId39"/>
    <sheet name="sub centro trazabilidad aduaner" sheetId="71" r:id="rId40"/>
    <sheet name="dg corporativa" sheetId="79" r:id="rId41"/>
    <sheet name="sub desarrollo talento humano" sheetId="81" r:id="rId42"/>
    <sheet name="sub asuntos disciplinarios" sheetId="82" r:id="rId43"/>
    <sheet name="sub logística" sheetId="83" r:id="rId44"/>
    <sheet name="sub financiera" sheetId="80" r:id="rId45"/>
    <sheet name="sub gestión empleo público" sheetId="77" r:id="rId46"/>
    <sheet name="sub compras y contratos" sheetId="85" r:id="rId47"/>
    <sheet name="sub administrativa" sheetId="84" r:id="rId48"/>
    <sheet name="sub escuela de impuestos y adua" sheetId="78" r:id="rId49"/>
    <sheet name="dg polfa" sheetId="98" r:id="rId50"/>
    <sheet name="sub gestión e investigación" sheetId="97" r:id="rId51"/>
    <sheet name="sub operativa policial" sheetId="96" r:id="rId52"/>
    <sheet name="of comunicaciones instit" sheetId="127" r:id="rId53"/>
    <sheet name="osi" sheetId="125" r:id="rId54"/>
    <sheet name="oci" sheetId="126" r:id="rId55"/>
    <sheet name="of tributación internacional" sheetId="128" r:id="rId56"/>
    <sheet name="do grandes contribuyentes" sheetId="93" r:id="rId57"/>
    <sheet name="sub oper fisca y liqui" sheetId="176" r:id="rId58"/>
    <sheet name="sub fisca y liqui internacional" sheetId="91" r:id="rId59"/>
    <sheet name="sub oper analisis y sectores es" sheetId="94" r:id="rId60"/>
    <sheet name="sub oper servicio, recaudo, cob" sheetId="95" r:id="rId61"/>
    <sheet name="sub operativa jurídica" sheetId="92" r:id="rId62"/>
    <sheet name="ad barranquilla" sheetId="134" r:id="rId63"/>
    <sheet name="ad bogotá" sheetId="131" r:id="rId64"/>
    <sheet name="ad cali" sheetId="132" r:id="rId65"/>
    <sheet name="ad cartagena" sheetId="136" r:id="rId66"/>
    <sheet name="ad cúcuta" sheetId="133" r:id="rId67"/>
    <sheet name="ad medellín" sheetId="34" r:id="rId68"/>
    <sheet name="ad aeropuerto el dorado" sheetId="169" r:id="rId69"/>
    <sheet name="imp barranquilla" sheetId="166" r:id="rId70"/>
    <sheet name="imp bogotá" sheetId="154" r:id="rId71"/>
    <sheet name="imp cali" sheetId="168" r:id="rId72"/>
    <sheet name="imp cartagena" sheetId="170" r:id="rId73"/>
    <sheet name="imp cúcuta" sheetId="172" r:id="rId74"/>
    <sheet name="imp medellín" sheetId="159" r:id="rId75"/>
    <sheet name="arauca" sheetId="139" r:id="rId76"/>
    <sheet name="armenia" sheetId="173" r:id="rId77"/>
    <sheet name="barranca" sheetId="155" r:id="rId78"/>
    <sheet name="bucaramanga" sheetId="167" r:id="rId79"/>
    <sheet name="buenaventura" sheetId="138" r:id="rId80"/>
    <sheet name="florencia" sheetId="152" r:id="rId81"/>
    <sheet name="girardot" sheetId="171" r:id="rId82"/>
    <sheet name="ibagué" sheetId="165" r:id="rId83"/>
    <sheet name="ipiales" sheetId="146" r:id="rId84"/>
    <sheet name="leticia" sheetId="69" r:id="rId85"/>
    <sheet name="maicao" sheetId="145" r:id="rId86"/>
    <sheet name="manizales" sheetId="157" r:id="rId87"/>
    <sheet name="montería" sheetId="160" r:id="rId88"/>
    <sheet name="neiva" sheetId="158" r:id="rId89"/>
    <sheet name="palmira" sheetId="162" r:id="rId90"/>
    <sheet name="pasto" sheetId="29" r:id="rId91"/>
    <sheet name="pereira" sheetId="163" r:id="rId92"/>
    <sheet name="popayán" sheetId="161" r:id="rId93"/>
    <sheet name="quibdó" sheetId="164" r:id="rId94"/>
    <sheet name="riohacha" sheetId="174" r:id="rId95"/>
    <sheet name="san andrés" sheetId="153" r:id="rId96"/>
    <sheet name="santa marta" sheetId="156" r:id="rId97"/>
    <sheet name="sincelejo" sheetId="149" r:id="rId98"/>
    <sheet name="sogamoso" sheetId="151" r:id="rId99"/>
    <sheet name="tuluá" sheetId="150" r:id="rId100"/>
    <sheet name="tunja" sheetId="147" r:id="rId101"/>
    <sheet name="urabá" sheetId="142" r:id="rId102"/>
    <sheet name="villavicencio" sheetId="175" r:id="rId103"/>
    <sheet name="valledupar" sheetId="148" r:id="rId104"/>
    <sheet name="yopal" sheetId="141" r:id="rId105"/>
    <sheet name="pto. asís" sheetId="129" r:id="rId106"/>
    <sheet name="tumaco" sheetId="143" r:id="rId107"/>
    <sheet name="pto. inirida" sheetId="140" r:id="rId108"/>
    <sheet name="pto. carreño" sheetId="144" r:id="rId109"/>
    <sheet name="san josé del guaviare" sheetId="137" r:id="rId110"/>
    <sheet name="pamplona" sheetId="135" r:id="rId111"/>
    <sheet name="mitú" sheetId="130" r:id="rId112"/>
  </sheets>
  <externalReferences>
    <externalReference r:id="rId113"/>
    <externalReference r:id="rId114"/>
  </externalReferences>
  <definedNames>
    <definedName name="_xlnm._FilterDatabase" localSheetId="91" hidden="1">pereira!$A$3:$G$55</definedName>
    <definedName name="_xlnm._FilterDatabase" localSheetId="103" hidden="1">valledupar!$A$3:$L$44</definedName>
    <definedName name="Bogota">#REF!</definedName>
    <definedName name="dg">#REF!</definedName>
    <definedName name="dic">'[1] RECLASIFICADOS'!#REF!</definedName>
    <definedName name="diciembre">#REF!</definedName>
    <definedName name="DIEZ">#REF!</definedName>
    <definedName name="E">'[2] RECLASIFICADOS'!#REF!</definedName>
    <definedName name="ENERODICIEMBRE">#REF!</definedName>
    <definedName name="ENEROJUNIO">'[1] RECLASIFICADOS'!#REF!</definedName>
    <definedName name="ENEROMARZO">#REF!</definedName>
    <definedName name="ESP">'[2]EVACUACION DE EXPEDIENTES ENERO'!#REF!</definedName>
    <definedName name="hoja_2">'[1] RECLASIFICADOS'!#REF!</definedName>
    <definedName name="METAS">#REF!</definedName>
    <definedName name="METAS2">#REF!</definedName>
    <definedName name="REC">'[2] RECLASIFICADOS'!#REF!</definedName>
    <definedName name="secc">#REF!</definedName>
    <definedName name="SS">#REF!</definedName>
    <definedName name="TBG_DGE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1" i="169" l="1"/>
  <c r="J31" i="177"/>
  <c r="I31" i="177"/>
  <c r="H31" i="177"/>
  <c r="G31" i="177"/>
  <c r="F31" i="177"/>
  <c r="J30" i="177"/>
  <c r="I30" i="177"/>
  <c r="H30" i="177"/>
  <c r="G30" i="177"/>
  <c r="F30" i="177"/>
  <c r="J28" i="177"/>
  <c r="J29" i="177"/>
  <c r="I29" i="177"/>
  <c r="H29" i="177"/>
  <c r="G29" i="177"/>
  <c r="F29" i="177"/>
  <c r="I28" i="177"/>
  <c r="H28" i="177"/>
  <c r="G28" i="177"/>
  <c r="F28" i="177"/>
  <c r="J13" i="177"/>
  <c r="I13" i="177"/>
  <c r="H13" i="177"/>
  <c r="G13" i="177"/>
  <c r="F13" i="177"/>
  <c r="J34" i="177" l="1"/>
  <c r="I34" i="177"/>
  <c r="H34" i="177"/>
  <c r="G34" i="177"/>
  <c r="F34" i="177"/>
  <c r="J33" i="177"/>
  <c r="I33" i="177"/>
  <c r="H33" i="177"/>
  <c r="G33" i="177"/>
  <c r="F33" i="177"/>
  <c r="K9" i="97"/>
  <c r="K11" i="96"/>
  <c r="K11" i="86" l="1"/>
  <c r="K50" i="157" l="1"/>
  <c r="K41" i="162" l="1"/>
  <c r="D56" i="1"/>
  <c r="D55" i="1"/>
  <c r="K43" i="139"/>
  <c r="K56" i="163" l="1"/>
  <c r="J35" i="177" l="1"/>
  <c r="J19" i="177"/>
  <c r="J18" i="177"/>
  <c r="J9" i="177"/>
  <c r="I9" i="177"/>
  <c r="H9" i="177"/>
  <c r="G9" i="177"/>
  <c r="F9" i="177"/>
  <c r="H28" i="1" l="1"/>
  <c r="J44" i="177" l="1"/>
  <c r="I44" i="177"/>
  <c r="H44" i="177"/>
  <c r="G44" i="177"/>
  <c r="F44" i="177"/>
  <c r="E44" i="177"/>
  <c r="D44" i="177"/>
  <c r="J43" i="177"/>
  <c r="I43" i="177"/>
  <c r="H43" i="177"/>
  <c r="G43" i="177"/>
  <c r="F43" i="177"/>
  <c r="E43" i="177"/>
  <c r="D43" i="177"/>
  <c r="J42" i="177"/>
  <c r="I42" i="177"/>
  <c r="H42" i="177"/>
  <c r="G42" i="177"/>
  <c r="F42" i="177"/>
  <c r="E42" i="177"/>
  <c r="D42" i="177"/>
  <c r="J41" i="177"/>
  <c r="I41" i="177"/>
  <c r="H41" i="177"/>
  <c r="G41" i="177"/>
  <c r="F41" i="177"/>
  <c r="E41" i="177"/>
  <c r="D41" i="177"/>
  <c r="J39" i="177"/>
  <c r="I39" i="177"/>
  <c r="H39" i="177"/>
  <c r="G39" i="177"/>
  <c r="F39" i="177"/>
  <c r="E39" i="177"/>
  <c r="D39" i="177"/>
  <c r="J38" i="177"/>
  <c r="I38" i="177"/>
  <c r="H38" i="177"/>
  <c r="G38" i="177"/>
  <c r="F38" i="177"/>
  <c r="E38" i="177"/>
  <c r="D38" i="177"/>
  <c r="J37" i="177"/>
  <c r="I37" i="177"/>
  <c r="H37" i="177"/>
  <c r="G37" i="177"/>
  <c r="F37" i="177"/>
  <c r="E37" i="177"/>
  <c r="D37" i="177"/>
  <c r="J36" i="177"/>
  <c r="I36" i="177"/>
  <c r="H36" i="177"/>
  <c r="G36" i="177"/>
  <c r="F36" i="177"/>
  <c r="E36" i="177"/>
  <c r="D36" i="177"/>
  <c r="I35" i="177"/>
  <c r="H35" i="177"/>
  <c r="G35" i="177"/>
  <c r="F35" i="177"/>
  <c r="E35" i="177"/>
  <c r="D35" i="177"/>
  <c r="E34" i="177"/>
  <c r="E33" i="177"/>
  <c r="J32" i="177" l="1"/>
  <c r="I32" i="177"/>
  <c r="H32" i="177"/>
  <c r="G32" i="177"/>
  <c r="F32" i="177"/>
  <c r="E32" i="177"/>
  <c r="D32" i="177"/>
  <c r="E31" i="177"/>
  <c r="D31" i="177"/>
  <c r="E30" i="177"/>
  <c r="D30" i="177"/>
  <c r="E29" i="177"/>
  <c r="D29" i="177"/>
  <c r="E28" i="177"/>
  <c r="D28" i="177"/>
  <c r="J27" i="177"/>
  <c r="I27" i="177"/>
  <c r="H27" i="177"/>
  <c r="G27" i="177"/>
  <c r="F27" i="177"/>
  <c r="E27" i="177"/>
  <c r="D27" i="177"/>
  <c r="J26" i="177"/>
  <c r="I26" i="177"/>
  <c r="H26" i="177"/>
  <c r="G26" i="177"/>
  <c r="F26" i="177"/>
  <c r="E26" i="177"/>
  <c r="D26" i="177"/>
  <c r="J25" i="177"/>
  <c r="I25" i="177"/>
  <c r="H25" i="177"/>
  <c r="G25" i="177"/>
  <c r="F25" i="177"/>
  <c r="E25" i="177"/>
  <c r="D25" i="177"/>
  <c r="J24" i="177"/>
  <c r="I24" i="177"/>
  <c r="H24" i="177"/>
  <c r="E24" i="177"/>
  <c r="D24" i="177"/>
  <c r="J23" i="177"/>
  <c r="I23" i="177"/>
  <c r="H23" i="177"/>
  <c r="G23" i="177"/>
  <c r="F23" i="177"/>
  <c r="E23" i="177"/>
  <c r="D23" i="177"/>
  <c r="J22" i="177"/>
  <c r="I22" i="177"/>
  <c r="H22" i="177"/>
  <c r="G22" i="177"/>
  <c r="F22" i="177"/>
  <c r="E22" i="177"/>
  <c r="D22" i="177"/>
  <c r="I16" i="79"/>
  <c r="J21" i="177"/>
  <c r="F21" i="177"/>
  <c r="E21" i="177"/>
  <c r="D21" i="177"/>
  <c r="I19" i="177"/>
  <c r="H19" i="177"/>
  <c r="G19" i="177"/>
  <c r="F19" i="177"/>
  <c r="E19" i="177"/>
  <c r="D19" i="177"/>
  <c r="I18" i="177"/>
  <c r="H18" i="177"/>
  <c r="G18" i="177"/>
  <c r="F18" i="177"/>
  <c r="E18" i="177"/>
  <c r="D18" i="177"/>
  <c r="J17" i="177"/>
  <c r="I17" i="177"/>
  <c r="H17" i="177"/>
  <c r="G17" i="177"/>
  <c r="F17" i="177"/>
  <c r="E17" i="177"/>
  <c r="D17" i="177"/>
  <c r="J16" i="177"/>
  <c r="I16" i="177"/>
  <c r="H16" i="177"/>
  <c r="G16" i="177"/>
  <c r="F16" i="177"/>
  <c r="E16" i="177"/>
  <c r="D16" i="177"/>
  <c r="J14" i="177"/>
  <c r="I14" i="177"/>
  <c r="H14" i="177"/>
  <c r="G14" i="177"/>
  <c r="F14" i="177"/>
  <c r="E14" i="177"/>
  <c r="D14" i="177"/>
  <c r="E13" i="177"/>
  <c r="J8" i="177"/>
  <c r="I8" i="177"/>
  <c r="H8" i="177"/>
  <c r="G8" i="177"/>
  <c r="F8" i="177"/>
  <c r="D8" i="177"/>
  <c r="J7" i="177"/>
  <c r="I7" i="177"/>
  <c r="H7" i="177"/>
  <c r="G7" i="177"/>
  <c r="F7" i="177"/>
  <c r="E7" i="177"/>
  <c r="D7" i="177"/>
  <c r="J6" i="177"/>
  <c r="I6" i="177"/>
  <c r="H6" i="177"/>
  <c r="G6" i="177"/>
  <c r="F6" i="177"/>
  <c r="J5" i="177"/>
  <c r="I5" i="177"/>
  <c r="H5" i="177"/>
  <c r="G5" i="177"/>
  <c r="F5" i="177"/>
  <c r="I45" i="177" l="1"/>
  <c r="H6" i="1" s="1"/>
  <c r="I15" i="125"/>
  <c r="M13" i="109"/>
  <c r="K14" i="105"/>
  <c r="D36" i="1"/>
  <c r="H78" i="1" l="1"/>
  <c r="H76" i="1" l="1"/>
  <c r="H77" i="1" l="1"/>
  <c r="H79" i="1" l="1"/>
  <c r="H59" i="1" l="1"/>
  <c r="H57" i="1" l="1"/>
  <c r="H61" i="1" l="1"/>
  <c r="H53" i="1" l="1"/>
  <c r="H48" i="1" l="1"/>
  <c r="H50" i="1" l="1"/>
  <c r="H52" i="1" l="1"/>
  <c r="H51" i="1" l="1"/>
  <c r="H45" i="1" l="1"/>
  <c r="H43" i="1" l="1"/>
  <c r="H44" i="1" l="1"/>
  <c r="H42" i="1" l="1"/>
  <c r="H29" i="1" l="1"/>
  <c r="H26" i="1" l="1"/>
  <c r="H27" i="1"/>
  <c r="H30" i="1" l="1"/>
  <c r="H19" i="1" l="1"/>
  <c r="H21" i="1" l="1"/>
  <c r="H20" i="1" l="1"/>
  <c r="H18" i="1" l="1"/>
  <c r="H23" i="1" l="1"/>
  <c r="H14" i="1" l="1"/>
  <c r="H13" i="1" l="1"/>
  <c r="H12" i="1" l="1"/>
  <c r="H15" i="1" l="1"/>
  <c r="D53" i="1" l="1"/>
  <c r="D52" i="1"/>
  <c r="D11" i="1"/>
  <c r="D64" i="1"/>
  <c r="D63" i="1"/>
  <c r="D62" i="1"/>
  <c r="D61" i="1"/>
  <c r="D60" i="1"/>
  <c r="D59" i="1"/>
  <c r="D58" i="1"/>
  <c r="D57" i="1"/>
  <c r="D54" i="1"/>
  <c r="D51" i="1"/>
  <c r="D50" i="1"/>
  <c r="D49" i="1"/>
  <c r="D47" i="1"/>
  <c r="D46" i="1"/>
  <c r="D45" i="1"/>
  <c r="D44" i="1"/>
  <c r="D43" i="1"/>
  <c r="D42" i="1"/>
  <c r="D41" i="1"/>
  <c r="D40" i="1"/>
  <c r="D38" i="1"/>
  <c r="D37" i="1"/>
  <c r="D35" i="1"/>
  <c r="D34" i="1"/>
  <c r="D33" i="1"/>
  <c r="D32" i="1"/>
  <c r="D31" i="1"/>
  <c r="D30" i="1"/>
  <c r="D29" i="1"/>
  <c r="D28" i="1"/>
  <c r="D16" i="1"/>
  <c r="D15" i="1"/>
  <c r="D14" i="1"/>
  <c r="D13" i="1"/>
  <c r="D12" i="1"/>
  <c r="D24" i="1"/>
  <c r="D25" i="1"/>
  <c r="D23" i="1"/>
  <c r="D22" i="1"/>
  <c r="D21" i="1"/>
  <c r="D20" i="1"/>
  <c r="D19" i="1"/>
  <c r="H75" i="1"/>
  <c r="H74" i="1"/>
  <c r="H72" i="1"/>
  <c r="H71" i="1"/>
  <c r="H70" i="1"/>
  <c r="H69" i="1"/>
  <c r="H67" i="1"/>
  <c r="H66" i="1"/>
  <c r="H65" i="1"/>
  <c r="H63" i="1"/>
  <c r="H62" i="1"/>
  <c r="H60" i="1"/>
  <c r="H58" i="1"/>
  <c r="H55" i="1"/>
  <c r="H56" i="1"/>
  <c r="H49" i="1"/>
  <c r="H47" i="1"/>
  <c r="H41" i="1"/>
  <c r="H39" i="1"/>
  <c r="H38" i="1"/>
  <c r="H37" i="1"/>
  <c r="H36" i="1"/>
  <c r="H35" i="1"/>
  <c r="H34" i="1"/>
  <c r="H33" i="1"/>
  <c r="H32" i="1"/>
  <c r="H25" i="1"/>
  <c r="H22" i="1"/>
  <c r="H17" i="1"/>
  <c r="H11" i="1"/>
  <c r="D39" i="1" l="1"/>
  <c r="D48" i="1" l="1"/>
  <c r="B20" i="1" l="1"/>
  <c r="B21" i="1" s="1"/>
  <c r="B22" i="1" s="1"/>
  <c r="B23" i="1" s="1"/>
  <c r="B24" i="1" s="1"/>
  <c r="B25"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12" i="1"/>
  <c r="B13" i="1" s="1"/>
  <c r="B14" i="1" s="1"/>
  <c r="B15" i="1" s="1"/>
  <c r="B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Coronel Parra</author>
  </authors>
  <commentList>
    <comment ref="I6" authorId="0" shapeId="0" xr:uid="{00000000-0006-0000-0900-000001000000}">
      <text>
        <r>
          <rPr>
            <b/>
            <sz val="9"/>
            <color indexed="81"/>
            <rFont val="Tahoma"/>
            <family val="2"/>
          </rPr>
          <t>Abril y septiembre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tc={8EB3C7B4-86E6-4DBE-8097-ABE6EB6BB313}</author>
    <author>tc={3BA09085-763D-480C-AD6E-51CDD885914D}</author>
  </authors>
  <commentList>
    <comment ref="E7" authorId="0" shapeId="0" xr:uid="{00000000-0006-0000-55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Correo Sub Estudios Económicos de 25102022 Ajuste meta de julio a diciembre aplicado</t>
      </text>
    </comment>
    <comment ref="I12" authorId="1" shapeId="0" xr:uid="{00000000-0006-0000-55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solicitud vía correo electrónico de 2 de febrero de la DSIA Maicao se ajusta el logro de los meses de julio y agosto para este indicador</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Javier Alonso Posada Cortina</author>
  </authors>
  <commentList>
    <comment ref="F11" authorId="0" shapeId="0" xr:uid="{00000000-0006-0000-5700-000001000000}">
      <text>
        <r>
          <rPr>
            <b/>
            <sz val="9"/>
            <color indexed="81"/>
            <rFont val="Tahoma"/>
            <family val="2"/>
          </rPr>
          <t>Javier Alonso Posada Cortina:</t>
        </r>
        <r>
          <rPr>
            <sz val="9"/>
            <color indexed="81"/>
            <rFont val="Tahoma"/>
            <family val="2"/>
          </rPr>
          <t xml:space="preserve">
</t>
        </r>
        <r>
          <rPr>
            <sz val="12"/>
            <color indexed="81"/>
            <rFont val="Tahoma"/>
            <family val="2"/>
          </rPr>
          <t>La formula debe ser igual al indicador que esta reportado en el TBG del Dirección de Gestión Jurídica (por tratarse del mismo)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tc={850C528A-6F37-42ED-A70A-59F428632371}</author>
    <author>tc={072EDBBC-C690-44F4-9480-73F03B643265}</author>
  </authors>
  <commentList>
    <comment ref="E7" authorId="0" shapeId="0" xr:uid="{00000000-0006-0000-5F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Correo 25102022 Ajuste meta de julio a diciembre aplicado</t>
      </text>
    </comment>
    <comment ref="H7" authorId="1" shapeId="0" xr:uid="{00000000-0006-0000-5F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Nueva meta 99169,7661632271</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tc={895307C2-12ED-4622-90F7-96CC7A450C16}</author>
    <author>tc={0275310A-C9F8-4EF5-A17A-3FCEB29BAC52}</author>
    <author>tc={011B05FB-E302-4F1A-AEFB-BE8EEC9C9F2D}</author>
    <author>tc={11E0F3C4-1FBC-4D7A-A596-6E9E19EF163B}</author>
    <author>tc={93886E07-4049-4CE9-8CB2-69BE5B565706}</author>
    <author>tc={1E7071AE-7A3F-474E-AAD7-D8BE2E68FAAA}</author>
    <author>tc={0CDBA873-C01F-482B-94F4-45B1D39794E8}</author>
    <author>tc={A31D8DBA-108A-47CF-82DF-6D191541FE46}</author>
    <author>tc={9F9558E3-0789-48BA-9965-18CCF6980F30}</author>
  </authors>
  <commentList>
    <comment ref="E7" authorId="0" shapeId="0" xr:uid="{00000000-0006-0000-6000-000001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Correo Sub Estudios Económicos 25102022 Ajuste meta de julio a diciembre aplicado </t>
      </text>
    </comment>
    <comment ref="E11" authorId="1" shapeId="0" xr:uid="{00000000-0006-0000-6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3 de febrero la DS solicita ajustar el logro de febrero y marzo</t>
      </text>
    </comment>
    <comment ref="I11" authorId="2" shapeId="0" xr:uid="{00000000-0006-0000-6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3 de febrero del  director seccional de la DS Santa Marta Enrique Cesar Rodriguez solicitó ajuste de logro para los meses de febrero y marzo para este indicador</t>
      </text>
    </comment>
    <comment ref="E13" authorId="3" shapeId="0" xr:uid="{00000000-0006-0000-60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3 de febrero la DS solicita ajustar el logro de enero, febrero, marzo, abril y junio</t>
      </text>
    </comment>
    <comment ref="I13" authorId="4" shapeId="0" xr:uid="{00000000-0006-0000-60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3 de febrero del  director seccional de la DS Santa Marta Enrique Cesar Rodriguez solicitó ajuste de logro para los meses de enero a abril para este indicador</t>
      </text>
    </comment>
    <comment ref="E14" authorId="5" shapeId="0" xr:uid="{00000000-0006-0000-60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3 de febrero la DS solicita ajustar el logro de agosto</t>
      </text>
    </comment>
    <comment ref="I14" authorId="6" shapeId="0" xr:uid="{00000000-0006-0000-6000-00000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3 de febrero del  director seccional de la DS Santa Marta Enrique Cesar Rodriguez solicitó ajuste de logro para el mes de agosto para este indicador</t>
      </text>
    </comment>
    <comment ref="E41" authorId="7" shapeId="0" xr:uid="{00000000-0006-0000-6000-00000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3 de febrero la DS solicita ajustar el logro de marzo y septiembre</t>
      </text>
    </comment>
    <comment ref="I41" authorId="8" shapeId="0" xr:uid="{00000000-0006-0000-60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3 de febrero del  director seccional de la DS Santa Marta Enrique Cesar Rodriguez solicitó ajuste de logro para los meses de marzo y septiembre para este indicador</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tc={4ECE07CF-BB61-425A-A27D-F425A9570F9E}</author>
    <author>tc={CB3A4791-B32A-4B5E-BE6A-0DBF881A2FBA}</author>
    <author>tc={531AF31B-D500-448A-8118-176BFE4420E7}</author>
    <author>tc={F0D95C71-023B-4E51-999F-5EB47AE61039}</author>
  </authors>
  <commentList>
    <comment ref="E5" authorId="0" shapeId="0" xr:uid="{00000000-0006-0000-6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solicitud de correo electrónico de 9 febrero la DS solicita ajustar los logros de enero a septiembre</t>
      </text>
    </comment>
    <comment ref="E6" authorId="1" shapeId="0" xr:uid="{00000000-0006-0000-62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solicitud de correo electrónico de 9 febrero la DS solicita ajustar los logros de enero a septiembre</t>
      </text>
    </comment>
    <comment ref="L6" authorId="2" shapeId="0" xr:uid="{00000000-0006-0000-62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solicitud de correo electrónico de 9 febrero la DS solicita ajustar análisis</t>
      </text>
    </comment>
    <comment ref="E7" authorId="3" shapeId="0" xr:uid="{00000000-0006-0000-62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Correo Sub Estudios Económicos 25102022 Ajusta meta de julio a diciembre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tc={E17AEC44-40CF-4567-9564-3E9C7D63AE75}</author>
    <author>tc={ACF8ACB1-57D7-4074-A4DD-C3D834DA2B97}</author>
    <author>tc={079DFD56-E41E-457A-B6C1-2D05D7B5A98F}</author>
    <author>tc={EB8FAE5D-B380-4512-AADC-D9E97859BC05}</author>
  </authors>
  <commentList>
    <comment ref="E5" authorId="0" shapeId="0" xr:uid="{00000000-0006-0000-10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la Subdirección de Aduanas de 3 de febrero, ajusta logro agosto a 44.516.493.658</t>
      </text>
    </comment>
    <comment ref="E6" authorId="1" shapeId="0" xr:uid="{00000000-0006-0000-10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la Subdirección de Aduanas de 3 de febrero, ajusta logro abril a 2.887.948.972</t>
      </text>
    </comment>
    <comment ref="E7" authorId="2" shapeId="0" xr:uid="{00000000-0006-0000-10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la Subdirección de Aduanas de 3 de febrero, ajusta logro junio y julio</t>
      </text>
    </comment>
    <comment ref="E10" authorId="3" shapeId="0" xr:uid="{00000000-0006-0000-1000-000004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la Subdirección de Aduanas de 3 de febrero, ajusta logros de enero a julio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tc={99B9D710-2970-40E1-B6F6-11EAC971DC91}</author>
    <author>tc={B7C6428E-76DF-42C8-8E78-37078FF3D88D}</author>
  </authors>
  <commentList>
    <comment ref="E7" authorId="0" shapeId="0" xr:uid="{00000000-0006-0000-1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la Subdirección Cambiaria de 8 de febrero, ajustan los logros de enero a marzo y mayo a  septiembre</t>
      </text>
    </comment>
    <comment ref="E8" authorId="1" shapeId="0" xr:uid="{00000000-0006-0000-11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correo electrónico de la Subdirección Cambiaria de 8 de febrero, ajustan enero logros de enero a septiembre y noviembre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tc={5219E22A-03CE-4638-B6A0-FDDE18BD6304}</author>
    <author>tc={7A6744CE-378C-4606-B905-ED6489F175EE}</author>
  </authors>
  <commentList>
    <comment ref="E7" authorId="0" shapeId="0" xr:uid="{00000000-0006-0000-1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solicitud de la Subdirectora de Fiscalización Internacional mediante correo electrónico de fecha 25 de enero de 2023, se realizó ajuste en el monto del logro de los meses de marzo, junio, agosto y septiembre</t>
      </text>
    </comment>
    <comment ref="E8" authorId="1" shapeId="0" xr:uid="{00000000-0006-0000-13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solicitud de la Subdirectora de Fiscalización Internacional mediante correo electrónico de fecha 25 de enero de 2023, se realizó ajuste en el monto del logro de los meses de enero, febrero y junio</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tc={87E085CC-9B83-489A-92F5-6D9B9C8813D7}</author>
  </authors>
  <commentList>
    <comment ref="F7" authorId="0" shapeId="0" xr:uid="{00000000-0006-0000-38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correo del 25 de octubre de 2022, la Subdirección de Estudios Económicos ajustó la meta de este indicador por los meses de julio a diciembre, pasando de 96.678.939.24 a 104.941.390.1</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tc={16A85557-DDA1-465F-A3D0-7FB48826EF1A}</author>
    <author>tc={610921B6-D7FC-4D30-B781-E834490BE3B8}</author>
  </authors>
  <commentList>
    <comment ref="E11" authorId="0" shapeId="0" xr:uid="{00000000-0006-0000-3C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indicador se elimina por instrucción de la DGI. 082022</t>
      </text>
    </comment>
    <comment ref="E12" authorId="1" shapeId="0" xr:uid="{00000000-0006-0000-3C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indicador se elimina por instrucción de la DGI. 082022</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tc={423A2DBF-7525-45A2-899A-DF3A0BEFA9DC}</author>
    <author>tc={0E805D81-5663-4343-BFE9-ED9785F4ACAF}</author>
  </authors>
  <commentList>
    <comment ref="E5" authorId="0" shapeId="0" xr:uid="{00000000-0006-0000-45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correo del 25 de octubre de 2022, la Subdirección de Estudios Económicos ajustó la meta de este indicador por los meses de julio a diciembre de 2022, pasando de  3.610.266 a 3.839.583</t>
      </text>
    </comment>
    <comment ref="H5" authorId="1" shapeId="0" xr:uid="{00000000-0006-0000-45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correo del 25 de octubre de 2022, la Subdirección de Estudios Económicos ajustó la meta de este indicador por los meses de julio a diciembre de 2022, pasando de  3.610.266 a 3.839.583</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Patricia Jara</author>
  </authors>
  <commentList>
    <comment ref="H7" authorId="0" shapeId="0" xr:uid="{00000000-0006-0000-4C00-000001000000}">
      <text>
        <r>
          <rPr>
            <b/>
            <sz val="9"/>
            <color indexed="81"/>
            <rFont val="Tahoma"/>
            <family val="2"/>
          </rPr>
          <t>Patricia Jara:</t>
        </r>
        <r>
          <rPr>
            <sz val="9"/>
            <color indexed="81"/>
            <rFont val="Tahoma"/>
            <family val="2"/>
          </rPr>
          <t xml:space="preserve">
Mediante correo del 25 de octubre de 2022, lla Subdirección de Estudios Económicos ajustó la meta de este indicador por los meses de julio a diciembre de 2022, pasando de  588,770,1 a 655293,8.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tc={D39910E1-4F94-424D-AD45-C35134B0DD91}</author>
  </authors>
  <commentList>
    <comment ref="H7" authorId="0" shapeId="0" xr:uid="{00000000-0006-0000-52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Mediante correo del 25 de octubre de 2022, la Subdirección de Estudios Económicos realizó ajuste a la distribución de metas para este indicador, pasando en los meses de julio a diciembre de 663.868 a 730435.</t>
      </text>
    </comment>
  </commentList>
</comments>
</file>

<file path=xl/sharedStrings.xml><?xml version="1.0" encoding="utf-8"?>
<sst xmlns="http://schemas.openxmlformats.org/spreadsheetml/2006/main" count="17866" uniqueCount="2900">
  <si>
    <t xml:space="preserve">DIRECCIÓN DE GESTIÓN ESTRATÉGICA Y DE ANALÍTICA </t>
  </si>
  <si>
    <t>Subdirección de Planeación y Cumplimiento</t>
  </si>
  <si>
    <t>PLANEACIÓN ESTRATÉGICA 2022</t>
  </si>
  <si>
    <t xml:space="preserve">Cumplimiento Metas Consolidado Nacional -TBGs 2022 - </t>
  </si>
  <si>
    <t>Dirección General</t>
  </si>
  <si>
    <t>Direcciones Seccionales</t>
  </si>
  <si>
    <t>Direcciones de Gestión y Oficinas</t>
  </si>
  <si>
    <t>DIRECCIONES SECCIONALES DE IMPUESTOS</t>
  </si>
  <si>
    <t>Resultado obtenido</t>
  </si>
  <si>
    <t>DEPENDENCIA</t>
  </si>
  <si>
    <t xml:space="preserve">Dirección Seccional de Impuestos de Barranquilla  </t>
  </si>
  <si>
    <t>Dirección de Gestión Jurídica</t>
  </si>
  <si>
    <t xml:space="preserve">Dirección Seccional de Impuestos de Bogotá </t>
  </si>
  <si>
    <t>Subdirección de Normativa y Doctrina</t>
  </si>
  <si>
    <t xml:space="preserve">Dirección Seccional de Impuestos de Cali </t>
  </si>
  <si>
    <t>Subdirección de Recursos Jurídicos</t>
  </si>
  <si>
    <t xml:space="preserve">Dirección Seccional de Impuestos de Cartagena </t>
  </si>
  <si>
    <t>Subdirección de Asuntos Penales</t>
  </si>
  <si>
    <t xml:space="preserve">Dirección Seccional de Impuestos de Cúcuta </t>
  </si>
  <si>
    <t>Subdirección de Representación Externa</t>
  </si>
  <si>
    <t xml:space="preserve">Dirección Seccional de lmpuestos de Medellín </t>
  </si>
  <si>
    <t xml:space="preserve"> </t>
  </si>
  <si>
    <t>Dirección de Gestión de Aduanas</t>
  </si>
  <si>
    <t>DIRECCIONES SECCIONALES DE ADUANAS</t>
  </si>
  <si>
    <t xml:space="preserve">Subdirección del Operador Económico Autorizado </t>
  </si>
  <si>
    <t xml:space="preserve">Dirección Seccional de Aduanas de Barranquilla  </t>
  </si>
  <si>
    <t>Subdirección de Registro y Control Aduanero</t>
  </si>
  <si>
    <t xml:space="preserve">Dirección Seccional de Aduanas de Bogotá </t>
  </si>
  <si>
    <t>Subdirección Técnica Aduanera</t>
  </si>
  <si>
    <t xml:space="preserve">Dirección Seccional de Aduanas de Cali </t>
  </si>
  <si>
    <t xml:space="preserve">Subdirección de Operación Aduanera </t>
  </si>
  <si>
    <t xml:space="preserve">Dirección Seccional de Aduanas de Cartagena </t>
  </si>
  <si>
    <t>Subdirección de Servicios y Facilitación al Comercio Exterior</t>
  </si>
  <si>
    <t xml:space="preserve">Dirección Seccional de Aduanas de Cúcuta </t>
  </si>
  <si>
    <t>Subdirección del Laboratorio Aduanero</t>
  </si>
  <si>
    <t>Dirección Seccional de Aduanas Bogotá -Aeropuerto el Dorado-</t>
  </si>
  <si>
    <t xml:space="preserve">Dirección Seccional de Aduanas de Medellín </t>
  </si>
  <si>
    <t>Dirección de Gestión de Fiscalización</t>
  </si>
  <si>
    <t xml:space="preserve">Subdirección de Fiscalización Tributaria </t>
  </si>
  <si>
    <t>DIRECCIONES SECCIONALES DE IMPUESTOS Y ADUANAS</t>
  </si>
  <si>
    <t>Subdirección de Fiscalización Aduanera</t>
  </si>
  <si>
    <t xml:space="preserve">Dirección Seccional de Impuestos y Aduanas de Arauca </t>
  </si>
  <si>
    <t>Subdirección de Fiscalización Cambiaria</t>
  </si>
  <si>
    <t xml:space="preserve">Dirección Seccional de Impuestos y Aduanas de Armenia </t>
  </si>
  <si>
    <t>Subdirección de Apoyo en la Lucha Contra el Delito Aduanero y Fiscal</t>
  </si>
  <si>
    <t xml:space="preserve">Dirección Seccional de Impuestos y Aduanas de Barrancabermeja </t>
  </si>
  <si>
    <t>Subdirección de Fiscalización Internacional</t>
  </si>
  <si>
    <t xml:space="preserve">Dirección Seccional de Impuestos y Aduanas de Bucaramanga </t>
  </si>
  <si>
    <t xml:space="preserve">Dirección Seccional de Impuestos y Aduanas de Buenaventura </t>
  </si>
  <si>
    <t>Dirección de Gestión de Impuestos</t>
  </si>
  <si>
    <t xml:space="preserve">Dirección Seccional de Impuestos y Aduanas de Florencia </t>
  </si>
  <si>
    <t xml:space="preserve">Subdirección para el Impulso de la Formalización Tributaria </t>
  </si>
  <si>
    <t xml:space="preserve">Dirección Seccional de Impuestos y Aduanas de Girardot  </t>
  </si>
  <si>
    <t>Subdirección de Factura Electrónica y Soluciones Operativas</t>
  </si>
  <si>
    <t xml:space="preserve">Dirección Seccional de Impuestos y Aduanas de Ibagué </t>
  </si>
  <si>
    <t>Subdirección de Servicio al Ciudadano en Asuntos Tributarios</t>
  </si>
  <si>
    <t xml:space="preserve">Dirección Seccional de Impuestos y Aduanas de Ipiales </t>
  </si>
  <si>
    <t>Subdirección de Devoluciones</t>
  </si>
  <si>
    <t xml:space="preserve">Dirección Seccional de Impuestos y Aduanas de Leticia </t>
  </si>
  <si>
    <t>Subdirección de Recaudo</t>
  </si>
  <si>
    <t xml:space="preserve">Dirección Seccional de Impuestos y Aduanas de Maicao </t>
  </si>
  <si>
    <t>Subdirección de Administración del Registro Único Tributario</t>
  </si>
  <si>
    <t xml:space="preserve">Dirección Seccional de Impuestos y Aduanas de Manizales </t>
  </si>
  <si>
    <t>Subdirección de Cobranzas y Control Extensivo</t>
  </si>
  <si>
    <t>Dirección Seccional de Impuestos y Aduanas de Montería</t>
  </si>
  <si>
    <t xml:space="preserve">Dirección Seccional de Impuestos y Aduanas de Neiva </t>
  </si>
  <si>
    <t>Dirección de Gestión de Innovación y Tecnología</t>
  </si>
  <si>
    <t xml:space="preserve">Dirección Seccional de Impuestos y Aduanas de Palmira </t>
  </si>
  <si>
    <t>Subdirección de Procesamiento de Datos</t>
  </si>
  <si>
    <t xml:space="preserve">Dirección Seccional de Impuestos y Aduanas de Pasto </t>
  </si>
  <si>
    <t>Subdirección de Innovación y Proyectos</t>
  </si>
  <si>
    <t xml:space="preserve">Dirección Seccional deJmpuestos y Aduanas de Pereira </t>
  </si>
  <si>
    <t>Subdirección de Soluciones y Desarrollo</t>
  </si>
  <si>
    <t xml:space="preserve">Dirección Seccional de Impuestos y Aduanas de Popayán </t>
  </si>
  <si>
    <t>Subdirección de Infraestructura Tecnológica y de Operaciones</t>
  </si>
  <si>
    <t xml:space="preserve">Dirección Seccional de Impuestos y Aduanas de Quibdó </t>
  </si>
  <si>
    <t xml:space="preserve">Dirección Seccional de Impuestos y Aduanas de Riohacha </t>
  </si>
  <si>
    <t>Dirección de Gestión Estratégica y de Analítica</t>
  </si>
  <si>
    <t xml:space="preserve">Dirección Seccional de Impuestos y Aduanas de San Andrés </t>
  </si>
  <si>
    <t xml:space="preserve">Dirección Seccional de Impuestos y Aduanas de Santa Marta </t>
  </si>
  <si>
    <t>Subdirección de Estudios Económicos</t>
  </si>
  <si>
    <t xml:space="preserve">Dirección Seccional de Impuestos y Aduanas de Sincelejo </t>
  </si>
  <si>
    <t>Subdirección de Información y Analítica</t>
  </si>
  <si>
    <t xml:space="preserve">Dirección Seccional de Impuestos y Aduanas de Sogamoso </t>
  </si>
  <si>
    <t>Subdirección de  Procesos</t>
  </si>
  <si>
    <t xml:space="preserve">Dirección Seccional de Impuestos y Aduanas de Tuluá </t>
  </si>
  <si>
    <t>Subdirección de Análisis de Riesgos y Programas</t>
  </si>
  <si>
    <t xml:space="preserve"> Dirección Seccional de Impuestos y Aduanas de Tunja </t>
  </si>
  <si>
    <t>Subdirección del Centro de Trazabilidad Aduanera - CTA</t>
  </si>
  <si>
    <t xml:space="preserve">Dirección Seccional de Impuestos y Aduanas de Urabá  </t>
  </si>
  <si>
    <t>Dirección Seccional de Impuestos y Aduanas de Valledupar</t>
  </si>
  <si>
    <t>Dirección de Gestión Corporativa</t>
  </si>
  <si>
    <t xml:space="preserve">Dirección Seccional de Impuestos y Aduanas de Villavicencio </t>
  </si>
  <si>
    <t>Subdirección de Desarrollo del Talento Humano</t>
  </si>
  <si>
    <t xml:space="preserve">Dirección Seccional de Impuestos y Aduanas de Yopal </t>
  </si>
  <si>
    <t>Subdirección de Asuntos Disciplinarios</t>
  </si>
  <si>
    <t>Dirección Seccional Delegada de Impuestos y Aduanas de Puerto Asís</t>
  </si>
  <si>
    <t>Subdirección de  Logística</t>
  </si>
  <si>
    <t>Dirección Seccional Delegada de Impuestos y Aduanas de Tumaco</t>
  </si>
  <si>
    <t>Subdirección Financiera</t>
  </si>
  <si>
    <t>Dirección Seccional Delegada de Impuestos y Aduanas de Inírida</t>
  </si>
  <si>
    <t>Subdirección de Gestión del Empleo Público</t>
  </si>
  <si>
    <t>Dirección Seccional Delegada de Impuestos y Aduanas de Puerto Carreño</t>
  </si>
  <si>
    <t>Subdirección de Compras y Contratos</t>
  </si>
  <si>
    <t>Dirección Seccional Delegada de Impuestos y Aduanas de San José de Guaviare</t>
  </si>
  <si>
    <t>Subdirección de Administrativa</t>
  </si>
  <si>
    <t>Dirección Seccional Delegada de Impuestos y Aduanas de Pamplona</t>
  </si>
  <si>
    <t>Subdirección de Escuela de Impuestos y Aduanas</t>
  </si>
  <si>
    <t>Dirección Seccional Delegada de Impuestos y Aduanas de Mitú</t>
  </si>
  <si>
    <t>Dirección de Gestión de Policia Fiscal y Aduanera</t>
  </si>
  <si>
    <t>Subdirección de Gestión e investigación</t>
  </si>
  <si>
    <t>Subdirección de Operativa Policial</t>
  </si>
  <si>
    <t>Oficina de Comunicaciones Institucionales</t>
  </si>
  <si>
    <t>Oficina de Seguridad de la Información</t>
  </si>
  <si>
    <t>Oficina de Control Interno</t>
  </si>
  <si>
    <t>Oficina de Tributación Internacional</t>
  </si>
  <si>
    <t>Dirección Operativa de Grandes Contribuyentes</t>
  </si>
  <si>
    <t>Subdirección Operativa de Fiscalización y Liquidación Internacional</t>
  </si>
  <si>
    <t>Subdirección Operativa de Análisis y Sectores Estratégicos</t>
  </si>
  <si>
    <t>Subdirección Operativa de Servicio, Recaudo, Cobro y Devoluciones</t>
  </si>
  <si>
    <t>Subdirección Operativa Jurídica</t>
  </si>
  <si>
    <t>Subdirección Operativa de Fiscalización y Liquidación</t>
  </si>
  <si>
    <t xml:space="preserve">                  </t>
  </si>
  <si>
    <r>
      <t xml:space="preserve">    TABLERO BALANCEADO DE GESTIÓN 2022
DIRECCIÓN GENERAL
</t>
    </r>
    <r>
      <rPr>
        <b/>
        <sz val="24"/>
        <color rgb="FFFFFFFF"/>
        <rFont val="Calibri"/>
        <family val="2"/>
      </rPr>
      <t>SEGUIMIENTO</t>
    </r>
  </si>
  <si>
    <t>CIFRAS ACUMULADAS DE ENERO A DICIEMBRE</t>
  </si>
  <si>
    <t>lugar administrativo</t>
  </si>
  <si>
    <t>PILAR ESTRATÉGICO / PERSPECTIVA</t>
  </si>
  <si>
    <t>OBJETIVO ESTRATÉGICO 
DIAN</t>
  </si>
  <si>
    <t>OBJETIVO DE CONTRIBUCIÓN DESPLEGADO POR LA DIRECCIÓN DE GESTIÓN</t>
  </si>
  <si>
    <t>INDICADOR</t>
  </si>
  <si>
    <t xml:space="preserve">2022 META </t>
  </si>
  <si>
    <t xml:space="preserve">2022 LOGRO </t>
  </si>
  <si>
    <t>2022 %
CUMPLIMIENTO</t>
  </si>
  <si>
    <t>2022 % CUMPLIMIENTO NORMALIZADO</t>
  </si>
  <si>
    <t>ANÁLISIS CONSOLIDADO DE ENERO A DICIEMBRE</t>
  </si>
  <si>
    <t>Legitimidad y Sostenibilidad Fiscal</t>
  </si>
  <si>
    <t>dirección general</t>
  </si>
  <si>
    <t>Financiera</t>
  </si>
  <si>
    <t>Ejecutar de manera eficiente el presupuesto de la Entidad</t>
  </si>
  <si>
    <t>Cumplir con el presupuesto asignado y optimizar los recursos de la entidad</t>
  </si>
  <si>
    <t>Nivel de ejecucion Presupuestal</t>
  </si>
  <si>
    <t xml:space="preserve">Liderar y hacer seguimiento al PAC asignado a la entidad </t>
  </si>
  <si>
    <t xml:space="preserve">Nivel de ejecución del PAC </t>
  </si>
  <si>
    <t>Cumplir las metas anuales de recaudo tributario, aduanero y cambiario</t>
  </si>
  <si>
    <t>Recaudo por gestión de cartera, control extensivo y facturación electrónica</t>
  </si>
  <si>
    <t>Contar con los inscritos requeridos  en el Régimen Simple de Tributación - RST, con el fin de contribuir con la estrategia de la Entidad</t>
  </si>
  <si>
    <t>Inscritos en el Régimen Simple de Tributación - RST</t>
  </si>
  <si>
    <t xml:space="preserve"> Cumplir las metas anuales de gestión de fiscalización en materia tributaria, aduanera, cambiaria e internacional, a través de la Gestión aceptada.</t>
  </si>
  <si>
    <t xml:space="preserve">Gestión aceptada de Fiscalización </t>
  </si>
  <si>
    <t>Meta Ene-Dic: 5.600.000.000.000  Logrado: 6.857.055.350.282 , cumplimiento del 122,45%
NOTA: Para el establecimiento de las metas de la presente vigencia, se tomó como base el promedio de la información registrada en las variables estadísticas correspondiente a lo logrados durante el año , así como la competencia de cada una de las Direcciones Seccionales</t>
  </si>
  <si>
    <t>Mejorar el porcentaje de éxito de litigiosidad</t>
  </si>
  <si>
    <t>Porcentaje de éxito de litigiosidad</t>
  </si>
  <si>
    <r>
      <t xml:space="preserve">Se cumple el indicador acumulado en un </t>
    </r>
    <r>
      <rPr>
        <b/>
        <sz val="11"/>
        <rFont val="Calibri"/>
        <family val="2"/>
      </rPr>
      <t>108.12%</t>
    </r>
    <r>
      <rPr>
        <sz val="11"/>
        <rFont val="Calibri"/>
        <family val="2"/>
      </rPr>
      <t xml:space="preserve"> en un nivel satisfactorio, con este resultado se supera la meta fijada para el año 2022 en más de 5 puntos porcentuales, esto como resultado de las actividades de prevención del daño antijurídico, como son las líneas de defensa, la política de prevención, las capacitaciones y la retroalimentación permanente de los fallos judiciales a las áreas.</t>
    </r>
  </si>
  <si>
    <t xml:space="preserve"> Proyectar, revisar y tramitar los proyectos de normatividad que sean de competencia de la Dirección de Gestión Jurídica</t>
  </si>
  <si>
    <t>Porcentaje de decretos proyectados</t>
  </si>
  <si>
    <r>
      <t xml:space="preserve">Se cumple el indicador acumulado en un </t>
    </r>
    <r>
      <rPr>
        <b/>
        <sz val="11"/>
        <rFont val="Calibri"/>
        <family val="2"/>
      </rPr>
      <t>100</t>
    </r>
    <r>
      <rPr>
        <sz val="11"/>
        <rFont val="Calibri"/>
        <family val="2"/>
      </rPr>
      <t xml:space="preserve">% en un nivel satisfactorio de acuerdo con lo establecido para el periodo de enero a diciembre, de la meta establecida en el </t>
    </r>
    <r>
      <rPr>
        <b/>
        <sz val="11"/>
        <rFont val="Calibri"/>
        <family val="2"/>
      </rPr>
      <t>100</t>
    </r>
    <r>
      <rPr>
        <sz val="11"/>
        <rFont val="Calibri"/>
        <family val="2"/>
      </rPr>
      <t xml:space="preserve">%, se ha alcanzo el </t>
    </r>
    <r>
      <rPr>
        <b/>
        <sz val="11"/>
        <rFont val="Calibri"/>
        <family val="2"/>
      </rPr>
      <t>100</t>
    </r>
    <r>
      <rPr>
        <sz val="11"/>
        <rFont val="Calibri"/>
        <family val="2"/>
      </rPr>
      <t>%. El Despacho de la Dirección de Gestión Jurídica junto a la SD de Normativa y Doctrina, trabajaron conjuntamente para la revisión de los proyectos de Decreto para que continuaran el trámite de expedición en la Presidencia de la Republica, a corte 31 de diciembre de 2022 y de acuerdo con la agenda regulatoria 2022 - Versión 34 del 21 de diciembre. Se revisaron y tramitaron 15 P.D. Expedidos, alcazando así un cumplimiento del 100%</t>
    </r>
  </si>
  <si>
    <t>Monto de la recaudación total de Aduanas</t>
  </si>
  <si>
    <t xml:space="preserve">  GRUPOS DE INTERÉS</t>
  </si>
  <si>
    <t>Grupos de Interés</t>
  </si>
  <si>
    <t>Posicionar a la DIAN como una entidad cercana, ágil y eficiente frente a sus grupos de interés</t>
  </si>
  <si>
    <t>Ser un referente en materia de trámites y servicios digitales</t>
  </si>
  <si>
    <t>TRANSFORMACIÓN TECNOLÓGICA</t>
  </si>
  <si>
    <t>Procesos</t>
  </si>
  <si>
    <t xml:space="preserve">Contribuir a la transformación de la DIAN a través del "Programa de Apoyo a la Modernización de la Dirección de Impuestos y Aduanas Nacionales", con recursos del Fondo DIAN-BID
</t>
  </si>
  <si>
    <t xml:space="preserve">Diseñar y gestionar la transformación tecnológica de la DIAN. </t>
  </si>
  <si>
    <t>Preservar la confidencialidad, integridad y disponibilidad de los activos de información de la DIAN</t>
  </si>
  <si>
    <t>Mejorar la cobertura y la efectividad de los programas, campañas y acciones a través del uso de la analítica</t>
  </si>
  <si>
    <t>Reducir los tiempos de desaduanamiento facilitando la operación aduanera</t>
  </si>
  <si>
    <t>Controlar que las mercancías que ingresan al país cumplan con los requisitos establecidos en la norma</t>
  </si>
  <si>
    <t>Afectar y/o desarticular estructuras criminales dedicadas al Contrabando, Lavado de Activos y Evasión Fiscal</t>
  </si>
  <si>
    <t xml:space="preserve">Incentivar, impulsar y gestionar el cumplimiento de las obligaciones tributarias, aduaneras y cambiarias </t>
  </si>
  <si>
    <t>TRANSFORMACIÓN DEL TALENTO HUMANO</t>
  </si>
  <si>
    <t>Aprendizaje y Crecimiento</t>
  </si>
  <si>
    <t>Consolidar el sistema gestión del conocimiento</t>
  </si>
  <si>
    <t>Atraer y retener el mejor talento humano</t>
  </si>
  <si>
    <t>Fomentar una cultura basada en el liderazgo ético</t>
  </si>
  <si>
    <t>Promover la excelencia en la gestión de la Entidad</t>
  </si>
  <si>
    <t>Total</t>
  </si>
  <si>
    <t>volver al índice</t>
  </si>
  <si>
    <r>
      <t xml:space="preserve">    TABLERO BALANCEADO DE GESTIÓN 2022
DIRECCIÓN DE GESTIÓN JURIDICA
</t>
    </r>
    <r>
      <rPr>
        <b/>
        <sz val="24"/>
        <color rgb="FFFFFFFF"/>
        <rFont val="Calibri"/>
        <family val="2"/>
      </rPr>
      <t>SEGUIMIENTO</t>
    </r>
  </si>
  <si>
    <t>dir gestión jurídica</t>
  </si>
  <si>
    <r>
      <t xml:space="preserve">Se cumple el indicador acumulado en un </t>
    </r>
    <r>
      <rPr>
        <b/>
        <sz val="11"/>
        <rFont val="Calibri"/>
        <family val="2"/>
      </rPr>
      <t>-87,7%</t>
    </r>
    <r>
      <rPr>
        <sz val="11"/>
        <rFont val="Calibri"/>
        <family val="2"/>
      </rPr>
      <t xml:space="preserve"> en un nivel no satisfactorio de acuerdo con lo establecido para el periodo de enero a diciembre; de la meta establecida en el </t>
    </r>
    <r>
      <rPr>
        <b/>
        <sz val="11"/>
        <rFont val="Calibri"/>
        <family val="2"/>
      </rPr>
      <t>95</t>
    </r>
    <r>
      <rPr>
        <sz val="11"/>
        <rFont val="Calibri"/>
        <family val="2"/>
      </rPr>
      <t xml:space="preserve">%, se ha alcanzado un </t>
    </r>
    <r>
      <rPr>
        <b/>
        <sz val="11"/>
        <rFont val="Calibri"/>
        <family val="2"/>
      </rPr>
      <t>87,7</t>
    </r>
    <r>
      <rPr>
        <sz val="11"/>
        <rFont val="Calibri"/>
        <family val="2"/>
      </rPr>
      <t>%. El anterior resultado reflejo de cuentas de pago del mes de Diciembre que quedaron para ser pagadas en el emes de enero del 2023.</t>
    </r>
  </si>
  <si>
    <r>
      <t xml:space="preserve">Se cumple con el indicador acumulado en un </t>
    </r>
    <r>
      <rPr>
        <b/>
        <sz val="11"/>
        <rFont val="Calibri"/>
        <family val="2"/>
      </rPr>
      <t>76,4</t>
    </r>
    <r>
      <rPr>
        <sz val="11"/>
        <rFont val="Calibri"/>
        <family val="2"/>
      </rPr>
      <t xml:space="preserve">% en un nivel no satisfactorio de acuerdo con lo establecido para el periodo de enero a diciembre; de la meta establecida en el </t>
    </r>
    <r>
      <rPr>
        <b/>
        <sz val="11"/>
        <rFont val="Calibri"/>
        <family val="2"/>
      </rPr>
      <t>95</t>
    </r>
    <r>
      <rPr>
        <sz val="11"/>
        <rFont val="Calibri"/>
        <family val="2"/>
      </rPr>
      <t>%, en relación de lo pagado Vs lo programado en la ejecución del PAC.</t>
    </r>
  </si>
  <si>
    <t>Mejorar la oportunidad en la expedición de conceptos</t>
  </si>
  <si>
    <t>Oportunidad en la expedición de conceptos</t>
  </si>
  <si>
    <r>
      <t xml:space="preserve">Se cumple el indicador acumulado en un </t>
    </r>
    <r>
      <rPr>
        <b/>
        <sz val="11"/>
        <rFont val="Calibri"/>
        <family val="2"/>
      </rPr>
      <t>104.34</t>
    </r>
    <r>
      <rPr>
        <sz val="11"/>
        <rFont val="Calibri"/>
        <family val="2"/>
      </rPr>
      <t xml:space="preserve">% en un nivel satisfactorio,se dio cumplimiento a lo establecido expidiendo conceptos en un promedio de </t>
    </r>
    <r>
      <rPr>
        <b/>
        <sz val="11"/>
        <rFont val="Calibri"/>
        <family val="2"/>
      </rPr>
      <t>26.8</t>
    </r>
    <r>
      <rPr>
        <sz val="11"/>
        <rFont val="Calibri"/>
        <family val="2"/>
      </rPr>
      <t xml:space="preserve"> dias habiles utilizados para la expedición de conceptos; de la meta establecida en el </t>
    </r>
    <r>
      <rPr>
        <b/>
        <sz val="11"/>
        <rFont val="Calibri"/>
        <family val="2"/>
      </rPr>
      <t>100</t>
    </r>
    <r>
      <rPr>
        <sz val="11"/>
        <rFont val="Calibri"/>
        <family val="2"/>
      </rPr>
      <t xml:space="preserve">%, se ha alcanzo el </t>
    </r>
    <r>
      <rPr>
        <b/>
        <sz val="11"/>
        <rFont val="Calibri"/>
        <family val="2"/>
      </rPr>
      <t>104.34</t>
    </r>
    <r>
      <rPr>
        <sz val="11"/>
        <rFont val="Calibri"/>
        <family val="2"/>
      </rPr>
      <t>% para el año 2022, logrando así el resultado esperado.</t>
    </r>
  </si>
  <si>
    <t>Expedir o actualizar conceptos unificados con el fin de establecer la posición de la entidad y fortalecer la seguridad jurídica</t>
  </si>
  <si>
    <t>Porcentaje de Conceptos Unificados expedidos o actualizados</t>
  </si>
  <si>
    <r>
      <t xml:space="preserve">Se cumple el indicador acumulado en un </t>
    </r>
    <r>
      <rPr>
        <b/>
        <sz val="11"/>
        <rFont val="Calibri"/>
        <family val="2"/>
      </rPr>
      <t>100</t>
    </r>
    <r>
      <rPr>
        <sz val="11"/>
        <rFont val="Calibri"/>
        <family val="2"/>
      </rPr>
      <t xml:space="preserve">% en un nivel satisfactorio,se dio cumplimiento a lo establecido expidiendo conceptos unificados con el fin de establecer la posición de la entidad y fortalecer la seguridad jurídica; de la meta establecida en el </t>
    </r>
    <r>
      <rPr>
        <b/>
        <sz val="11"/>
        <rFont val="Calibri"/>
        <family val="2"/>
      </rPr>
      <t>100</t>
    </r>
    <r>
      <rPr>
        <sz val="11"/>
        <rFont val="Calibri"/>
        <family val="2"/>
      </rPr>
      <t>%, se ha alcanzo el 100% para el año 2022, logrando así el resultado esperado.</t>
    </r>
  </si>
  <si>
    <t>Actualizar la base jurídica TAC DIAN (normativa y doctrina DIAN, jurisprudencia relevante TAC y decretos) para hacerla accesible a los funcionarios y al público a través de medios digitales</t>
  </si>
  <si>
    <t>Porcentaje de actualización la base jurídica de conceptos TAC de la DIAN.</t>
  </si>
  <si>
    <r>
      <t>Se cumple el indicador en un</t>
    </r>
    <r>
      <rPr>
        <b/>
        <sz val="11"/>
        <rFont val="Calibri"/>
        <family val="2"/>
      </rPr>
      <t xml:space="preserve"> 100%</t>
    </r>
    <r>
      <rPr>
        <sz val="11"/>
        <rFont val="Calibri"/>
        <family val="2"/>
      </rPr>
      <t xml:space="preserve"> en un nivel sobresaliente de acuerdo con lo establecido para el año 2022, se gestionaron  </t>
    </r>
    <r>
      <rPr>
        <b/>
        <sz val="11"/>
        <rFont val="Calibri"/>
        <family val="2"/>
      </rPr>
      <t>1.077</t>
    </r>
    <r>
      <rPr>
        <sz val="11"/>
        <rFont val="Calibri"/>
        <family val="2"/>
      </rPr>
      <t xml:space="preserve"> conceptos emitidos por el Despacho de la Dirección de Gestión Jurídica y los de la Subdirección de Normativa y doctrina, se ingresaron a la Sistema Jurídico Documental (SJD). </t>
    </r>
  </si>
  <si>
    <t>Mejorar el tiempo de respuesta de las  decisiones de los recursos Tributarios.</t>
  </si>
  <si>
    <t>Oportunidad en las decisiones de los recursos Tributarios.</t>
  </si>
  <si>
    <r>
      <t xml:space="preserve">Se cumple el indicador acumulado en un </t>
    </r>
    <r>
      <rPr>
        <b/>
        <sz val="11"/>
        <rFont val="Calibri"/>
        <family val="2"/>
      </rPr>
      <t>118,32%</t>
    </r>
    <r>
      <rPr>
        <sz val="11"/>
        <rFont val="Calibri"/>
        <family val="2"/>
      </rPr>
      <t xml:space="preserve"> en un nivel excelente de acuerdo con lo establecido para el periodo de enero a diciembre, de la meta establecida en el 10,2 meses, se ha logrado un promedio de 8.6 meses para resolver recursos en materia tributaria.</t>
    </r>
  </si>
  <si>
    <t>Contribuir a la transformación de la DIAN a través del "Programa de Apoyo a la Modernización de la Dirección de Impuestos y Aduanas Nacionales", con recursos del Fondo DIAN-BID</t>
  </si>
  <si>
    <t>Cumplir con los hitos del programa de apoyo para la Modernización de la Entidad con recursos del Fondo DIAN-BID</t>
  </si>
  <si>
    <t>Cumplimiento de cronogramas</t>
  </si>
  <si>
    <r>
      <t xml:space="preserve">Se cumple el indicador acumulado en un </t>
    </r>
    <r>
      <rPr>
        <b/>
        <sz val="11"/>
        <rFont val="Calibri"/>
        <family val="2"/>
      </rPr>
      <t>100</t>
    </r>
    <r>
      <rPr>
        <sz val="11"/>
        <rFont val="Calibri"/>
        <family val="2"/>
      </rPr>
      <t xml:space="preserve">% en un nivel satisfactorio se dio cumplimiento a lo establecido en los cronogramas de la Subdirección de Planeación y Cumplimiento para el periodo de enero a diciembre; de la meta establecida en el </t>
    </r>
    <r>
      <rPr>
        <b/>
        <sz val="11"/>
        <rFont val="Calibri"/>
        <family val="2"/>
      </rPr>
      <t>100</t>
    </r>
    <r>
      <rPr>
        <sz val="11"/>
        <rFont val="Calibri"/>
        <family val="2"/>
      </rPr>
      <t>%, se ha alcanzo el 100% para el año 2022, logrando así el resultado esperado.</t>
    </r>
  </si>
  <si>
    <t>Mantener actualizados los  insumos en el SIE Procesos Penales</t>
  </si>
  <si>
    <t>Actualización de los insumos en el SIE Procesos Penales</t>
  </si>
  <si>
    <r>
      <t xml:space="preserve">Se cumple el indicador acumulado en un </t>
    </r>
    <r>
      <rPr>
        <b/>
        <sz val="11"/>
        <rFont val="Calibri"/>
        <family val="2"/>
      </rPr>
      <t>100%</t>
    </r>
    <r>
      <rPr>
        <sz val="11"/>
        <rFont val="Calibri"/>
        <family val="2"/>
      </rPr>
      <t xml:space="preserve"> en un nivel satisfactorio se dio cumplimiento a lo establecido por la Subdirección de Asuntos Penales realizando las actualizaciones en el sistema de SIE Penal respecto de los insumos allegados a la dependencia, dando cumplimiento a lo establecido en el Memorando 000033 de 2022.</t>
    </r>
  </si>
  <si>
    <t>Implementar el Sistema de Gestión de Seguridad y Privacidad de la información en la Entidad</t>
  </si>
  <si>
    <t>Porcentaje de cumplimiento de las actividades programadas en el plan de implementación del Sistema de Gestión de Seguridad y Privacidad de la Información</t>
  </si>
  <si>
    <r>
      <t xml:space="preserve">Se cumple el indicador acumulado en un </t>
    </r>
    <r>
      <rPr>
        <b/>
        <sz val="11"/>
        <rFont val="Calibri"/>
        <family val="2"/>
      </rPr>
      <t>100</t>
    </r>
    <r>
      <rPr>
        <sz val="11"/>
        <rFont val="Calibri"/>
        <family val="2"/>
      </rPr>
      <t xml:space="preserve">% en un nivel satisfactorio de acuerdo con lo establecido para el periodo de enero a diciembre; de la meta establecida en el </t>
    </r>
    <r>
      <rPr>
        <b/>
        <sz val="11"/>
        <rFont val="Calibri"/>
        <family val="2"/>
      </rPr>
      <t>100</t>
    </r>
    <r>
      <rPr>
        <sz val="11"/>
        <rFont val="Calibri"/>
        <family val="2"/>
      </rPr>
      <t>%, se alcanzo el 100%. Se dio cumplimiento a las actividades programadas en el plan de implementación del Sistema de Gestión de Seguridad y Privacidad de la Información, en los términos establecidos según el cronograma, logrando así el resultado esperado.</t>
    </r>
  </si>
  <si>
    <t xml:space="preserve">  Incrementar las capacidades institucionales a través de la gestión conocimiento</t>
  </si>
  <si>
    <t>Factor PIC</t>
  </si>
  <si>
    <r>
      <t xml:space="preserve">Se cumple el indicador acumulado en un </t>
    </r>
    <r>
      <rPr>
        <b/>
        <sz val="11"/>
        <rFont val="Calibri"/>
        <family val="2"/>
      </rPr>
      <t xml:space="preserve">95.50% </t>
    </r>
    <r>
      <rPr>
        <sz val="11"/>
        <rFont val="Calibri"/>
        <family val="2"/>
      </rPr>
      <t>en un nivel satisfactorio con base en el reporte dado por la Escuela de la Dirección de Impuestos y Aduanas Nacionales frente a los funcionarios de la dependencia que participaron en las distintas actividades, planes de capacitación realizadas por parte de la entidad.</t>
    </r>
  </si>
  <si>
    <r>
      <t xml:space="preserve">    TABLERO BALANCEADO DE GESTIÓN 2022
DIRECCIÓN DE GESTIÓN JURIDICA
Subdirección de Normativa y Doctrina
</t>
    </r>
    <r>
      <rPr>
        <b/>
        <sz val="24"/>
        <color rgb="FFFFFFFF"/>
        <rFont val="Calibri"/>
        <family val="2"/>
      </rPr>
      <t>SEGUIMIENTO</t>
    </r>
  </si>
  <si>
    <t>2022 %
CUMPLIMIENTO NORMALIZADO</t>
  </si>
  <si>
    <t>sub normativa y doctrina</t>
  </si>
  <si>
    <t>Proyectar, revisar y tramitar los proyectos de normatividad que sean de competencia de la Dirección de Gestión Jurídica</t>
  </si>
  <si>
    <t>Causa: Se cumple el indicador en un 100% en un nivel sobresaliente de acuerdo a lo establecido para el Periodo 2022
Plan :El Despacho de la Dirección de Gestión Jurídica junto a la Subdirección de Normativa y Doctrina, trabajaron conjuntamente para la revisión de los proyectos de Decreto para que continuaran el trámite de expedición en la Presidencia de la República, a corte 31 de diciembre de 2022 y de acuerdo a la agenda regulatoria 2022.</t>
  </si>
  <si>
    <t>Cercanía al Ciudadano</t>
  </si>
  <si>
    <t>Absolver  las consultas formuladas por los clientes internos y externos en materia tributaria, aduanera y cambiaria en lo de competencia de la Entidad, que requieran estudio por parte de Normativa y Doctrina.</t>
  </si>
  <si>
    <t>Responder las consultas formuladas que requieren estudio de Normativa y Doctrina. (SND)</t>
  </si>
  <si>
    <t>Causa:  Se cumple el indicador  al 100%  a un nivel sobresaliente   para  el periodo 2022, ya que  durante el periodo  se respondieron   1194  consultas.
Plan de acción: Se seguirán tramitando las consultas en la Subdirección haciendo el control respectivo para cumplir con la meta establecida.</t>
  </si>
  <si>
    <t>Responder por parte de Relatoria las consultas de los clientes internos y externos, que no requieren estudio por parte de Normativa y Doctrina, por exitir  doctrina vigente</t>
  </si>
  <si>
    <t>Responder las consultas formuladas que NO requieren estudio de Normativa y Doctrina.  (Relatoria)</t>
  </si>
  <si>
    <t>Causa:  Se cumple el indicador  al 100%  a un nivel sobresaliente   para  año 2022, esto teniendo en cuenta que  durante el periodo  se respondieron  3864 consultas.
Plan de acción: Se seguirán tramitando las consultas en la Coordinación haciendo el control respectivo para cumplir con la meta establecida.</t>
  </si>
  <si>
    <t>Causa: Se cumple el indicador en un 100% en un nivel sobresaliente de acuerdo a lo establecido para el año 2022. En este periodo se actualizaron las bases de datos del Sistema Juridico Documental (Jurisdian) con 1140 conceptos emitidos por el Despacho de la Dirección de Gestión Jurídica y  de la Subdirección de Normativa y Doctrina.
Plan de acción: Se seguirá actualizando el Sistema Juridico Documental (Jurisdian) con los conceptos en materia TAC emitidos por la DIAN para continuar cumpliendo con el indicador.</t>
  </si>
  <si>
    <t xml:space="preserve">Ser un referente en materia de trámites y servicios digitales </t>
  </si>
  <si>
    <t>Causa: Se cumple con el indicador al 104,34 %  a un nivel satisfactorio de acuerdo a lo establecido para el año 2022, se han presupuestado 28 días y el promedio para el periodo fue de 26,8 días hábiles utilizados para expedición de conceptos. 
Plan de acción: Se continuará realizando la  reunión con los funcionarios para recordar la oportunidad de las respuestas y así mismo se hará el  seguimiento mensual y control de consultas y retroalimentación para  continuar con el cumplimiento del logro del indicador.</t>
  </si>
  <si>
    <t>Causa: El indicador se encuentra al 100% ya que durante el año se emitieron 4 conceptos entre unificados y adiciones.
Plan de acción: Se seguira evaluando la posibilidad de emitir mas conceptos unificados y generales durante el siguiente periodo.</t>
  </si>
  <si>
    <t>Preservar la confidencialidad, integridad y disponibilidad de los activos de información de la DIAN.</t>
  </si>
  <si>
    <t>Causa: Se cumple el indicador acumulado en un 100% en un nivel sabresaliente de acuerdo a lo establecido para el año 2022,   se realizaron las actividades trimestrales propuestas por la OSI culminando con la aprobacion de los activos de información en el Sistema Novasec dispuesto para tal fin en el termino establecido.
Plan de acción: Se cumplira con el cronograma establecido por parte de la OSI para el año 2023.</t>
  </si>
  <si>
    <t>Incrementar las capacidades institucionales a través de la gestión conocimiento</t>
  </si>
  <si>
    <t>Causa: El indicador acumulado  para el caño 2022 llegó al  90,92%  con un nivel satisfactorio ya que se cumplieron los planes de capacitación dispuestos por la Entidad.
Plan de acción: Se seguirá promoviendo la participación activa de los funcionarios en las capacitaciones / cursos programados en el PIC.</t>
  </si>
  <si>
    <r>
      <t xml:space="preserve">    TABLERO BALANCEADO DE GESTIÓN 2022
DIRECCIÓN DE GESTIÓN JURIDICA
Subdirección de Recursos Jurídicos
</t>
    </r>
    <r>
      <rPr>
        <b/>
        <sz val="24"/>
        <color rgb="FFFFFFFF"/>
        <rFont val="Calibri"/>
        <family val="2"/>
      </rPr>
      <t>SEGUIMIENTO</t>
    </r>
  </si>
  <si>
    <t>sub recursos jurídicos</t>
  </si>
  <si>
    <t xml:space="preserve">Causa: Se cumple el indicador en un  118,26% nivel excelente de acuerdo con lo establecido para el cuarto trimestre. Logrando un promedio de  8,6 meses para la respuesta de las decisiones de los recursos en materia tributaria.
</t>
  </si>
  <si>
    <t>Mantener actualizado el Registro Único de Procesos de Gestión Jurídica - RUPGJ.</t>
  </si>
  <si>
    <t>Porcentaje Incluisión en el RUPGJ  todas las actuaciones administrativas proferidas.</t>
  </si>
  <si>
    <t xml:space="preserve">Causa: Se cumple el indicador en un 100% de acuerdo con lo establecido para el periodo enero a diciembre.
</t>
  </si>
  <si>
    <t>Mejorar el tiempo de respuesta de las  decisiones de los recursos Aduaneros.</t>
  </si>
  <si>
    <t>Oportunidad en las decisiones de los recursos Aduaneros</t>
  </si>
  <si>
    <t>Causa: Se cumple el indicador en un  94,15 % en un nivel aceptable de acuerdo a lo establecido para el periodo de enero a diciembre, con un promedio de  4,2 meses para la respuesta de las decisiones de los recursos aduaneros.Plan de acción: Se realiza seguimiento de este indicador durante el mes a todas las seccionales, sin embargo, se observó que la seccional Aduanas Bogotá tiene un promedio de 5,71 meses para resolver los recursos aduaneros y el resto de seccionales, incluida Subdirección de Recursos Jurídicos con un promedio de 3,2 meses.</t>
  </si>
  <si>
    <t>Causa: Se cumple el indicador en un 100% en un nivel sobresaliente de acuerdo a lo establecido para el año 2022.</t>
  </si>
  <si>
    <r>
      <t xml:space="preserve">Mejorar las competencias de nuestros funcionarios contribuyendo con la elaboración del </t>
    </r>
    <r>
      <rPr>
        <b/>
        <sz val="11"/>
        <rFont val="Calibri"/>
        <family val="2"/>
        <scheme val="minor"/>
      </rPr>
      <t>breviario</t>
    </r>
  </si>
  <si>
    <t>Porcentaje de bravarios publicados</t>
  </si>
  <si>
    <t xml:space="preserve">Causa: Se cumple el indicador en un 100% en un nivel excelente de acuerdo con lo establecido para el periodo enero a dociembre.
</t>
  </si>
  <si>
    <r>
      <t xml:space="preserve">Mejorar las competencias de nuestros funcionarios contribuyendo con la elaboración del </t>
    </r>
    <r>
      <rPr>
        <b/>
        <sz val="11"/>
        <rFont val="Calibri"/>
        <family val="2"/>
        <scheme val="minor"/>
      </rPr>
      <t>abstract</t>
    </r>
  </si>
  <si>
    <t>Porcentaje de Abstarct publicados</t>
  </si>
  <si>
    <t xml:space="preserve">Causa: Se cumple el indicador en un 100% en un nivel excelente de acuerdo con lo establecido para el periodo enero a diciembre.
</t>
  </si>
  <si>
    <t xml:space="preserve">Causa: Se cumple el indicador en un 102,67% en un nivel excelente de acuerdo con lo establecido para el periodo enero a diciembre.
</t>
  </si>
  <si>
    <r>
      <t xml:space="preserve">    TABLERO BALANCEADO DE GESTIÓN 2022
DIRECCIÓN DE GESTIÓN JURIDICA
Subdirección de Asuntos Penales
</t>
    </r>
    <r>
      <rPr>
        <b/>
        <sz val="24"/>
        <color rgb="FFFFFFFF"/>
        <rFont val="Calibri"/>
        <family val="2"/>
      </rPr>
      <t>SEGUIMIENTO</t>
    </r>
  </si>
  <si>
    <t>sub asuntos penales</t>
  </si>
  <si>
    <t>Contribuir al posicionamiento de la DIAN como una entidad cercana, ágil y eficiente frente a sus grupos de interés</t>
  </si>
  <si>
    <t>Oportunidad en la gestión de los insumos penales</t>
  </si>
  <si>
    <t xml:space="preserve">La Subdirección de Asuntos Penales realizó la presentación de los insumos al RUC Penal en oportunidad, estos a su vez fueron cargados y gestionados en el sistema de acuerdo  a lo establecido en el Memorando 000033 de 2022 y al procedimiento PR-PEC-0120, </t>
  </si>
  <si>
    <t>Respuesta oportuna de solicitudes de información</t>
  </si>
  <si>
    <t>La Subdirección de Asuntos Penales atendió en términos de calidad conforme lo establecido en la Ley 1755 de 2015 las peticiones, solicitudes de información allegadas a la dependencia, lo cual incluyó la gestión de la información ante las distintas dependencias de la entidad con la finalidad de consolidar la misma y preparar la respuesta a emitir ante el peticionario y/o entidad solicitante. Si bien las peticiones fueron gestionadas en oportunidad, alguna de ellas fueron evacuadas por correo electrónico y no por el canal de PQSR establecido por la entidad, lo cual repercutió en el porcentaje del indicador, de igual manera, en algunas ocasiones las áreas proveedoras de la información demoraron en la entrega de la misma, teniendo incidencia en este indicador.</t>
  </si>
  <si>
    <t>Mantener actualizadas las bases de datos de asuntos penales de la entidad.</t>
  </si>
  <si>
    <t xml:space="preserve">La Subdirección de Asuntos Penales realizó las actualizaciones en el sistema de SIE Penal respecto de los insumos allegados a la dependencia, dando cumplimiento a lo establecido en el Memorando 000033 de 2022.  </t>
  </si>
  <si>
    <t>Actualizacion de los procesos en el aplicativo Ferrajoli</t>
  </si>
  <si>
    <t xml:space="preserve">La Subdirección de Asuntos Penales realizó las actualizaciones a los procesos en el aplicativo Ferrajoli, los abogados a cargo ingresaron la información respecto a diligencias asistidas, memoriales e impulsos procesales en curso del proceso penal, participando activamente en el mismo y cargado la información conforme lo establece el procedimiento interno PR-PEC-120 Versión 8. </t>
  </si>
  <si>
    <t>Se ha evidenció cumplimiento en cuanto a la asistencia a las actividades y despliegue de acciones relacionadas en el plan de implementación del Sistema de Gestión de Seguridad y Privacidad de la información de la entidad.</t>
  </si>
  <si>
    <t>Con base en el reporte dado por la Escuela de la Dirección de Impuestos y Aduanas Nacionales frente a los funcionarios de la dependencia que han participado en las distintas actividades, planes de capacitación realizadas por parte de la entidad, se evidenció cumplimiento del indicador</t>
  </si>
  <si>
    <r>
      <t xml:space="preserve">    TABLERO BALANCEADO DE GESTIÓN 2022
DIRECCIÓN DE GESTIÓN JURIDICA
Subdirección de Representación Externa
</t>
    </r>
    <r>
      <rPr>
        <b/>
        <sz val="24"/>
        <color rgb="FFFFFFFF"/>
        <rFont val="Calibri"/>
        <family val="2"/>
      </rPr>
      <t>SEGUIMIENTO</t>
    </r>
  </si>
  <si>
    <t>LEGITIMIDAD Y SOSTENIBILIDAD FISCAL</t>
  </si>
  <si>
    <t>sub representación externa</t>
  </si>
  <si>
    <t>Se aclara que la meta es anual.  Para la tasa de éxito se toma la totalidad de fallos a nivel nacional menos los parciales 1011-113 = 898 (total fallos menos parciales) 636 (favorables) x 100/898 (total fallos - parciales) = 70.82%.  Con este resultado se supera la meta fijada para el año 2022 en más de 5 puntos porcentuales, en razón a las actividades de prevención del daño antijurídico, como son las líneas de defensa, la política de prevención, las capacitaciones y la retroalimentación permanente de los fallos judicialesa a las  áreas.</t>
  </si>
  <si>
    <t>TRANSFORMACIÓN TECNOLOGICA</t>
  </si>
  <si>
    <t>Mantener actualizadas las bases de datos de procesos juridiciales de la entidad.</t>
  </si>
  <si>
    <t>Porcentaje de procesos judiciales que se encuentran actualizados en el ekogui</t>
  </si>
  <si>
    <t>De la revisión de un muestreo aleatoria de los procesos registrados en Ekogui a cargo de la Subdirección de Representación Externa, se verificó su actualización.</t>
  </si>
  <si>
    <t>Porcentaje de procesos judiciales que se encuentran actualizados en el SIE procesos judiciales contenciosos</t>
  </si>
  <si>
    <t>De la revisión de un muestreo aleatoria de los procesos registrados en el sistema de procesos judiciales contenciosos a cargo de la Subdirección de Representación Externa, se verificó su actualización.</t>
  </si>
  <si>
    <t>Se realizaron todas las actividades que fueron establecidas dentro del Sistema de Gestión de Seguridd y Privacidad de la Información</t>
  </si>
  <si>
    <t>Se adelantaron las actividades de capacitación alcanzando un cumplimiento total de 94,5%</t>
  </si>
  <si>
    <r>
      <t xml:space="preserve">    TABLERO BALANCEADO DE GESTIÓN 2022
 DIRECCIÓN DE GESTIÓN DE ADUANAS
</t>
    </r>
    <r>
      <rPr>
        <b/>
        <sz val="24"/>
        <color rgb="FFFFFFFF"/>
        <rFont val="Calibri"/>
        <family val="2"/>
      </rPr>
      <t>SEGUIMIENTO</t>
    </r>
  </si>
  <si>
    <t>PILAR ESTRATEGICO / PERSPECTIVA</t>
  </si>
  <si>
    <t>FÓRMULA</t>
  </si>
  <si>
    <t>UNIDAD DE MEDIDA</t>
  </si>
  <si>
    <t>dg aduanas</t>
  </si>
  <si>
    <t>Presupuesto comprometido del mes / Presupuesto asignado total anual</t>
  </si>
  <si>
    <t>Porcentaje</t>
  </si>
  <si>
    <t>El nivel de ejecución alcanzó el 98,2 % al final de la vigencia.</t>
  </si>
  <si>
    <t xml:space="preserve">Liderar y hacer seguimiento al PAC asignado a la entidad 
</t>
  </si>
  <si>
    <t>PAC ejecutado / PAC solicitado</t>
  </si>
  <si>
    <t>El PAC corresponde a la ejecución presupustal y al avance de las obligaciones presupuestales.</t>
  </si>
  <si>
    <t>Promover una Aduana con una recaudación eficiente</t>
  </si>
  <si>
    <t>Monto total recaudado vegetativo en actividad externa</t>
  </si>
  <si>
    <t>Millones de $</t>
  </si>
  <si>
    <t xml:space="preserve">Los mecanismos establecidos por la administración en materia de facilitación para propiciar el cumplimiento voluntario de las obligaciones aduaneras reflejaron en la vigencia  resultados positivos. </t>
  </si>
  <si>
    <t xml:space="preserve">Participación de la Dirección de Gestión de Aduanas  en el recaudo total con base en las importaciones </t>
  </si>
  <si>
    <t>(Monto de recaudación de tributos externos / Monto de recaudación de tributos administrados por la DIAN)*100</t>
  </si>
  <si>
    <t>Recaudo Provocado</t>
  </si>
  <si>
    <t xml:space="preserve">Recaudo generado en todo el proceso de operación aduanera </t>
  </si>
  <si>
    <t xml:space="preserve">Los procedimientos generados por la Dirección de Gestión de Aduanas frente a los componentes para llevar a cabo los controles a las declaraciones aduaneras generaron un incremento importante en el cumplimiento a las obligaciones aduaneras atacando de manera contundente el contrabando técnico, como consecuencia, se propició además el cumplimiento voluntario que implica la corrección y legalización de sus declaraciones, lo que garantiza una correcta liquidación de tributos aduaneros. </t>
  </si>
  <si>
    <t>CERCANÍA AL CIUDADANO</t>
  </si>
  <si>
    <t>Generar acciones  que  contribuyan al fortalecimiento de la cercanía con  la comunidad de Comercio Exterior</t>
  </si>
  <si>
    <t>Encuentros Aduana - Empresa</t>
  </si>
  <si>
    <t>(Número de Encuentros Aduana  Empresa realizadas / Número de Encuentros Aduana Empresa programados)*100</t>
  </si>
  <si>
    <t xml:space="preserve">La Dirección de Gestión de Aduanas cumplió con la realización de los encuentros aduana empresa programados para la vigencia. </t>
  </si>
  <si>
    <t>Estudio de medición de percepción de las campañas de la DIAN
Atributo cercania</t>
  </si>
  <si>
    <t xml:space="preserve">Resultado total de la percepción del atributo cercania en el estudio de marca </t>
  </si>
  <si>
    <t>Sin medición en la vigencia</t>
  </si>
  <si>
    <t>-</t>
  </si>
  <si>
    <t>Indicador reportado por la Oficina de Comunicaciones. Tuvo cumplimiento en el mes de septiembre de 2022</t>
  </si>
  <si>
    <t>Estudio de medición de percepción de las campañas de la DIAN
Atributo agilidad</t>
  </si>
  <si>
    <t xml:space="preserve">Resultado total de la percepción del atributo agilidad en el estudio de marca </t>
  </si>
  <si>
    <t>Estudio de medición de percepción de las campañas de la DIAN
Atributo eficiencia</t>
  </si>
  <si>
    <t xml:space="preserve">Resultado total de la percepción del atributo eficiencia en el estudio de marca </t>
  </si>
  <si>
    <t>Porcentaje de cumplimiento de los cronogramas</t>
  </si>
  <si>
    <t>La Dirección de Gestión de Aduanas participó activamente durante la vigencia, en todas las actividades programadas dentro del Programa de Apoyo a la Modernización de la entidad. Paarticipó a través del Despacho y la Directora de Gestión y a traves de cda una de sus Subdirecciones. A disposición se encuentran actas de asistencia y d ereunión.</t>
  </si>
  <si>
    <t>Número de actividades cumplidas en el trimestre/Número de actividades programadas en el plan de implementación del SGSI para el trimestre X 100</t>
  </si>
  <si>
    <t>Se dio cumplimiento a las cuatro (4) actividades formuladas por la Oficina de Seguridad de la Información para esta Dirección de Gestión durante la vigencia.</t>
  </si>
  <si>
    <t>Ser una Aduana con usuarios confiables</t>
  </si>
  <si>
    <t>Participación en el comercio por Usuarios Confiables</t>
  </si>
  <si>
    <t>(volumen de operaciones realizadas por Usuarios Confiables en importación / Volumen total de operaciones de importación)*100</t>
  </si>
  <si>
    <t>Las nuevas figuras aduaneras represantaron un volumen aproximado del del 55%  de importaciones a nivel país. En tal sentido esta Dirección de Gestión logró el cumplimiento de la meta establecida.</t>
  </si>
  <si>
    <t>Promover una Aduana con tiempos de desaduanamiento más bajos en su intervención</t>
  </si>
  <si>
    <t>Agilidad en el desaduanamiento</t>
  </si>
  <si>
    <t>(Total de operaciones de desaduanamiento realizados en menor o igual a 18 hrs / Total de operaciones de desaduanamiento)*100</t>
  </si>
  <si>
    <t>Despues de realizado el trabajo en terreno, se tomaron en cuenta para el resultado del informe las declaraciones de transporte, aereo, maritimo y terrestre en la modalidad de C=100 desaduanadas en lugar de arribo y depositos habilitados, que su tiempo promedio
 en la solicitud de levante hasta el levante tienen 18 horas, incluidos los levantes automaticos. </t>
  </si>
  <si>
    <t>SSer una Aduana con controles previos y simultáneos optimizados en la lucha contra el contrabando en las zonas primarias y en los usuarios de comercio exterior</t>
  </si>
  <si>
    <t>Efectividad en los controles previos - Lucha contra el Contrabando</t>
  </si>
  <si>
    <t>(Número de reconocimientos con incidencia o hallazgos / Número total de Reconocimientos de Carga)*100</t>
  </si>
  <si>
    <t>Por medio de los controles previos se ha ratificado la lucha contra el contrabando, obteniendo unos excelentes resultados y así mismo se está llevando a cabo refuerzos en las inspecciones no intrusivas en las principales terminales portuarias de Colombia, atacando así las mercancías de falsedad marcaria.</t>
  </si>
  <si>
    <t>Ser una Aduana con controles previos y simultáneos optimizados en la lucha contra el contrabando en las zonas primarias y en los usuarios de comercio exterior</t>
  </si>
  <si>
    <t>Efectividad en el control simultaneo iguales o superiores a 50 UVT  - Lucha contra el Contrabando</t>
  </si>
  <si>
    <t>(Número de inspecciones con incidencia o hallazgos iguales o superiores a 50 UVT  / Número total de Inspecciones )*100</t>
  </si>
  <si>
    <t>Los resultados han sido satisfactorios en la medida que se ha logrado una sinergia entre las Subdirecciones  adscritas a la Dirección de Gestión de Aduanas  que favorece las competencias técnicas de los inspectores, y que se ve reflejado en un aumento en el recaudo provocado, como consecuencia al ataque frontal al contrabando técnico y abierto, en aquellas declaraciones que generan hallazgos iguales o superiores a 50 UVT</t>
  </si>
  <si>
    <t xml:space="preserve">Efectividad en el control de pasajeros - Lucha contra el Contrabando </t>
  </si>
  <si>
    <t>(Número total de incidencia o hallazgo de viajeros que violaron la modalidad / Número total de Inspecciones realizadas a viajeros)*100</t>
  </si>
  <si>
    <t>El control en los aeropuertos internacionales principales del país ha sido eficiente, toda vez que los resultados tanto en ingreso como en salida de pasajeros, han acarreado hallazgos representativos en el ingreso y salidad  ilegal de divisas,  practica que se encuentra relacionada directamente con el lavado de activos y la financión al terrorismo.</t>
  </si>
  <si>
    <t>Incentivar, impulsar y gestionar el cumplimiento de las obligaciones tributarias, aduaneras y cambiarias</t>
  </si>
  <si>
    <t>Promover el cumplimiento de las obligaciones Tributarias, Aduaneras y Cambiarias en la comunidad del comercio exterior</t>
  </si>
  <si>
    <t>Estrategia implementada para incentivar cumplimiento voluntario de obligaciones aduaneras por parte de los usuarios</t>
  </si>
  <si>
    <t xml:space="preserve">Campañas realizadas para el cumplimiento de obligaciones Aduaneras para las Zonas de Regimen Aduanero Especial  </t>
  </si>
  <si>
    <t>Cantidad</t>
  </si>
  <si>
    <t>Mediante la realización de dos (2) campañas en el mes de abril y septiembre de 2022, por la Subdirección de Servicios y Facilitación al Comercio Exterior se buscó promover el cumplimiento de las obligaciones aduaneras por parte de los usuarios en las zonas
 de régimen aduanero especial (en adelante ZRAE) así:  
1. En el encuentro aduana empresa de la Dirección Seccional de Impuestos y Aduanas de San Andrés, se realizó la divulgación de los aspectos normativos de la “ZRAE- Puerto Libre de San Andrés, Providencia y Santa Catalina” relacionado con los usuarios aduaneros
 transportadores y agentes de carga internacional y el procedimiento que deben realizar a través de los sistemas informáticos electrónicos MUISCA; así como también, las obligaciones aduaneras y las infracciones en las que pueden incurrir. 
2. Publicación y divulgación en el micrositio de aduanas de la normatividad aduanera para cada una de las ZRAE mediante Abecés mediante peguntas y respuestas en lenguaje claro, fomentando con esta acción, el cumplimiento de las obligaciones de los usuarios
 aduaneros que actúan en las ZRAE en los regímenes de importación, exportación y tránsito aduanero. Abecés que son de consulta por los usuarios aduaneros, por los funcionarios DIAN y por la ciudadanía en general.  </t>
  </si>
  <si>
    <t>Porcentaje de cumplimiento del Factor PIC</t>
  </si>
  <si>
    <t>Los funcionarios de esta Dirección de Gestión atendieron con oportunidad todas las actividades formulada en el PIC y participaron activamente durante el año.</t>
  </si>
  <si>
    <t xml:space="preserve">    TABLERO BALANCEADO DE GESTIÓN 2022
Subdirección del Operador Económico Autorizado
SEGUIMIENTO</t>
  </si>
  <si>
    <t>sub operador económico autorizado</t>
  </si>
  <si>
    <t>De acuerdo con el objetivo de cercanía al ciudadano la Subdirección OEA, para el año 2022 se cumplió con el indicador realizando 4 encuentros Aduana Empresa., sin embargo esta pendiente la expedición de la modificación al nuevo Decreto OEA para ser socializado con todas las empresas autorizadas OEA a la fecha  y las que se encuentran en trámite, para realizar la socialización en el año 2023.</t>
  </si>
  <si>
    <t>Esta actividad ya se cumplio en elmes de noviembre, con la Identificación y/o actualización activos de información de la Subdirección OEA.</t>
  </si>
  <si>
    <t>Garantizar una aduana con usuarios confiables.</t>
  </si>
  <si>
    <t>Realizar visitas fisicas de Revalidaciones a empresas autorizadas OEA en los años 2016 y 2018, tipo usuario exportador.</t>
  </si>
  <si>
    <t>De acuerdo al objetivo estratégico de Incentivar, impulsar y gestionar el cumplimiento de las obligaciones tributarias, aduaneras y cambiarias, para el cierre al 31 de diciembre de 2022 el porcentaje de cumplimiento de las visitas físicas de revalidación realizadas es del 100% con un total de 15 visitas a empresas autorizadas OEA en tipo de usuario Exportador de los años 2016 y 2018.</t>
  </si>
  <si>
    <t>Manifestaciones de interes en alcanzar la firma de Acuerdos de Reconocimiento Mutuo con otros países.</t>
  </si>
  <si>
    <t xml:space="preserve">El 19 de julio de 2022 se firma entre la Oficina de Aduanas y Protección Fronteriza de EE. UU. (CBP) y la DIAN, un plan de trabajo conjunto para evaluar la compatibilidad ente los programas de los dos países, C-TPAT y OEA, con el objetivo de firmar un Acuerdo de Reconocimiento Mutuo entre Colombia y Estados Unidos. Se continúa con las actividades del plan de trabajo conjunto mediante reuniones virtuales para establecer la compatibilidad entre los dos programas y se realizó visita de validación conjunta por parte de Colombia al programa CTPAT de Estados Unidos en el mes de noviembre. </t>
  </si>
  <si>
    <t>De acuerdo al  indicador transversal y al objetivo estratégico consolidar el sistema de gestión del Conocimiento, para el cierre del mes de diciembre la Escuela no reporto ninguna actividad.</t>
  </si>
  <si>
    <t xml:space="preserve">    TABLERO BALANCEADO DE GESTIÓN 2022
Subdirección de Registro y Control Aduanero
SEGUIMIENTO</t>
  </si>
  <si>
    <t>META</t>
  </si>
  <si>
    <t>PERIODICIDAD</t>
  </si>
  <si>
    <t>sub registro y control aduanero</t>
  </si>
  <si>
    <t>Generar acciones que contribuyan al fortalecimiento de la cercanía con  la comunidad de Comercio Exterior</t>
  </si>
  <si>
    <t>(Número de Encuentros Aduana  Empresa realizadas / Número de Encuentros Aduana  Empresa programados)*100</t>
  </si>
  <si>
    <t>Trimestral</t>
  </si>
  <si>
    <t>Se realizaron los (4) encuentros programados para el año, en los meses de marzo, junio, septiembre y octubre, relacionados con temas de garantías globales y UTS.
En todos, participaron gremiso como  ANDI, ANALDEX,  FITAC, CLADEC  y FENALCO.</t>
  </si>
  <si>
    <t>Realizar capacitación a los agentes del contact center que brindan orientación a la comunidad de comercio exterior</t>
  </si>
  <si>
    <t>Número de Capacitaciones Realizadas/Número de capacitaciones programadas*100</t>
  </si>
  <si>
    <t>Semestral</t>
  </si>
  <si>
    <t>Se realizaron la dos capacitaciones:
19 de abril de 2022, relacionada con USABILIDAD DEL SIE DE GARANTIAS  y CONSULTAS TECNICAS DURANTE EL TRÁMITE DE PRESENTACIÓN DE LAS GARANTÍAS GLOBALES.
16 de septiembre de 2022,  relacionada con la autorización usuario aduanero con trámite simplificado.</t>
  </si>
  <si>
    <t xml:space="preserve">Las actividades a realizar en el transcurso del año señaladas por la OSI al incio de 2022 se desarrollaron en su totalidad:
Asignación enlace de seguridad para el área - Marzo
* Encuesta de Datos Personales - Junio
* Encuesta de implementación del Sistema de Gestión de Seguridad y Privacidad de la Información - Septiembre
* Identificación y/o actualización activos de información del área - Diciembre
Se realizó el reporte dinámico de la plataforma NovaSec-GRC, con los activos cargados por la Subdirección. </t>
  </si>
  <si>
    <t>Ser una Aduana que promueve una cultura a la honestidad y la transparencia en el cumplimiento de las obligaciones aduaneras</t>
  </si>
  <si>
    <t xml:space="preserve"> Efectividad en los Controles a los  usuarios de comercio exterior</t>
  </si>
  <si>
    <t>(Número de usuarios aduaneros verificados con el cumplimiento total de los lineamientos entregados/ Número total de usuarios aduaneros verificados)*100.</t>
  </si>
  <si>
    <t>Se realizaron un total de 155 visitas en el periodo abril a noviembre de 2022, de las cuales 17 corresponden a la SRCA. Se certificó a las Direcciones Seccionales  las visitas del trimestre septiembre - noviembre, con el fin de reportar el cumplimiento en el TBG de cada una de ellas.  
Los usuarios verificados corresponde a los registros de  Agencias de Aduanas, depósitos públicos y privados, puertos y muelles públicos, intermediarios de tráfico postal y depósitos de envíos urgentes, y para el año 2022 se incluyeron los  depósitos de transformación y ensamble, CDLI, depósitos francos y de provisiones de a bordo.
De las 155 visitas, 124 presentaron presuntos incumplimientos.</t>
  </si>
  <si>
    <t>Ser una Aduana con controles previos y simultáneos optimatizados en la lucha contra el contrabando en las zonas primarias y en los usuarios de comercio exterior.</t>
  </si>
  <si>
    <t>Informes de efectividad en los Controles a los  usuarios de comercio exterior</t>
  </si>
  <si>
    <t>Informe de efectividad de los presuntos incumplimientos resultado de las visitas de mantemiento de requisitos, efectuadas por las Seccionales</t>
  </si>
  <si>
    <t>agosto y diciembre</t>
  </si>
  <si>
    <t>Se realizaron dos informes, uno con corte agosto y otro con corte a diciembre de 2022; el primero correspondiente a informes del periodo 2020-2021 y el segundo periodo 2021-2022.   
Como resultado del segundo informe,se concluye que de 44 informes remitidos por las Seccionales resueltos en el periodo 2022, el 59% se dio aplicación del artículo 139, donde el 50%  subsanó el incumplimiento informado, lo cual demuestra que el procedimiento del citado artículo es una herramienta efectiva para controlar y mantener al día el cumplimiento de los requisitos; del porcentaje de inefectividad (archivos por improcedencia 41%) se 
encuentra que una gran parte de estos venían del periodo 2021 y obedecieron a que lo reportado por la Seccional no correspondía a un incumplimiento. No obstante lo anterior, se observa una gran disminución frente al porcentaje de improcedencia señalado en el análisis de efectividad del año 2021 (61%); lo que infiere que el indicador para el TBG 2022, se estableció de una forma mas efectiva.</t>
  </si>
  <si>
    <t>Mensual</t>
  </si>
  <si>
    <t xml:space="preserve">Para cada uno de los cortes, se dio cumplimiento a la actividade de acuerdo a la información reportada por la Subdirección Escuela de Impuestos y Aduanas. El porcentaje corresponde a los cursos asignados al área, los funcionarios inscritos, los que fueron certificados, reprobados y los que no participaron en los cursos
 </t>
  </si>
  <si>
    <t xml:space="preserve">    TABLERO BALANCEADO DE GESTIÓN 2022
 Subdirección Técnica Aduanera
SEGUIMIENTO</t>
  </si>
  <si>
    <t>sub técnica aduanera</t>
  </si>
  <si>
    <t>La Subdirección Técnica Aduanera realizó los 4 encuentro aduana empresa que se tenían como meta en el año 2022 en los meses de: Uno en marzo, dos en Junio y uno en septiembre.</t>
  </si>
  <si>
    <t xml:space="preserve">Estudios de origen por sector económico en la exportación que requieren apoyo en la materia </t>
  </si>
  <si>
    <t xml:space="preserve">Se realizaron tres estudios durante el año 2022: uno de las Exportaciones de Aceites de Palma de Colombia, otro en el Sector de Autopartes y uno e realizaron tres estudios durante el año 2022: uno de las Exportaciones de Aceites de Palma de Colombia, otro en el Sector de Autopartes y otro de café y sus derivados.  </t>
  </si>
  <si>
    <t>La Subdirección Técnica Aduanera realizó todas las actividades programadas por la Oficina de Seguridad de la Información durante el año 2022</t>
  </si>
  <si>
    <t>Estudios de carácter general en materia de valoración aduanera</t>
  </si>
  <si>
    <t>La coordinación de Valoración Aduanera de la Subdirección Técnica Aduanera tenía como meta para el año 2022 realizar 10 estudios de valor, su cumplimiento fue del 110% dado que realizó 11 estudios de valor.</t>
  </si>
  <si>
    <t>Estudios de comportamiento de precios en materia de valoración aduanera</t>
  </si>
  <si>
    <t xml:space="preserve">La coordinación de Valoración Aduanera de la Subdirección Técnica Aduanera tenía como meta para el año 2022 realizar 26 estudios de comportamiento de precios, su cumplimiento fue del 112% dado que realizó 29 estudios de valor. </t>
  </si>
  <si>
    <t>Estudios en materia de origen por sector economico en la importación</t>
  </si>
  <si>
    <t>Se realizaron los 3 estudios que se tenían como meta para el año 2022: uno en abril, otro en julio y otro en noviembre</t>
  </si>
  <si>
    <t>Estudios e investigaciones por sectores económicos sobre el comportamiento de las importaciones en relación a clasificación arancelaria</t>
  </si>
  <si>
    <t>Se realizaron los 4 estudios e investigaciones por sectores económicos que se tenían programados en materia de clasificación arancelaria</t>
  </si>
  <si>
    <t>Promover el cumplimiento de las obligaciones tributarias, aduaneras y cambiarias en la comunidad del comercio exterior</t>
  </si>
  <si>
    <t>Incentivar el uso de las resoluciones anticipadas, ajuste de valor permanente y de la figura del exportador autorizado</t>
  </si>
  <si>
    <t>Se realizaron las camapañas que se tenían programadas durante el año 2022, una en cada semestre. Una en abril y otra en noviembre.</t>
  </si>
  <si>
    <t>TRANSFORMACION DEL TALENTO HUMANO</t>
  </si>
  <si>
    <t>La Subdirección Técnica Aduanera cumplió en el año 2023 con un porentaje de cumplimineto del factor PIC del 105%</t>
  </si>
  <si>
    <r>
      <t xml:space="preserve">    TABLERO BALANCEADO DE GESTIÓN 2022
 Subdirección de Operación Aduanera
</t>
    </r>
    <r>
      <rPr>
        <b/>
        <sz val="24"/>
        <color rgb="FFFFFFFF"/>
        <rFont val="Calibri"/>
        <family val="2"/>
      </rPr>
      <t>SEGUIMIENTO</t>
    </r>
  </si>
  <si>
    <t>sub operación aduanera</t>
  </si>
  <si>
    <t>Cumplir las metas anuales de gestión y recaudo tributario,  aduanero y cambiario</t>
  </si>
  <si>
    <t xml:space="preserve">Los procedimientos generados por la Dirección de Gestión de Aduanas en el año con respecto a los controles de las declaraciones aduaneras generaron un incremento importante en el cumplimiento a las obligaciones aduaneras atacando de manera contundente el contrabando técnico, garantizando una correcta liquidación de tributos aduaneros, lo que permitió un recaudo superior al estimado. </t>
  </si>
  <si>
    <t xml:space="preserve">Grupos de Interés </t>
  </si>
  <si>
    <t xml:space="preserve">Durante el año 2022  la Subdirección de Operación Aduanera realizó 4 encuentros aduana empresa con el fin de facilitar las operaciones de comercio exterior así: 
1.La aduana dentro del marco de reestructuración y atención de solicitudes de orientación. 
2.Funcionalidades de Tráfico Postal y aplicación de operaciones- transportadores.	 
3.Consultas frecuentes y otros temas de interés para las agencias de aduanas. 
4.Manejo Trafico Postal y envíos Urgentes desde San Andres.   </t>
  </si>
  <si>
    <t>Capacitaciones  a los titulares de derechos de propiedad intelectual en relación con el proceso de inscripción en el Directorio de titulares de derechos de propiedad intelectual que administra la  DIAN.</t>
  </si>
  <si>
    <t>Se desarrolló la capacitación a los titulares de propiedad intelectual en relación con el proceso de inscripción en el Directorio de titulares de derechos de propiedad intelectual que administra la Dian, como producto de la capacitación los representantes de las marcas destacaron el trabajo que desarrolla la entidad para atacar la piratería y/o falsedad marcaria. </t>
  </si>
  <si>
    <t xml:space="preserve">El enlace de la subdirección de operación aduanera realizó dentro de la oportunidad el diligenciamiento de la información en el Sistema de Gestión de Seguridad y Privacidad de la Información en el aplicativo correspondiente. </t>
  </si>
  <si>
    <t xml:space="preserve"> Ser una Aduana con controles previos y simultáneos optimizados en la lucha contra el contrabando en las zonas primarias y en los usuarios de comercio exterior</t>
  </si>
  <si>
    <t>Durante el año 2022 se fortaleció los controles previos en la lucha contra el contrabando,  logrando los resultados esperados, bajo la premisa de seguir reforzando las inspecciones No Intrusivas en las principales terminales portuarias de Colombia, atacar la falsedad marcaria, mejorar los canales de inteligencia corporativa y comunicación con los las demás áreas de la entidad  que fortalezcan las reglas de selectividad en el control simultaneo y desarrollando un acompañamiento permanente a las Direcciones Seccionales, que les permita tener una mayor seguridad jurídica para adoptar las medidas cautelares pertinentes </t>
  </si>
  <si>
    <t xml:space="preserve">Los resultados para el año 2022 fueron exitosos, debido a la estrategia establecida para el control del contrabando técnico y abierto que permitió que en las declaraciones que generan hallazgos iguales o superiores a 50 UVT, hubiese un aumento en el recaudo provocado. </t>
  </si>
  <si>
    <t>Efectividad en el control simultaneo inferiores a 50 UVT - Lucha contra el Contrabando</t>
  </si>
  <si>
    <t>Las estrategias establecidas durante el año 2022 permitieron develar hallazgos en las declaraciones que generan Inferiores a 50 UVT, de esta manera se enfocó los controles en mercancías de perfil de riesgo que pretendían ingresar al territorio aduanero nacional a través de subfacturación y declaración de precios ostensiblemente bajos.    </t>
  </si>
  <si>
    <t>Con los perfilamientos de riesgos para el control a los pasajeros durante el año 2022, se generaron resultados importantes en el control al ingreso y salida ilegal de divisas, en los cuales se evidencia procesos relacionados directamente con el lavado de activos y la financiación al terrorismo. </t>
  </si>
  <si>
    <t xml:space="preserve">Aprendizaje y Crecimiento </t>
  </si>
  <si>
    <t>Fomentar el conocimiento técnico de los funcionarios en temas y procedimientos aduaneros</t>
  </si>
  <si>
    <t>Capacitaciones a los funcionarios de la DIAN  en materia de derecho de autor y derechos conexos y/o derecho marcario, y/o respecto del procedimiento establecido en la regulación aduanera para proteger la propiedad intelectual (medidas en frontera), y/o en relación a las diferencias entre las mercancías genuinas y las mercancías piratas o de marca falsa</t>
  </si>
  <si>
    <t>Se desarrolló la capacitación a los funcionarios de la Dian, permitiendo intercambiar experiencias, desarrollar fortaleces, establecer herramientas de análisis, contar con parámetros de consulta, que permitió a los colaboradores de la entidad mejorar los resultados en materia de derecho de autor y derechos conexos y/o derecho marcario garantizando la protección a la propiedad intelectual. </t>
  </si>
  <si>
    <t>Los funcionarios de la Subdirección de Operación Aduanera ejecutaron la totalidad del contenido académico de los diferentes cursos asignados por la Escuela durante el año 2022, lo que permitió la obtención de la aprobación del los mismos. </t>
  </si>
  <si>
    <t xml:space="preserve">    TABLERO BALANCEADO DE GESTIÓN 2022
Subdirección de Servicios y Facilitación al Comercio Exterior
SEGUIMIENTO</t>
  </si>
  <si>
    <t>sub de servicios y facilitación al comercio exterior</t>
  </si>
  <si>
    <t>El cumplimiento de este indicador nos permitio promover, generar y aprovechar estos espacios constructivos actualizando los conocimientos de los Usuarios Aduaneros, brindando soluciones a los casos expuestos respecto a las inquietudes en sus procesos. Adicionalmente se resalto la importancia de no convertir estos espacios en capacitaciones, y sì precisando  la importancia de dar un enfoque a oportunidades de mejora en los aspectos con la operatividad de cada Direcciòn Seccional.</t>
  </si>
  <si>
    <t>Porcentaje de campañas para incentivar el uso de las declaraciones anticipadas voluntarias</t>
  </si>
  <si>
    <t xml:space="preserve">(Número de campañas realizadas/ Número de campañas programadas)*100
(Abril y Octubre) </t>
  </si>
  <si>
    <t>A través de los eventos programados y ejecutados por las Divisiones, se buscó identificar necesidades y aspectos de oportunidad de mejora en el proceso; por ejemplo: sugerencias de ajuste en los servicios informáticos, compromiso interinstitucional con otras entidades de control (ICA -INVIMA), comunicación coordinada con las Seccionales de lugar de arribo, propuesta de mesas de trabajo con otros actores de la cadena de suministro para la reducción de tiempos y costos (puerto, aeropuerto, transportador, agentes de carga, etc.), claridad en el procedimiento de presentación de la declaración y las ventajas que brinda la figura y por último divulgar el cambio normativo, referido a la oportunidad de presentar la declaración de importación tipo anticipada (artículo 124 de la Resolución 46 de 2019, modificado por el artículo 41 de la Resolución 39 del 2021).</t>
  </si>
  <si>
    <t>Desde la Subdirecciòn  se cumplio con las cuatro actividades propuestas logrando definir las politicas de seguridad y privacidad de la información, garantizando la aplicación de los principios de confidencialidad, integridad, y disponibilidad de la información de acuerdo a la Norma Técnica NTC ISO/IEC 27001:2013.</t>
  </si>
  <si>
    <t xml:space="preserve">Despues de realizado el trabajo en terreno, se tomaron en cuenta para el resultado del informe las declaraciones de transporte, aereo, maritimo y terrestre en la modalidad de C=100 desaduanadas en lugar de arribo y depositos habilitados, que su tiempo promedio en la solicitud de levante hasta el levante tienen 18 horas, incluidos los levantes automaticos. </t>
  </si>
  <si>
    <t xml:space="preserve">Proponer estrategias de facilitación que fortalezcan lazos interinstitucionales a fin de cumpir el objetivo estrategico </t>
  </si>
  <si>
    <t>Interacción con otras entidades de gobierno en temas de facilitación</t>
  </si>
  <si>
    <t>(Numero de mesas de trabajo realizadas/ Numero de mesas programadas)*100</t>
  </si>
  <si>
    <t>Las reuniones fueron organizadas con el fin de dar a conocer la nueva subdirección de servicios y facilitacion al comercio exterior, generar espacios de interacción con otras autoridades que permitan proponer y promover estrategias de facilitacion en las operaciones de comercio exterior.</t>
  </si>
  <si>
    <t>Campañas realizadas para el cumplimiento de obligaciones Aduaneras para las Zonas de Regimen Aduanero Especial  (Abril y Septiembre)</t>
  </si>
  <si>
    <t xml:space="preserve">Mediante la realización de dos (2) campañas en el mes de abril y septiembre de 2022, por la Subdirección de Servicios y Facilitación al Comercio Exterior se buscó promover el cumplimiento de las obligaciones aduaneras por parte de los usuarios en las zonas de régimen aduanero especial (en adelante ZRAE) así:  
1.	En el encuentro aduana empresa de la Dirección Seccional de Impuestos y Aduanas de San Andrés, se realizó la divulgación de los aspectos normativos de la “ZRAE- Puerto Libre de San Andrés, Providencia y Santa Catalina” relacionado con los usuarios aduaneros transportadores y agentes de carga internacional y el procedimiento que deben realizar a través de los sistemas informáticos electrónicos MUISCA; así como también, las obligaciones aduaneras y las infracciones en las que pueden incurrir. 
2.	Publicación y divulgación en el micrositio de aduanas de la normatividad aduanera para cada una de las ZRAE mediante Abecés mediante peguntas y respuestas en lenguaje claro, fomentando con esta acción, el cumplimiento de las obligaciones de los usuarios aduaneros que actúan en las ZRAE en los regímenes de importación, exportación y tránsito aduanero. Abecés que son de consulta por los usuarios aduaneros, por los funcionarios DIAN y por la ciudadanía en general. 
</t>
  </si>
  <si>
    <t>Se cumple con el objetivo de las capacitaciones, las cuales nos permitieron fortalecer las competencias profesionales cuya aplicación esta en el ambito laboral, personal y como servidor publico. Evidenciando el compromiso y motivaciòn del equipo para el cumplimiento de las actividades a realizar de forma eficaz.</t>
  </si>
  <si>
    <t xml:space="preserve">    TABLERO BALANCEADO DE GESTIÓN 2022
Subdirección del Laboratorio Aduanero
SEGUIMIENTO</t>
  </si>
  <si>
    <t>sub del laboratorio aduanero</t>
  </si>
  <si>
    <t>Porcentaje de logro en desarrollo de las diferentes actividades programadas por la Oficina de la seguridad de la información sobre el diagnostico, identificación y valoración de los activos del información del area.</t>
  </si>
  <si>
    <t>Ser una Aduana con controles  previos y simultáneos optimatizados en la lucha contra el contrabando en las zonas primarias y en los usuarios de comercio exterior.</t>
  </si>
  <si>
    <t>Eficiencia en la cantidad de análisis de muestras analizadas</t>
  </si>
  <si>
    <t>Entre enero a diciembre del 2022 se analizaron 3.240 muestras en la Subdirección del Laboratorio Aduanero, para un cumplimiento acumulado del 120%.                                                                                                                                                                                                                                                                                                                                          -Del total de muestras analizadas durante el año 2022, aproximadamente el 29% corresponde a Materias textiles y sus manufacturas;  20% a Plasticos y sus manufacturas;   15% Productos de las industrias químicas; el 14% corresponde a Productos minerales; el 5% a Metales comunes y manufacturas;  el 3% Productos de las industrias alimentarias; el 2% Grasas y aceites animales o vegetales; 2% Mercancías y productos diversos; 2% Pasta de madera o de las demás materias fibrosas..…;  ....; Y otros.                                                                                                                                                                                                                                                                                                                                                              -Con corte a 31 de diciembre de 2022 quedó pendiente de analisis un  total de 2.115 muestras. Distribuidas asi: Año 2020: 10 (caso hidrocarburos); Año 2021: 42; Año 2022: 2.063</t>
  </si>
  <si>
    <t>Eficiencia en la toma de muestras realizada por la Dirección Seccional</t>
  </si>
  <si>
    <t xml:space="preserve">De acuerdo con las cifras registradas y una vez incorporadas la mayoria de solicitudes de analisis pendientes de radicación, la cantidad de muestras remitidas por parte de las direcciones seccionales durante el año 2022 fue de 4.823 muestras, lo anterior frente a una meta de 4.088 muestras, alcanzó un cumplimiento del 118%.  </t>
  </si>
  <si>
    <t xml:space="preserve"> Aprendizaje y Crecimiento </t>
  </si>
  <si>
    <t>Porcentaje de cumplimiento asociado a las diferentes actividades programadas por la escuela dentro del PIC. Se finalizó el año con el 110% de cumplimiento.</t>
  </si>
  <si>
    <r>
      <t xml:space="preserve">    TABLERO BALANCEADO DE GESTIÓN 2022
DIRECCIÓN DE GESTIÓN DE FISCALIZACIÓN 
</t>
    </r>
    <r>
      <rPr>
        <b/>
        <sz val="24"/>
        <color rgb="FFFFFFFF"/>
        <rFont val="Calibri"/>
        <family val="2"/>
      </rPr>
      <t>SEGUIMIENTO</t>
    </r>
  </si>
  <si>
    <t>dir de gestión de fiscalización</t>
  </si>
  <si>
    <t>El avance  del indicador se realizó de acuerdo a los cronogramas establecidos por las areas ejecutorias y los pagos se realizaron de acuerdo a los tiempos estimados con los contratistas, Así mismo, se realizaron los pagos por concepto de las adquisiciones de software y en cuanto a las facturas relacionadas con el servicio de operador logístico se radican facturas los primeros dias del mes de enero de 2023, se deja constancia que debido a los plazos de entrega de un equipo a cargo de la OSI, fue necesaria la constitución de reserva presupuestal la cual se hace efectiva en los meses de enero y febrero de 2023</t>
  </si>
  <si>
    <t>El avance durante la vigencia 2023, asociado a los recursos y los pagos que se programaron en relación con el indicador que corresponde a la programación de recursos y pagos de las actividades de funcionamiento: viáticos y transporte, que se ejecutan de acuerdo con la demanda mensual de acciones, visitas, auditorías, derivadas de los casos de fiscalización. Así mismo, se realizaron los pagos por concepto de las adquisiciones de software y en cuanto a las facturas relacionadas con el servicio de operador logístico se radican facturas los primeros dias del mes de enero de 2023, se deja constancia que debido a los plazos de entrega de un equipo a cargo de la OSI, fue necesaria la constitución de reserva presupuestal el cual se hace efectiva en los meses de enero y febrero de 2023</t>
  </si>
  <si>
    <t>Gestión aceptada de Fiscalización</t>
  </si>
  <si>
    <t>Pesos</t>
  </si>
  <si>
    <t>Estudio de medición de percepción de las campañas de la DIAN
Atributo cercanía</t>
  </si>
  <si>
    <t xml:space="preserve">Resultado total de la percepción del atributo cercanía en el estudio de marca </t>
  </si>
  <si>
    <t>Indicador transversal cumplido en el mes de septiembre por el área a cargo.</t>
  </si>
  <si>
    <t xml:space="preserve">Cumplir con los hitos del Programa de apoyo para la Modernización de la Entidad con recursos del Fondo DIAN-BID. </t>
  </si>
  <si>
    <t>Durante el año 2022, desde la Dirección de Fiscalización se cumplieron en su totalidad  los cronogramas establecidos para el desarrollo de los hitos definidos en el PEP/POA, y se avanzó de manera satisfactoria en las actividades requeridas para el inicio y desarrollo de la Línea 2.1.3 Modelo de Fiscalización Tributario, Aduanero y Cambiario intensivo y extensivo implementado, los cuales se encuentran enmarcados con el componente del programa de Apoyo a la Modernización de la DIAN.</t>
  </si>
  <si>
    <t>Para la implementación del sistema, se obtuvo un cumplimiento óptimo del indicador, de acuerdo con la actividades  asignadas para el primer y segundo semestre logrnado un cumplimiento del 100%.</t>
  </si>
  <si>
    <t xml:space="preserve"> Controlar el ingreso y permanencia  ilegal de mercancías  con el fin de contribuir con la competitividad del sector empresarial. </t>
  </si>
  <si>
    <t>Decomisos de mercancías</t>
  </si>
  <si>
    <t>Valor de los decomisos de mercancías</t>
  </si>
  <si>
    <t>Millones de pesos</t>
  </si>
  <si>
    <t xml:space="preserve">Meta Ene-Dic: 400.000.000.000 Logrado: 403.706.324.377 cumplimiento del 100.9%
ANÁLISIS ENERO-DICIEMBRE: Para el año 2022, se presentó un cumplimiento del 100.9%, resultado positivo, más sin embargo se instó a las Direcciones Seccionales en las reuniones de seguimiento a las metas y a la gestión como tal, a que priorizarán en la generación de insumos correspondientes a aprehensiones por parte de las diferentes unidades aprehensoras como son Operación Aduanera, Control Operativo y Fiscalización, en especial enfocadas a acciones de alto impacto cuyo valor sea cuantías altas, que de cierta manera repercutan en denuncias penales por su cuantía o clase de mercancía aprehendida, no dejando aparte aquellas aprehensiones de cuantía mínima las cuales su procedimiento para quedar en firme es menor al de las aprehensiones ordinaria. En dichas reuniones, también se ha pedido a las Divisiones de Fiscalización y Liquidación, interactuar con las dependencias de Jurídica o quien haga sus veces a efectos de que priorizarán dentro de los términos de ley, sobre aquellos casos de decomisos ordinarios o directos que se encontraban con recurso de reconsideración. Además, se pidió seguir interactuando articuladamente entre las Divisiones de Jurídica y Divisiones de Documentación, a fin de mantener un adecuado seguimiento con relación al cierre de los actos administrativos ejecutoriados y que deciden de fondo en el menor tiempo posible y así poder cumplir las metas estipuladas por la Entidad. También se presentó inconveniente con el contrato para almacenamiento de mercancías, lo cual ha afectado la generación de insumos para cumplir la presente meta.
NOTA: Para el establecimiento de las metas de la presente vigencia, se tomó como base el promedio de la información registrada en las variables estadísticas correspondiente a lo logrado para los años 2018 a 2021, así como la competencia de cada una de las Direcciones Seccionales.  Al promedio logrado 2018 a 2021 se le aplico el incremento establecido por la Dirección de Gestión de Fiscalización, a cada una de las siguientes actividades y Direcciones Seccionales, así: Decomisos en Firme: logrado 2018-2021 + 33.6% </t>
  </si>
  <si>
    <t>Proponer los  programas de fiscalización tributaria, aduanera, cambiaria e internacional</t>
  </si>
  <si>
    <t xml:space="preserve">Nuevos programas de fiscalización </t>
  </si>
  <si>
    <t>Número de propuestas de programas nuevos  remitidos para aprobación del comité</t>
  </si>
  <si>
    <t>Número</t>
  </si>
  <si>
    <t>Meta Ene-Dic: 3 Logrado: 3 Grado Cumplimiento (3/3) = cumplimiento del 100%
ANÁLISIS ENERO-DICIEMBRE: Se presentó 3 propuestas de Programa de Control Posterior, así:
1. Sociedades con Registro de Autorización como agencia de aduanas cancelado, se encuentra en espera de ser aprobado por el Comité Técnico de Programas.
2. Control de las exportaciones de Oro Subpartida 7108.12.00.00
3. Control a las importaciones con exención del IVA al amparo del Decreto 551 de 2020, Modalidades C130 Y C230, realizadas después del 31/12/2021, una vez expirada su vigencia, conforme lo señalado en la Sentencia C-292 de 2020, proferida por la Corte Constitucional</t>
  </si>
  <si>
    <t>Gestionar de manera efectiva  las acciones de control  de Fiscalización</t>
  </si>
  <si>
    <t xml:space="preserve">Acciones de control </t>
  </si>
  <si>
    <t>Total acciones de control ejecutadas</t>
  </si>
  <si>
    <t>Meta 40 Ene-Dic : Logrado: 41 Grado Cumplimiento (12/12) = cumplimiento del 102,50%
ANÁLISIS ENERO-DICIEMBRE: Para el año 2022 se realizaron doce (12) acciones de control, así: 
1. Memorando 22 del 2022 - acciones de control en zona secundaria – San Valentín
2. Memorando 47 del 2022 - acción de control a importadores de calzado
3. Memorando 72 del 2022 - acciones de control en zona secundaria – día de los niños
4. Memorando 84 del 2022 - acciones de control en zona secundaria – mes de las madres.
5. Memorando 103 del 2022 - lineamientos para el control a la correcta clasificación arancelaria en la importación de mercancías declaradas por las subpartidas arancelarias 7308.90.10.00 Y 7610.90.00.00
6. Memorando 112 del 2022 - acciones de control en zona secundaria – mes del padre
7. Memorando 126 del 2022 - lineamientos para el control al cumplimiento de requisitos establecidos en el decreto 2218 de 2017, modificado por el Decreto 436 DE 2018 modalidades C190 Y C290
8. Memorando 147 del 2022 - lineamientos para el control al cumplimiento de las obligaciones aduaneras de bloques y culatas de motor y cabinas de vehículos
9. Memorando 150 del 2022 - acción de control zona secundaria - temporada navideña
10. Memorando 184 del 2022 - acción de control a la legal introducción al territorio aduanero nacional de sustancias controladas por el protocolo de Montreal
11. Memorando 187 del 2022 - acciones de control en zona secundaria – Halloween
12. Memorando 207 del 2022 - acción de control frente a vehículos matriculados empleando actas de adjudicación presuntamente falsas</t>
  </si>
  <si>
    <t xml:space="preserve">Gestionar de manera efectiva  la acción de control  a la Factura Electrónica en Fiscalización </t>
  </si>
  <si>
    <t>Acción de control - F.E</t>
  </si>
  <si>
    <t>Acción de control ejecutada</t>
  </si>
  <si>
    <t>Cumplimiento de la meta del 100%; se cumplió en el tercer trimestre de 2022, donde se remitió la acción de control denominada "Control presencial de la obligación formal de expedir factura y de la implementación de factura electrónica de venta"  y dirigida a:  Subdirector Operativo de Fiscalización y Liquidación, Jefes de División de Fiscalización y Liquidación Tributaria Extensiva; Jefe de División de Fiscalización y Liquidación Tributaria Extensiva para personas naturales y asimiladas, Jefe de División de Fiscalización y Liquidación Tributaria Extensiva para personas jurídicas y asimiladas.
Objetivo: Impartir instrucciones para el control presencial de la obligación de expedir factura o documento equivalente y la implementación de la factura electrónica de venta; en el marco del procedimiento PR-COT-0417.</t>
  </si>
  <si>
    <t>Datos suministrados por la Subdirección  Escuela. Cumplimiento 100 por ciento.</t>
  </si>
  <si>
    <r>
      <rPr>
        <b/>
        <sz val="11"/>
        <color rgb="FFFFFFFF"/>
        <rFont val="Calibri"/>
        <family val="2"/>
      </rPr>
      <t xml:space="preserve">    TABLERO BALANCEADO DE GESTIÓN 2022
DIRECCIÓN DE GESTIÓN DE FISCALIZACIÓN 
Subdirección de Fiscalización Tributaria
</t>
    </r>
    <r>
      <rPr>
        <b/>
        <sz val="24"/>
        <color rgb="FFFFFFFF"/>
        <rFont val="Calibri"/>
        <family val="2"/>
      </rPr>
      <t>SEGUIMIENTO</t>
    </r>
  </si>
  <si>
    <t>sub fiscalización tributaria</t>
  </si>
  <si>
    <t>Gestión aceptada de Fiscalización Tributaria</t>
  </si>
  <si>
    <t>La meta de gestión aceptada de fiscalización tributaria presentó en el año 2022 un cumplimiento del 129,09%,  correspondiendo al esfuerzo y compromiso de las Direcciones Seccionales y al seguimiento realizado por la Subdirección de Fiscalización Tributaria que a través de reuniones o visitas de acompañamiento a las Direcciones Seccionales, especialmente a las que presentan bajo cumplimiento, en dichas reuniones se revisaban posibles causas, se brindaba apoyo buscando estrategias en procura del logro de las metas asignadas.</t>
  </si>
  <si>
    <t xml:space="preserve">Implementar el Sistema de Gestión de Seguridad y Privacidad de la información en la Entidad
</t>
  </si>
  <si>
    <t>Durante el año se adelantaron en debida forma todas las actividades programadas por la Oficina de Seguridad de la Información, para dar cumplimiento por parte de la Subdirección de Fiscalización Tributaria</t>
  </si>
  <si>
    <t>Proponer los programas de fiscalización tributario</t>
  </si>
  <si>
    <t>Nuevos programas de fiscalización tributario</t>
  </si>
  <si>
    <t>Esta actividad estaba proyectada para ser cumplida en el segundo trimestre del año, fue realizada como correspondía al ser presentada en mesa técnica la propuesta de programa de control al impuesto de renta año gravable 2020, de contribuyentes que tienen autorizados como depósitos, puertos y muelles aduaneros, la cual fue aprobada en Comite de 13 de junio de 2022.</t>
  </si>
  <si>
    <t>Gestionar de manera efectiva las acciones de control tributario</t>
  </si>
  <si>
    <t>Acciones de control tributario</t>
  </si>
  <si>
    <t xml:space="preserve">La actividad presenta un cumplimiento del 173% durante el año, teniendo en cuenta que la Subdirección de Fiscalización Tributaria en los esfuerzos contra la evasión envió en el periodo enero a diciembre de 2022 a las Direcciones Seccionales veintiséis (26) programas y/o acciones de control dirigidos a veinte mil seiscientos ochenta y nueve (20.689) contribuyentes seleccionados. </t>
  </si>
  <si>
    <t>La Subdirección de Fiscalización Tributaria presentó cumplimiento paral la presente actividad debido a que motivó a los funcionarios para que adelanten el programa de capacitación con el fin de concientizar el esfuerzo económico de la Entidad, apoyando la participación en las actividades de capacitación porque son una oportunidad de mejora para el desarrollo personal y profesional brindando herramientas que redundan en el cumplimiento de las funciones; los valores son informados por la Subdirección Escuela de Impuestos y Aduanas y  son tomados de acuerdo con tres componentes: uno corresponde a la planeación de las actividades, el segundo a la ejecución y el tercero es de aprobados/inscritos en las actividades de capacitación.</t>
  </si>
  <si>
    <r>
      <t xml:space="preserve">    TABLERO BALANCEADO DE GESTIÓN 2022
DIRECCIÓN DE GESTIÓN DE FSCALIZACIÓN
Subdirección de Fiscalización Aduanera
</t>
    </r>
    <r>
      <rPr>
        <b/>
        <sz val="24"/>
        <color rgb="FFFFFFFF"/>
        <rFont val="Calibri"/>
        <family val="2"/>
      </rPr>
      <t>SEGUIMIENTO</t>
    </r>
  </si>
  <si>
    <t>sub fiscalización aduanera</t>
  </si>
  <si>
    <t>Cumplir las metas anuales de gestión efectiva en materia tributaria, aduanera, cambiaria e internacional</t>
  </si>
  <si>
    <t>Lograr Gestión efectiva de Fiscalización Aduanera  (Resoluciones Proferidas)</t>
  </si>
  <si>
    <t>Meta Ene-Dic 590.000.000.000 Logrado: 688.878.647.832 cumplimiento del 116.8%
ANÁLISIS ENERO-DICIEMBRE: Se logró un cumplimiento anual del 116.8%, donde se efectuaron seguimientos periódicamente a las Direcciones Seccionales, dado que este corresponde al insumo principal de la meta de resoluciones en firme; por tanto, se instó a las mismas sobre la apertura de los preliminares o insumos con que cuentan a la fecha, además de aquellos seleccionados de acciones de control y programas de control posterior remitidos desde la Subdirección de Fiscalización Aduanera, esto con el fin de generar gestión persuasiva que coadyuvará a la meta de recaudo, proferir REAS que permiten la generación de resoluciones proferidas, que luego repercuten de manera positiva en el cumplimiento de la meta de resoluciones en firme. Desde el Nivel Central, se ha brindado apoyo y orientación en temas de Fiscalización Aduanera a las Divisiones de Fiscalización y Liquidación Aduanera de las Direcciones Seccionales que cuentan con dicha meta. Además, en dichas reuniones de seguimiento se les ha requerido informar sobre el grado de avance y seguir priorizando sobre aquellos procesos e investigaciones cuya cuantía sean de mayor valor, sin dejar de lado las demás investigaciones. 
NOTA: Para el establecimiento de las metas de la presente vigencia, se tomó como base el promedio de la información registrada en las variables estadísticas correspondiente a lo logrado para los años 2018 a 2021, así como la competencia de cada una de las Direcciones Seccionales. Resoluciones Proferidas: logrado 2018-2021 + (-1,2 %)</t>
  </si>
  <si>
    <t>Lograr Recaudo Aduanero (Gestión Aceptada)</t>
  </si>
  <si>
    <t>Meta Ene-Dic: 51.000.000.000 Logrado: 51.415.790.515 cumplimiento del 100.8%
ANÁLISIS ENERO-DICIEMBRE: Se logró un cumplimiento anual del 100.8%, gracias a la gestión efectuada por las Divisiones de Fiscalización y Liquidación Aduanera, en cuanto a la generación de gestión persuasiva, allanamientos, legalizaciones, entre otros conceptos que han generado recaudo, dando apertura de las investigaciones que se encontraban como preliminares y/o insumos remitidos desde el Nivel Central u Operación Aduanera, entre otros.
NOTA: Para el establecimiento de las metas de la presente vigencia, se tomó como base el promedio de la información registrada en las variables estadísticas correspondiente a lo logrado para los años 2018 a 2021, así como la competencia de cada una de las Direcciones Seccionales. Al promedio logrado 2018 a 2021 se le aplico el incremento establecido por la Dirección de Gestión de Fiscalización, a cada una de las siguientes actividades y Direcciones Seccionales, así: Recaudo: logrado 2018-2021 + 51.6%</t>
  </si>
  <si>
    <t>Lograr Resoluciones Aduaneras en Firme (Gestión Aceptada)</t>
  </si>
  <si>
    <t>Meta Ene-Dic: 800.000.000.000 Logrado: 690.671.996.945 cumplimiento del 86.3%
ANÁLISIS ENERO-DICIEMBRE: Es importante resaltar que del cumplimiento de la meta de Resoluciones Proferidas que presentó un cumplimiento del 116.8% para el año 2022, permitió en parte coadyuvar al cumplimiento de la meta de Resoluciones en Firme logrando un cumplimiento del 86.3% sin poder alcanzar el 100%, dado que muchas veces depende además de los términos con que cuenta el área Jurídica para aquellos casos donde son interpuestos recursos de reconsideración a nuestras resoluciones proferidas, a conceptos o análisis efectuados por parte de la Subdirección Técnica Aduanera. Más sin embrago, en las reuniones de seguimiento mensual a las metas y a la gestión del área se instó a las Divisiones de Fiscalización y Liquidación Aduanera, interactuar con las dependencias de Jurídica o quien haga sus veces a efectos de que prioricen aquellos casos cuya cuantía son altas, donde las Direcciones Seccionales han trabajado en conjunto con las Divisiones de Jurídica y Divisiones de Documentación, a fin de mantener un adecuado seguimiento con relación al cierre de los actos administrativos ejecutoriados y que deciden de fondo en el menor tiempo posible y así poder cumplir las metas estipuladas por la Entidad. Este incumplimiento adicional se debe a los diferentes términos con que se cuenta para el desarrollo de las investigaciones que se encuentran inmersas en esta actividad.
NOTA: Para el establecimiento de las metas de la presente vigencia, se tomó como base el promedio de la información registrada en las variables estadísticas correspondiente a lo logrado para los años 2018 a 2021, así como la competencia de cada una de las Direcciones Seccionales. Al promedio logrado 2018 a 2021 se le aplico el incremento establecido por la Dirección de Gestión de Fiscalización, a cada una de las siguientes actividades y Direcciones Seccionales, así: Resoluciones en Firme: logrado 2018-2021 + 65%</t>
  </si>
  <si>
    <t>Meta Ene-Dic: 4 Logrado: 4 Grado Cumplimiento (4/4) = cumplimiento del 100%
ANALISIS ENERO-DICIEMBRE: Para la realización de esta actividad, para el año 2022, se realizaron las siguientes actividades:
1. Asignación del cumplimiento de este Indicador a un profesional de la Subdirección de Fiscalización Aduanera, informar a través de correo electrónico a seguridaddigital@dian.gov.co el enlace responsable y leer el instructivo enviado por seguridad de la información
2. Realización de la encuesta de datos personales en el aplicativo  Gestión Riesgo y Cumplimiento - GRC (Novasec)
3. Encuesta de “Implementación del Sistema de Gestión De Seguridad y Privacidad de La Información
4. Entregar Inventario actualizado de Activos de Información</t>
  </si>
  <si>
    <t xml:space="preserve">Controlar el ingreso y permanencia  ilegal de mercancías  con el fin de contribuir con la competitividad del sector empresarial. </t>
  </si>
  <si>
    <t>Realizar Decomisos de mercancías en Firme</t>
  </si>
  <si>
    <t>Verificar el origen de las mercancías importadas y/o exportadas</t>
  </si>
  <si>
    <t>Meta Ene-Dic: 54 Logrado: 54 Grado Cumplimiento (54/54) = cumplimiento del 100%
ANÁLISIS ENERO-DICIEMBRE: El cumplimiento del 100% obedece a la apertura de 54 expedientes de verificación de origen de mercancías, de los cuales: 30 son de mercancías importadas, así: uno (1) Acuerdo Comercial ALC CANADA-COLOMBIA; siete (7) APC COLOMBIA – EEUU; uno (1) ALC COLOMBIA – COREA, tres (3) TLC COLOMBIA - SALVADOR, GUATEMALA, HONDURAS y dieciocho (18) expedientes sobre normas de Origen No Preferenciales. De otra parte, en lo que respecta a mercancías exportadas, Veintidós (22) corresponden a investigaciones relacionadas con el acuerdo comercial con AC UNIÓN EUROPEA - COLOMBIA, PERÚ, ECUADOR, una (1) al acuerdo con la COMUNIDAD ANDINA y una (1) al Sistema Generalizado de Preferencias -SGP.</t>
  </si>
  <si>
    <t xml:space="preserve"> Gestionar de manera efectiva  las acciones de control  aduanero.</t>
  </si>
  <si>
    <t>Gestionar de manera efectiva las acciones aduaneras de control posterior</t>
  </si>
  <si>
    <t>Meta Ene-Dic: 12 Logrado: 12 Grado Cumplimiento (12/12) = cumplimiento del 100%
ANÁLISIS ENERO-DICIEMBRE: Para el año 2022 se realizaron doce (12) acciones de control, así: 
1. Memorando 22 del 2022 - acciones de control en zona secundaria – San Valentín
2. Memorando 47 del 2022 - acción de control a importadores de calzado
3. Memorando 72 del 2022 - acciones de control en zona secundaria – día de los niños
4. Memorando 84 del 2022 - acciones de control en zona secundaria – mes de las madres.
5. Memorando 103 del 2022 - lineamientos para el control a la correcta clasificación arancelaria en la importación de mercancías declaradas por las subpartidas arancelarias 7308.90.10.00 Y 7610.90.00.00
6. Memorando 112 del 2022 - acciones de control en zona secundaria – mes del padre
7. Memorando 126 del 2022 - lineamientos para el control al cumplimiento de requisitos establecidos en el decreto 2218 de 2017, modificado por el Decreto 436 DE 2018 modalidades C190 Y C290
8. Memorando 147 del 2022 - lineamientos para el control al cumplimiento de las obligaciones aduaneras de bloques y culatas de motor y cabinas de vehículos
9. Memorando 150 del 2022 - acción de control zona secundaria - temporada navideña
10. Memorando 184 del 2022 - acción de control a la legal introducción al territorio aduanero nacional de sustancias controladas por el protocolo de Montreal
11. Memorando 187 del 2022 - acciones de control en zona secundaria – Halloween
12. Memorando 207 del 2022 - acción de control frente a vehículos matriculados empleando actas de adjudicación presuntamente falsas</t>
  </si>
  <si>
    <t>Terminar las acciones de control posterior 2019, 2020, 2021 y seleccionados de programas remitidos en 2019, 2020 y primer semestre de 2021, diferentes a revisión de valor.</t>
  </si>
  <si>
    <t>Meta Ene-Dic: 100% Logrado: 90.9% = cumplimiento del 90.9%
ANÁLISIS OCTUBRE-DICIEMBRE: Tal y como lo menciona el Memorando 21 del 04 de febrero de 2022, las áreas de Fiscalización y Liquidación Aduanera de las Direcciones Seccionales que cuenten con insumos de acciones de control y programas remitidos por la Subdirección de Fiscalización Aduanera en los años 2019, 2020 y 2021, diferentes a revisión de valor, deberán, a 31 de diciembre de 2022, tener depurado, archivado, con cancelación de levante o con Liquidación Oficial notificada el 100% de los seleccionados,  motivo por el cual, hasta el mes de Diciembre se tienen resultados con relación a los insumos que vayan llegando provenientes del seguimiento realizado por parte de las Direcciones Seccionales y sus respectivos seleccionados. Mas sin embrago, en las reuniones de seguimiento a metas y a la Gestión del área, las Seccionales han manifestado sobre el grado de avance que se ha tenido frente al cumplimiento de esta meta.
Para aquellas seccionales que reportan un cumplimiento inferior al 100%, debe tenerse en cuenta las limitaciones relacionadas con la capacidad operativa, la aparición intempestiva de la emergencia sanitaria causada por el covid 19 que dificultaba el empleo de los medios tecnológicos de consulta y la realización de diligencias de control presencial, sumado a que las investigaciones demandan un alto nivel de rigurosidad en el recaudo probatorio (demora en la obtención de pruebas del exterior, visitas de control, análisis de muestras, entre otros).</t>
  </si>
  <si>
    <t>Proponer los  programas de fiscalización aduanero.</t>
  </si>
  <si>
    <t>Proponer programas de Fiscalización Aduanera nuevos, para aprobación del Comité Técnico de Programas, de acuerdo con los requisitos establecidos en la Resolución 0018 de 2016.</t>
  </si>
  <si>
    <t>Depurar, archivar o notificar REA, para acciones de control posterior y programas remitidos en 2020, 2021 para investigaciones de revisión de valor.</t>
  </si>
  <si>
    <t>Meta Ene-Dic: 100% Logrado: 75.4% = cumplimiento del 75.4%
ANÁLISIS ENERO-DICIEMBRE: Tal y como lo menciona el Memorando 21 del 04 de febrero de 2022, las áreas de Fiscalización y Liquidación Aduanera de las Direcciones Seccionales que cuenten con insumos de acciones de control y programas remitidos por la Subdirección de Fiscalización Aduanera en el año 2021 relacionados con investigaciones de revisión de valor, deberán, a 31 de diciembre de 2022, tener depurado, archivado o con Requerimiento Especial Aduanero notificado el 100% de los seleccionados, motivo por el cual, hasta el mes de Diciembre se tienen resultados con relación a los insumos que vayan llegando provenientes del seguimiento realizado por parte de las Direcciones Seccionales y sus respectivos seleccionados.
Mas sin embrago, en las reuniones de seguimiento a metas y a la Gestión del área, las Seccionales han manifestado sobre el grado de avance que se ha tenido frente al cumplimiento de esta meta y algunas están impulsando las verificaciones para culminar los casos preliminares de estudio de valor que se encuentran en el área, para cumplir con el compromiso de esta meta.
Para aquellas seccionales que reportan un cumplimiento inferior al 100%, debe tenerse en cuenta las limitaciones relacionadas con la capacidad operativa, la aparición intempestiva de la emergencia sanitaria causada por el covid 19 que dificultaba el empleo de los medios tecnológicos de consulta y la realización de diligencias de control presencial, sumado a que las investigaciones demandan un alto nivel de rigurosidad en el recaudo probatorio (demora en la obtención de pruebas del exterior, visitas de control, análisis de muestras, entre otros).</t>
  </si>
  <si>
    <t>Transformación del Talento Humano </t>
  </si>
  <si>
    <t>Datos suministrados por la Subdirección  Escuela. Cumplimiento 106.50 por ciento.</t>
  </si>
  <si>
    <t xml:space="preserve">    TABLERO BALANCEADO DE GESTIÓN 2022
DIRECCIÓN DE GESTIÓN DE FISCALIZACIÓN
Subdirección de Fiscalización Cambiaria
SEGUIMIENTO</t>
  </si>
  <si>
    <t>sub fiscalización cambiaria</t>
  </si>
  <si>
    <t>Una vez observada que durante la vigencia, y dadas las dificultades para la presentacion de cotizaciones por parte de las empresas de transporte de valores, para la realizacion de los estudios previos para realizar la contratacion de transporte de divisas producto de las acciones de control de la subdireccion, se tomó la decision de realizar la devolucion de los recursos</t>
  </si>
  <si>
    <t>Se reasigna el presupuesto</t>
  </si>
  <si>
    <t>Cumplir las metas anuales de gestión de fiscalización en materia cambiaria</t>
  </si>
  <si>
    <t>Gestión aceptada de resoluciones en firme de Fiscalización Cambiaria</t>
  </si>
  <si>
    <t>Gestión Aceptada de resoluciones en firme de Fiscalización Cambiaria</t>
  </si>
  <si>
    <t>Se logro la meta de gestión en razón al volumen de actos proferidos en la evacuación de las cargas de trabajo</t>
  </si>
  <si>
    <t>Gestión aceptada de recaudo en Fiscalización Cambiaria</t>
  </si>
  <si>
    <t>Gestión Aceptada de recaudo en Fiscalización Cambiaria</t>
  </si>
  <si>
    <t xml:space="preserve">La meta de recaudo, las direcciones Seccionales se esmeraron por evacuar las investigaciones en las cuales se evidenciaba un alto grado de posibilidad de pago de las sanciones proferidas  </t>
  </si>
  <si>
    <t>Diseñar y gestionar la transformación tecnológica de la DIAN</t>
  </si>
  <si>
    <t xml:space="preserve"> Garantizar el acompañamiento en el uso del sistema de fiscalización al área de tecnología para la sostenibilidad del mismo</t>
  </si>
  <si>
    <t>Incidentes tramitados</t>
  </si>
  <si>
    <t>Numero de incidentes solucionados en la mesa técnica + Número de incidentes escalados a tecnología / Número total de incidentes recibidos en cada uno de los periodos.</t>
  </si>
  <si>
    <t>Los casos o incidentes presentados fueron atendidos oportunamente por el funcionario de la mesa tecnica. Aquellos casos que requerian de la intervención del area de tecnologia se escalaron oportunamente.</t>
  </si>
  <si>
    <t>Se cumplieron oportunamente  las actividades programadas. Lo anterior en razon al debido cuidado y atención dispuesto por el funcionario encargado de la ejecución y el seguimiento</t>
  </si>
  <si>
    <t xml:space="preserve"> Gestionar de manera efectiva  las acciones de control cambiario.</t>
  </si>
  <si>
    <t xml:space="preserve">La Subdirección entrego para desarrollo las cinco acciones de control para ejecutar en las direcciones Seccionales las investigaciones </t>
  </si>
  <si>
    <t>Proponer los  programas de fiscalización  cambiaria</t>
  </si>
  <si>
    <t>Nuevos programas de fiscalización cambiaria</t>
  </si>
  <si>
    <t>Se cumplio oportunamente con la presentación de las propuestas de programas de fiscalización</t>
  </si>
  <si>
    <t xml:space="preserve">La Subdirección estuvo atenta y motivo la participación de los funcionarios en los programas y cursos de capacitación en los que fueron asignados </t>
  </si>
  <si>
    <r>
      <t xml:space="preserve">    TABLERO BALANCEADO DE GESTIÓN 2022
DIRECCIÓN DE GESTIÓN DE FISCALIZACIÓN
Subdirección de Apoyo en la Lucha contra el delito Aduanero y Fiscal
</t>
    </r>
    <r>
      <rPr>
        <b/>
        <sz val="24"/>
        <color rgb="FFFFFFFF"/>
        <rFont val="Calibri"/>
        <family val="2"/>
      </rPr>
      <t>SEGUIMIENTO</t>
    </r>
  </si>
  <si>
    <t>sub apoyo en la lucha del delito aduanero y fiscal</t>
  </si>
  <si>
    <t>Se cumplieron todas las actividades programadas por la oficina de Seguridad de la Información, las cuales  fueron: 1. Asignación enlace de seguridad para el área; 2. Encuesta de Datos Personales; 3. Encuesta de implementación del Sistema de Gestión de Seguridad y Privacidad de la Información; y 4. Identificación y/o actualización activos de información del área. No se presentaron inconvenientes en el desarrollo de las actividades propuestas.</t>
  </si>
  <si>
    <t>Gestionar de manera efectiva  las acciones de control tributario aduanero cambiario e internacional</t>
  </si>
  <si>
    <t xml:space="preserve">Durante la vigencia 2022, fueron propuestas tres (3) acciones de control, una dirigida a detectar posibles omisos y/o inexactos en el impuesto sobre la renta o en el impuesto al patrimonio, otra a contribuyentes con indicios de carecer de sustancia económica, que soportan costos, deducciones e impuestos descontables a terceros y una tercera dirigida a personas naturales que gozan de reconocimiento público que obtienen ingresos representativos y/o poseen patrimonios representados en bienes de alto valor. De acuerdo con la meta establecidad para el año 2022 se obtuvo un cumplimiento del 100%. </t>
  </si>
  <si>
    <t>Diligencias de registro</t>
  </si>
  <si>
    <t>Durante la vigencia 2022 se adelantaron acciones de fiscalización mediante perfilamientos del comportamiento tributario y diligencias de registro a contribuyentes ubicados en sectores tales como; asalariados, rentistas de capital, fabricación y productos de plástico, fabricación de muebles comercio  de alimentos, comercio en general, mantenimiento de productos elaborados en metal, confecciones, rentistas de capital y servicios  para quienes se identificó omisión de ingresos en el impuesto de renta  y adición de ingresos en el impuesto a las ventas,  el desconocimiento de costos inexistentes o no procedentes,  para un total acumulado del periodo enero a diciembre de $37.866.millones, cumpliendo la meta en 114.75%, la cual estaba establecida en $33.000 millones de pesos para este año</t>
  </si>
  <si>
    <t>Reportar eficientemente Operaciones Sospechosas de lavado de activos (ROS) a la UIAF</t>
  </si>
  <si>
    <t xml:space="preserve"> Reportes enviados a la UIAF</t>
  </si>
  <si>
    <t>Durante la vigencia 2022 se reportaron un total de 196  operaciones sospechosas de los 180 establecidos como meta, con un cumplimiento del 108.89% . Estos Reportes de Operación Sospechosa vinculan personas naturales y personas  jurídicas.</t>
  </si>
  <si>
    <t>Gestionar eficientemente  las denuncias recibidas</t>
  </si>
  <si>
    <t>Evacuación de denuncias recibidas durante la vigencia</t>
  </si>
  <si>
    <t xml:space="preserve">Durante la vigencia se lograron gestionar un total de 1318  denuncias de fiscalización de 5558 recibidas a través de las plataformas Institucionales. Es un resultado que permite dar trámite a denuncias tributarias, aduaneras y cambiarias, radicadas a tavés del Sistema de Información de Denuncias,  donde se deben sortear las situaciones que implica la utilizacion del nuevo Sistema de información, y se destaca el compromiso del talento humano disponible (11 Auditores).                     
La cantidad de denuncias de fiscalización a recibir, presentó durante toda la vigencia un comportamiento altamente variable, teniendo en cuenta el incremento exponencial de la facturación electrónica y algunas medidas expedidas por el gobierno para reactivar la economía, tales como: Nueva normalidad en el comercio, dia sin IVA, periodos sin causar el impuesto al consumo, entre otras. Lo anterior demanda mayor capacidad operativa en cuanto a talento humano y herramientas ofimáticas  necesarias para evacuar las cargas del trabajo.                                                                                                                                                                                                                                                                                  </t>
  </si>
  <si>
    <t>Evacuación de denuncias vigencias anteriores</t>
  </si>
  <si>
    <t>Durante lo corrido de la vigencia y gracias al compromiso del equipo de trabajo en su totalidad, se logró gestionar 1956 denuncias  de 4201 rezagadas de las vigencias 2021 y anteriores, que equivalen al 47%, para un cumplimiento del 103,47% de la meta establecida. Esto significa, que la Coordinación garantiza el cumplimiento de los tiempos legales para la atención de denuncias ciudadanas a cabalidad, implementando estrategias que funcionan de manera sobresaliente.</t>
  </si>
  <si>
    <t xml:space="preserve">Se cumplieron todas las actividades programadas en el PIC para los funcionarios de la Subdirección de Apoyo en la Lucha contra el Delito Aduanero y Fiscal. Se realizaron los respectivos seguimientos de los factores de cumplimiendo, encontrando que los incumplimientos respondían a situaciones administrativas de los funcionarios. </t>
  </si>
  <si>
    <r>
      <t xml:space="preserve">    TABLERO BALANCEADO DE GESTIÓN 2022
DIRECCIÓN DE GESTIÓN DE FISCALIZACIÓN
Subdirección de Fiscalización Internacional
</t>
    </r>
    <r>
      <rPr>
        <b/>
        <sz val="24"/>
        <color rgb="FFFFFFFF"/>
        <rFont val="Calibri"/>
        <family val="2"/>
      </rPr>
      <t>SEGUIMIENTO</t>
    </r>
  </si>
  <si>
    <t>2022 % 
CUMPLIMIENTO NORMALIZADO</t>
  </si>
  <si>
    <t>sub fiscalización internacional</t>
  </si>
  <si>
    <t>Se cumplio con el 100% de la actividad para el año 2022 y con un cumplimiento normalizado del 105,26%..</t>
  </si>
  <si>
    <t>El avance del indicador fue del 100% respecto de la ejecución presupuestal (Recursos comprometidos) y financiera (Recursos obligados) del presupuesto asignado a la actividad “Adquirir herramientas de inteligencia de negocios”, que compete a la Subdirección de Fiscalización Internacional en el marco del Proyecto de Inversión “IMPLANTACIÓN PLAN ANUAL ANTIEVASIÓN NACIONAL”.
 La obligación por la suma de $2.500.000.000 se pagó en el mes de mayo. 
Con un cumplimiento normalizado de 105,26%</t>
  </si>
  <si>
    <t>Cumplir las metas anuales de gestión de fiscalización en materia Internacional.</t>
  </si>
  <si>
    <t>Gestión efectiva de Fiscalización Internacional</t>
  </si>
  <si>
    <t xml:space="preserve">La meta del mes de diciembre era de $283.500.000.000 y se logró una gestión efectiva de $749.531.004.440 que equivale al 244,76% de cumplimiento de meta establecida para el mes.
 De manera acumulada al mes de diciembre, la meta era de $630.000.000.000 y a corte 2022 la Subdirección de Fiscalización Internacional  ha reportado una gestión como meta total del año $1.975.282.616.663 que equivale a un cumplimiento de la meta Gestion Efectiva del 313,54%. </t>
  </si>
  <si>
    <t>Gestión aceptada de Fiscalización Internacional</t>
  </si>
  <si>
    <t xml:space="preserve">La Subdirección de Fiscalización Internacional tiene como meta un valor de  $72.000.000.000 y a corte 31 de diciembre de 2022 la Subdirección reportó una gestión como meta total del año $73.277.404.611 que equivale a un cumplimiento de la meta Gestion Efectiva del 101,7%. </t>
  </si>
  <si>
    <t>Se evidencia un cumplimiento de las actividades programadas en el plan de implementación del Sistema de Gestión de Seguridad y Privacidad de la Información en un 100%, se cumplio con las fechas establecidas por la Oficina de Seguridad de la Información.</t>
  </si>
  <si>
    <t>Gestionar de manera efectiva  las acciones de control  internacional</t>
  </si>
  <si>
    <t>1.	Memorando 130. Acción de Control – La Subdirección de Fiscalización Internacional en el trascurso del año se envía seleccionados a las Direcciones seccionales de Bogotá y Medellín con el fin de proferir pliego de cargos de acuerdo con los lineamientos.
2.	Memorando 134. Las investigaciones en etapa persuasiva correspondientes a la acción de control AC_Memorando No 134 del 30 de julio de 2020 de Control informe Maestro de la Documentación Comprobatoria, por los años gravables 2017, 2018 y  2019, códigos de programa IJ, PX  y OX. Se envían los seleccionados a las seccionales Bogotá, Grandes Contribuyentes, Medellín, Manizales, Palmira, Barranquilla, Cartagena con el fin de proferir pliegos de cargos de acuerdo con los lineamientos.
3.	Memorando 245 - . La Subdirección de Fiscalización Internacional emitió el Memorando 245 del 29 de diciembre 2022 de la acción de control de establecimientos permanentes AG2020 y se solicita la carga potencial de seleccionados para ser enviados a la Dirección Operativa de Grandes Contribuyentes y la Dirección Seccional de Impuestos de Bogotá. 
4.	Memorando 161 – Compañías Holding Colombianas - En agosto se emitió la acción de control Memorando 161 correspondiente a Compañías Holding Colombianas (CHC) año gravable 2020 y siguientes, se inició el trabajo de depuración y se solicitó a la Coordinación de Programas aplicar los criterios e indicadores de selectividad a los potenciales contribuyentes con el fin de analizarlos por parte de la Subdirección de Fiscalización Internacional.
5.	Memorando No. 110 del 09 abril 2018 correspondiente a Omisos e Inexactos por cambio de titular de inversión extranjera se enviaron 5 seleccionados a la Dirección Seccional de impuestos de Bogotá.</t>
  </si>
  <si>
    <t>Proponer los  programas de fiscalización internacional</t>
  </si>
  <si>
    <t>Nuevos programas de fiscalización Internacional.</t>
  </si>
  <si>
    <t>La Subdirección de Fiscalización Internacional  cumplio con el 100%. Se emitio el Memorando 230 del 29 de diciembre de 2022 Auditoria del Programa de Regalias AG2019, la carga potencial de los selccionados se descrimina de la siguiente manera: La Direccion Operativa de Grandes Contibuyentes(12) y la Direccion de Impuestos de Bogotá(2), teniendo en cuenta la Resolución 1286 del 15 de diciembre de 2022 se solicita verificacion de competencia de las Direcciones de Seccionales.
Se emitio el Memorando 239 del 29 de diciembre de 2022 Programa Integral sectorizado de Fiscalidad Internacional AG 2020. De acuerdo a la mesa Técnica de Programas, las operaciones del programa de regalias AG 2020 se tendran en cuenta en este programa integral. La carga potencial de los seleccionados se descrimina de la siguiente manera: Dirección Operativa de Grandes Contribuyentes(16), Direccion de impuestos Bogotá(14) y las Direcciónes seccionales de impuestos de Medellin(8), Cali(6), Barranquilla(6) de acuerdo a la Resolución 1286 del 15 de diciembre de 2022 con el fin de verificar competencias.</t>
  </si>
  <si>
    <t>La Subdirección de Fiscalización Internacional para  el año 2022 obtuvo un cumplimiento del 107.17% en participacion en los programas asignados por la Escuela de la siguiente manera: Diversidad y cultura organizacional, Convenios para evitar la doble imposición, Diplomado para Docentes DIAN Basado en Competencias - Gestión del conocimiento, aprendizaje organizacional y mentoring, Diplomado para Docentes DIAN Basado en Competencias - Capacitación de autores a partir de una estrategia pedagógica para el desarrollo de contenidos en procesos misionales y de apoyo de la DIAN, Diplomado para Docentes DIAN Basado en Competencias - Capacitación de tutores en estrategia pedagógica para entornos virtuales, Diplomado para Docentes DIAN Basado en Competencias - Diseño curricular para la capacitación basada en competencias, Herramienta para el fortalecimiento del Aprendizaje Organizacional, Daño Antijuridico, Planeación y ejecucion Operativa, Legislación Documental en el Entorno Organizacional, Modelos de Negocios y Financiación, Estudio Practico de Lineas Jurisprudenciales, Tecnica Legislativa, Ingles.</t>
  </si>
  <si>
    <r>
      <t xml:space="preserve">    TABLERO BALANCEADO DE GESTIÓN 2022
DIRECCIÓN DE GESTIÓN DE IMPUESTOS 
</t>
    </r>
    <r>
      <rPr>
        <b/>
        <sz val="24"/>
        <color rgb="FFFFFFFF"/>
        <rFont val="Calibri"/>
        <family val="2"/>
      </rPr>
      <t>SEGUIMIENTO</t>
    </r>
  </si>
  <si>
    <t>dgi</t>
  </si>
  <si>
    <t>Nivel de ejecución Presupuestal</t>
  </si>
  <si>
    <t>Se realizo ajuste en el mes de diciembre, puesto que en el primer semestre se detectó ajustes a los valores reportados desde la fuente de la información.</t>
  </si>
  <si>
    <t>Durante el año 2022 se cumplió con los pagos programados en el 94%, la ejecución muestra los pagos programados hasta el 15 de diciembre, quedando pendiente para el mes de enero de 20223 los pagos de las 2 últimas semanas del mes de diciembre de 2022.</t>
  </si>
  <si>
    <t>sub gestión recaudo</t>
  </si>
  <si>
    <t>Cumplir con el recaudo tributario por gestión de cartera</t>
  </si>
  <si>
    <t>Recaudo Bruto</t>
  </si>
  <si>
    <t>La meta de recaudo bruto para 2022 ajustada era de $215.75 billones, mientras que el recaudo acumuado a 31 de diciembre fue de $228.6 billones, alcanzandose un cumplimiento del 106%.
El 75,7% del recaudo provinó de los siguientes impuestos: retención en la fuente a título de renta con el 34,6%, tributos aduaneros con 21,3% y el impuestos a las ventas con el 19,8%.
En comparación con el año 2021, el recaudo se incrementó en $54.7 billones que representan una variación del 31,6%.</t>
  </si>
  <si>
    <t>Para alcanzar el cumplimiento de la meta en 103.5% tres direcciones seccionales aportaron el 73,7% del recaudo obtenido; estas direcciones fueron: Impuestos de Bogotá que aportó el 35,1%, la Dirección Operartiva de Grandes Contribuyentes el 27% e Impuestos de Medellín con el 11,5%.</t>
  </si>
  <si>
    <t>Declaraciones sugeridas</t>
  </si>
  <si>
    <t>Las declaraciones sugeridasdispuestas para los contribuyentes se distribuyen de la siguiente manera por tipo de impuesto: impuesto de renta y complementarios para personas naturales 4.832.322; impuesto nacional al consumo 26.004 e impuestos a las ventas 1.521.888. 
Esta actividad de control inductivo aportó al recaudo por gestión la suma de $6.36 billones</t>
  </si>
  <si>
    <t xml:space="preserve">Se desarrollaron las campañas de socializacion para fortalecer la inscripción, sin embargo la reforma tributaria de finales de 2022 influyó en que se perdiera un poco de interes por parte de los  contibuyente o nuevos formalizados . </t>
  </si>
  <si>
    <t>PIL2. CERCANÍA AL CIUDADANO</t>
  </si>
  <si>
    <t xml:space="preserve"> Lograr mayor cercanía al ciudadano a través de acciones generadoras de valor que impacten positivamente en nuestros contribuyentes</t>
  </si>
  <si>
    <t>Encuesta de percepción de cercanía al ciudadano</t>
  </si>
  <si>
    <t>En el 2022, se evidencia una mejora considerable en el indicador de la percepción de la calidad general del servicio con relación al resultado del año 2021, pasando de un 76% a un 82,3%. La encuesta fue aplicada a nivel nacional en todas las Direcciones Seccionales, 33 Departamentos y 456 municipios a contribuyentes y usuarios inscritos en el Rut, que gestionaron trámites servicios durante el año 2021-2022.</t>
  </si>
  <si>
    <t>Cumplimiento Plan de acción de cercanía al ciudadano</t>
  </si>
  <si>
    <t xml:space="preserve">1. Ejecución de Plan de Choque 2022.
	 Campaña de atención diferenciada de experiencia y relacionamiento para los macrosegmentos de grandes y medianos contribuyentes. 
En desarrollo de la campaña de “Atención diferenciada a Medianos Altos 2022” fueron seleccionados aleatoriamente 2.605 contribuyentes de las Direcciones Secciónales de Impuestos de Bogotá, Medellín, Cali, Barranquilla y la Seccional de impuestos y Aduanas Nacionales de Manizales, para hacer parte del grupo de control de la evaluación de impacto prevista en  2022. 
Dentro de la metodología de evaluación de impacto, se definió un tratamiento a partir del montaje del esquema de atención preferencial en canal telefónico, a partir del número de NIT y clave que la DIAN entregó en abril 2022 mediante anuncio de la campaña de facilitación, para cada persona natural o jurídica que hace parte del grupo de intervención. El ingreso diferenciado a la línea de atención comprende: priorización en el ingreso al IVR en las opciones de consultas de factura electrónica y temas tributarios, contactándose al teléfono 3078064, opción 5 para factura electrónica y 6 para otras consultas, ingresando y se le el NIT y la clave de acceso asignada, para acceder con prioridad al contacto sobre las demás llamadas en cola.
Durante 2022, los medianos contribuyentes del grupo de tratamiento efectuaron  13.371 llamadas a la línea de atención con acceso preferente. La atención de estas llamadas registró un tiempo promedio de espera para 2022 de  3 minutos, 50 segundos, 2 minutos menos que el resultado agregado de las demás llamadas recibidas por la línea. Empleando una metodología de evaluación de diferencias en diferencias, y tras efectuar la aplicación de la encuesta de percepción de calidad del servicio,  pudo constatarse que como resultado del tratamiento de atención diferenciada, la percepción de calidad del grupo de tratamiento de los medianos altos contribuyentes (92%), fue 4,5 puntos porcentuales más que la percepción del grupo representativo de los contribuyentes del grupo de control (87,5%).  
                    Sensibilización e implementación del plan para transformar la experiencia del cliente en la DIAN a nivel nacional: 
Modelo de servicio 
Durante 2022 se estructuró el anexo técnico se realizó publicación del aviso de convocatoria de la consultoría, que a través de recursos del Fondo DIAN busca transformar, innovar, alinear, implementar y estandarizar la experiencia del cliente, en el servicio que presta la entidad a nivel nacional. Como resultado de lo anterior, 23 empresas manifestaron interés en participar en este proceso. A partir del 28 de noviembre, se revisaron las manifestaciones de interés por parte del comité evaluador y se conformó la  lista corta con ocho firmas que cumplieron  los criterios establecidos en el aviso de convocatoria.
	Campaña de información, facilitación y acompañamiento para las Personas Naturales Declarantes del Impuesto de Renta AG 2021: 
En desarrollo de la campaña se dispuso el micrositio de renta AG 2020 y se adecuaron las herramientas de apoyo como el programa de ayuda renta y el hazlo tú mismo: https://micrositios.dian.gov.co/renta-personas-naturales-ag-2021.
Como parte de la estrategia de recordación se remitió correo electrónico de invitación a presentar la declaración a 4,7 millones de personas, antes de iniciar el periodo de vencimientos. Adicionalmente, se remitieron mensajes de texto SMS a 4.061.126 declarantes 3 días antes del vencimiento de la obligación. 
En el periodo julio a octubre el piloto de renta del contact center de la DIAN atendió un total de 79.737 llamadas. A partir de agosto, se habilitó a través del servicio de agendamiento de citas la oficina "Acompañamiento Telefónico Declaración Renta",  asociadas a Bogotá el servicio “Conoce qué necesitas para presentar la declaración de renta”,  a nivel nacional, con esta cita y haciendo uso de la información proporcionada, el cliente es contactado telefónicamente por agentes del Contact center y se le brinda información sobre lo que necesita para presentar la declaración de renta. Para este piloto en el periodo agosto - octubre de 2022 se ofertaron 2.973 citas de las cuales han sido confirmadas 2.671.
En el canal presencial, se implementó una estrategia de incremento de disponibilidad de agenda. Con ocasión a los vencimientos de renta personas naturales  AG 2021, se generaron estrategias para aumentar la oferta y mantener la disponibilidad de citas a nivel nacional, tanto para video atención como para presencial. Como producto de este ejercicio en julio se ofertaron 25.365 citas para video atención, en agosto 28.759 y en septiembre 33.744. En cuanto, a las citas presenciales en julio se ofertaron 95.409 citas mientras que en el mes de agosto se dispusieron 144.735 y en septiembre 169.963. Se evidencia un aumento considerable mes a mes en la oferta de citas, para los dos canales.
                   Desarrollo de plan de articulación con áreas técnicas para la generación de acciones y herramientas en pro de fomentar el cumplimiento voluntario de las obligaciones: 
En desarrollo de esta iniciativa,  se realizaron sesiones de capacitación mediante la cual se vincularon 11.061 ciudadanos. 
	Campaña lo público es nuestro, orientada hacia la importancia de la Contribución y su aceptación social como aporte al cuidado de lo público: 
En desarrollo de la campaña de lo público es nuestro, se lograron durante 2022 8.180.913 visualizaciones Campañas Lo Público es Nuestro (LPN). De igual forma, 1.369 servidores DIAN participaron en la Copa de la Contribución y 19.082 Ciudadanos participaron en la IV Semana de la Cultura de la Contribución, realizada de manera híbrida durante el mes de octubre en Barranquilla.
Como gestión de la estrategia de Cultura de la Contribución en la Escuela (CCE) durante 2022 debe señalarse, que al cierre de la vigencia 74 Secretarias de Educación a nivel nacional están vinculadas a la iniciativa, al igual que 5.721 Instituciones Educativas, donde se ha capacitado a  5.388 docentes.
Finalmente en Núcleos de Apoyo Contable y Fiscal (NAF), es necesario indicar que un total de 104 de estos convenios permanecen vigentes a nivel nacional. En desarrollo del enfoque misional de los NAF, durante 2022 se atendieron consultas de 71.398 y se capacitó a  67.729 ciudadanos.
2.  Efectuar la aplicación de los instrumentos de evaluación de la percepción ciudadana, con respecto al servicio ofrecido por los distintos canales (videoatención, Telefónico, Chat, Redes, APP, Quioscos de autogestión)      
Se realiza seguimiento mensual a los resultados de satisfacción del cliente general de los cinco canales, con el fin de tener datos para la consolidación de la línea base por canal (videoatención, Telefónico, Chat, Redes, APP, Quioscos de autogestión).
Por otra parte, la Subdirección de Servicio al Ciudadano diseñó una encuesta con el propósito de identificar y entender las principales necesidades y expectativas de los ciudadanos para gestión de trámites y servicios institucionales, a partir de manifestación directa con clientes externos, relacionadas con la misión institucional de la DIAN.
3. Consultoria Generación de capacidades para la atención de población sorda
Durante 2022 se estructuró el anexo técnico se realizó publicación del aviso de convocatoria de la consultoría, que a través de recursos del Fondo DIAN busca generar un plan de formación y entrenamiento efectivo en el relacionamiento y comunicación con personas con discapacidad auditiva. Como resultado de lo anterior se evaluaron propuestas de 3 instituciones interesadas, siendo seleccionada por el comité evaluador, la propuesta de la Universidad del Valle. Quedando pendiente el proceso de negoción final sobre la propuesta, se espera que en la vigencia 2023 se ejecute el propósito de la consultoría. 
4. La SDG Servicio al Ciudadano participó durante el primer semestre  en el comité de evaluación de propuestas del Nuevo Sistema de Gestión Tributaria NSGT donde resultó valorado con la mejor puntuación, la propuesta de SAP Colombia. Sin embargo, no pudo llevarse a cabo la adjuidcación por no superarse el proceso de negociación final. Durante el segundo semestre se participó en el ajuste del diseño ejecutivo del NSGT como preparación para el nuevo proceso de adjudicación.
5. Acompañamiento en el desarrollo del módulo de PQSR en el Nuevo Sistema de Gestión tributaria del proyecto de modernización de la DIAN.
Con relación al Sistema de PQSRD en la Plataforma Dynamics 365, para el mes de agosto se definió el cronograma de implementación y puesta en producción del servicio para el próximo 01 de noviembre, se realiza seguimiento semanal para garantizar la entrega de los productos intermedios en oportunidad. 
Se establecieron fechas de pruebas y fechas de capacitaciones, se remitió listado de 6 usuario iniciales de pruebas, se remitió listado para segunda etapa de prueba con 74 participantes, se realizó convocatoria para el desarrollo de la segunda etapa de pruebas, se realizarán pruebas con las 80 personas, nos encontramos en recolección de información para solicitar asignación de licencias a los 2.420 servidores públicos faltantes.
Para el 31 de diciembre nos encontrábamos en la etapa de réplica de conocimiento por parte d los lideres seleccionados y postulados por cada una de las áreas, previo a esta actividad se realizó inmersión durante 3 días a estas personas que se encargarían de hacer la réplica, a nivel de sistema los últimos ajustes fueron incluidos.
Se encuentra verificando entre la DIAN y Microsoft la vigencia de las licencias asignadas y la prórroga de las mismas. 
6. Implementar campañas que promuevan la oportunidad y calidad en la gestión de las solicitudes ingresadas al SIE de PQSRD. (Campañas Cliente Interno, Externo y Entidades Estatales).
Desde las nuevas herramientas de la información se promovió el acompañamiento a las áreas de la entidad lo que permitió el acercamiento a las mismas y contribuir con la mejora en la oportunidad y calidad de las solicitudes resueltas por medio del Sistema de PQSRD.
Se remitió cronograma y lineamientos a nivel nacional sobre el desarrollo de este ítem.
Se detectaron puntos de mejora a nivel de revisión de calidad y se realizó encuentro con las personas de la Subdirección encargadas de responder solicitudes para verificar los ítems de la lista CLON.
Se presento propuesta de ajuste de lista Clon para el actual y nuevo sistema, a nivel de campañas las seccionales remitieron evidencias, se realizó seguimiento y se publicó el informe final de campañas
7. Generar información recurrente que propicie acciones de mejora por parte de las áreas; efectuar seguimiento y control a los términos en la gestión de las peticiones ingresadas al Sistema de PQSRD de acuerdo con la normatividad vigente.
En lo corrido del primer semestre de año 2022 se generó por medio del Sistema información sobre los temas más relevantes que causan impacto por el volumen de ingreso de solicitudes al Sistema, el informe gerencial que contienen dichos temas se remitió a las áreas con el fin de generar acciones de mejora que contribuyan a solucionar los diferentes requerimientos, reclamos y quejas de los usuarios-clientes. Se espera que dicha actividad genere un impacto positivo que disminuya la cantidad de solicitudes y permita prestar un mejor servicio por parte de la Entidad.
Se remitieron insumos de información para propuestas de acciones de mejora con relación a los puntos detectados según información del Sistema de PQSR, a las áreas de Tecnología y Factura Electrónica, recibiendo la respetiva retroalimentación de cada documento.
Se realizo informe final de temas recurrente scon los insumos, avance de las áreas a las cuales se les propusieron mejoras teniendo en cuenta los temas recurrentes.
</t>
  </si>
  <si>
    <t xml:space="preserve">Desarrollar las Acciones que promuevan la cultura de la contribución </t>
  </si>
  <si>
    <t>Cumplimiento al Plan de Cultura de la Contribución</t>
  </si>
  <si>
    <t>Se reporta logro de la meta cuatrimestral con corte al  31 de diciembre, que corresponde a 80.913 ciudadanos impactados por las acciones de las Direcciones Seccionales con el apoyo de la Coordinación de Cultura de la Contribución, y 3'750.076 ciudadanos impactados por las acciones del nivel central.
Es importante señalar que al momento de definir la meta para la vigencia, no se contaba con un histórico relativo al componente de Articulación de la estrategia LPN de educación fiscal, y que a partir de dicho reporte se ha superado ampliamente la meta estimada inicialmente, debido al alcance que ha generado el desarrollo de las estrategias en el escenario de la virtualidad y con base en actividades frecuentes basado en las necesidades del calendario tributario.</t>
  </si>
  <si>
    <t>Mejorar e implementar mecanismos de pago que permitan el cumplimiento voluntario</t>
  </si>
  <si>
    <t>Incremento del número de medios de pago</t>
  </si>
  <si>
    <t xml:space="preserve">
Se habilitaron tres medios de pago para el recaudo de impuestos en el exterior
En 2022 se habilitaron tres cuentas bancarias en el exterior para facilitar el recaudo de los siguientes tributos: IVA por prestación de servicios desde el exterior, impuesto sobre la renta en la enajenación de activos subyacentes e impuesto de renta.
</t>
  </si>
  <si>
    <t>Mejorar la cobertura y la efectividad de los controles con  acciones preventivas a través del uso de la analítica</t>
  </si>
  <si>
    <t>Análisis comportamental de declaraciones de Renta con saldo a favor y perdida liquida, año gravable 2020</t>
  </si>
  <si>
    <t>La Subdirección de Devoluciones desarrolló el estudio de análisis comportamental de declaraciones de renta con saldo a favor y pérdida líquida, para lo cual se definieron indicadores que permiten determinar el origen de los saldos a favor. La metodología consideró como universo de análisis la información de las declaraciones sugeridas de renta año gravable 2020 y 2021. El estudio se compartirá a la Subdirección de Análisis de Riesgo y Programas  como propuesta para realizar programas de verificación de origen de saldos a favor.</t>
  </si>
  <si>
    <t>Análisis comportamental de declaraciones de Ventas con saldo a favor con actividades económicas exentas, año gravable 2021</t>
  </si>
  <si>
    <t xml:space="preserve">
La Subdirección de Devoluciones desarrolló el estudio de análisis comportamental de declaraciones de ventas con saldo a favor, no sólo para la actividad económica de bienes exentos sino para todos los declarantes de IVA. La metodología consideró como universo de análisis la información de las declaraciones sugeridas. El estudio se compartirá a la Subdirección de Análisis de Riesgo y Programas  como propuesta para realizar programas de verificación de origen de saldos a favor. </t>
  </si>
  <si>
    <t xml:space="preserve">Con respecto a la percepción del atributo cercanía se evidencia un nivel de asociación mayor en comparación con el resultado del año 2021, es decir que se esta tangibilizando en cierta manera el pilar de cercanía que incluye la transformación de la entidad </t>
  </si>
  <si>
    <t xml:space="preserve">Con respecto a la percepción del atributo agilidad se evidencia un nivel de asociación mayor en comparación con el resultado del año 2021, es decir que se esta tangibilizando en cierta manera el pilar de agilidad que incluye la transformación de la entidad </t>
  </si>
  <si>
    <t xml:space="preserve">Con respecto a la percepción del atributo eficiencia se evidencia un nivel de asociación mayor en comparación con el resultado del año 2021, es decir que se esta tangibilizando en cierta manera el pilar de eficiencia que incluye la transformación de la entidad </t>
  </si>
  <si>
    <t>Liderar la implementación y ejecución del nuevo marco normativo para promover y motivar el turismo extranjero</t>
  </si>
  <si>
    <t>Implementación y ejecución del nuevo Decreto de Devolución IVA a turistas extranjeros</t>
  </si>
  <si>
    <t xml:space="preserve"> Los compromisos relacionados con la instalación de kioskos de autogestión en los aeropuertos internacionales y puntos terrestres de salida de viajeros se han cumplido acorde con los términos del convenio CONV-00-002-2022.</t>
  </si>
  <si>
    <t>Facilitar las Devoluciones Tributarias, con el fin de generar una relación más cercana con nuestros grupos de interés</t>
  </si>
  <si>
    <t>Término de las devoluciones ordinarias reducido</t>
  </si>
  <si>
    <t>Las Direcciones Seccionales durante el trimestre estuvieron comprometidas con el logro de la meta, no obstante que algunas  Direcciónes Seccionaes  han manifestado tener altas de cargas de trabajo e insuficiente personal para desarrollar la labor.</t>
  </si>
  <si>
    <t>Ampliar los Canales y mecanismos de Servicio de la entidad con el fin de generar mayores opciones de accesibilidad a la DIAN</t>
  </si>
  <si>
    <t>Implementación de canales y mecanismos de servicio y cercanía al ciudadano</t>
  </si>
  <si>
    <t xml:space="preserve">Durante el año 2022 se relaizaron las siguientes acciones relacionadas con la implementación de canales de servicio y mecanismos de cercanía con el ciudadano:
1, 2 y 3. APP DIAN (fase I,II,III  y IV) se realizó el despliegue en producción de la segunda versión del Servicio de Actualización RUT por medio de la APP: En este aplicativo los usuarios, tanto personas naturales como jurídicas, no solo podrán actualizar los datos de ubicación (teléfono y correo electrónico), podrán también realizar cambios de todos los datos de ubicación, actividades económicas e inclusión de responsabilidades contenidos en la primera hoja de RUT, si los contribuyentes requieren realizar actualización de las hojas restantes deberán realizar dicho proceso por la WEB, sin embargo, encontraran un borrador con los cambios que realizaron por la APP. 
4. Efectuar acompañamiento y supervisión a la consultoría para transformar la experiencia del cliente en la DIAN a nivel nacional: En cuanto a esta actividad durante este periodo se realizó publicación del aviso de convocatoria teniendo como resultado 23 empresas interesadas en participar en este proceso. A partir del 28 de noviembre, se revisaron las manifestaciones de interés por parte del comité evaluador y se conformó la  lista corta con ocho firmas que cumplieron  los crterios establecidos en el aviso de convocatoria.
5. Actualizar y mejorar la funcionalidad de las ramas cognitivas actuales del chatbot institucional: Se actualizaron las ramas existentes en relación con ajuste a lenguaje claro, forma y estructura.
6. Desarrollar nuevos esquemas de atención cognitiva y/o predefinida para los procedimientos de Inscripción RUT y Devoluciones. (Sujeta a viabilidad presupuestal nueva orden de compra): Se desarrollaron y fueron puestas en producción dentro del chat institucional las ramas de Resgitro Único de Beneficiarios y Facilidades de Pago Cobranzas. 
6.  Mantener la Red Nacional de Quioscos de autogestión, bajo el esquema actual de atriles y agentes (Sujeta a viabilidad presupuestal nueva orden de compra): Durante el año 2022 se mantuvo la operación de 31 quioscos de autogestión con acompañamiento de agente a nivel nacional.
7. Implementación de ciclo de servicio híbrido (videoatención y presencial) a partir de abril se implementó el esquema híbrido de atención, realizando la distribución de la capacidad operativa de cada punto de contacto, con el propósito de   mantener disponible a la ciudadanía los dos canales ofertando citas para que el ciudadano pueda elegir canal de acuerdo a su preferencia. </t>
  </si>
  <si>
    <t>Mejorar el acceso al ciudadano a los trámites del RUT y la calidad de la información contenida en el mismo</t>
  </si>
  <si>
    <t>Cumplimiento del Plan de Acción del RUT/2022</t>
  </si>
  <si>
    <t xml:space="preserve">Durante la vigencia 2022 se realizaron los siguientes ajustes y se desarrollaron los siguientes servicios en el RUT:
Servicio digital del RUT:
Identificación 
- Creación del tipo de documento de identificación "permiso por protección temporal PPT código 48".
Responsabilidades
- Ajuste RUT código 53 "personas Jurídicas no responsables de IVA
- Ajuste a inversiones extranjeras y responsabilidad 55
- Creación validación de servidor para restringir responsabilidades duplicadas
- Ajuste de la descripción de la responsabilidad 55 Informante de beneficiarios finales en el RUT
- Se eliminaron los códigos 37 “Usuario aduanero permanente” y 38 “Usuario altamente exportador” de la casilla 54 “Usuario aduanero”, así como las validaciones asociadas a los mismos.
- Validación para que el usuario externo pueda por autogestión incorporar dentro de la casilla 54 las calidades aduaneras 22 “exportador” y 23 “importador”.
- Ajuste validaciones responsabilidad 20 “obtención NIT” eliminando a los hogares de bienestar ya que ellos deberán llevar mínimo la responsabilidad 55 “Informante beneficiarios finales”.
- Ajuste de validaciones asociadas a la responsabilidad 47 Régimen Simple de Tributación – SIMPLE.
- Creación de responsabilidad 58 Intercambio Automático de Información FATCA 59, Autorretención especial renta, 60 Autorretención por concepto de rendimientos financieros, entidades vigiladas por la Superintendencia Financiera de Colombia y 61 Autorretención por concepto de comisiones de entidades vigiladas por la Superintendencia Financiera de Colombia y sus respectivas validaciones. 
Clasificación
- Ajustes y eliminaciones de actividades económicas según modificaciones realizadas por el DANE a 9609 “Otras actividades de servicios personales n.c.p.” (ajuste descripción), 9602 “Peluquería y otros tratamientos de belleza” (ajuste descripción), 1030 “Elaboración de aceites y grasas de origen vegetal y animal” (eliminada), 1031 “Extracción de aceites de origen vegetal crudos” (nueva), 1032 “Elaboración de aceites y grasas de origen vegetal refinados” (nueva) y 1033 “Elaboración de aceites y grasas de origen animal” (nueva).
Estados 
- Ajuste al Régimen Especial en Materia Tributaria Zona Económica y Social Especial -ZESE- cierre a mayo de inscripciones para los lugares de Armenia, Quibdó y los departamentos de la Guajira, Norte de Santander y Arauca; se habilitó la inscripción para Buenaventura y Barrancabermeja.
- Creación de los códigos 114 “Cancelación por cambio de género y 115 “Cancelación por duplicidad de NIT”, con el cual se habilita la generación de solicitudes de cancelación por el módulo de solicitud de actualización con verificación.
- Creación, redefinición de los nuevos grupos de Simple de acuerdo con la Ley 2277 de 2022: 116 – Simple grupo 3 (Corresponde a actividades de expendio de comidas y bebidas, y actividades de transporte); 117 – Simple grupo 4 (Corresponde a actividades de educación y actividades de atención de la salud humana y de asistencia social), 118 – Simple grupo 5 (Servicios profesionales, de consultoría y científicos en los que predomine el factor intelectual sobre el material, incluidos los servicios de profesiones liberales) y 119 – Simple grupo 6 (Corresponde a actividades de Comercio al por mayor de desperdicios, desechos y chatarra, Recuperación de materiales, y Recolección de desechos no peligrosos). 
Consultas y otros
- Ajuste en la consulta de relación de tercero con empresas, para que permita la búsqueda de documentos que incluyan caracteres alfanuméricos.
- Creación de nuevo rol para consulta de soportes de inscripción virtual “ROL 3375 – Rol consulta, descarga, marca reemplazo soportes RUT”.
- Implementación del servicio para carga de soportes de la inscripción virtual por medio de autogestión o a través de un funcionario; por autogestión se realizarán todas las validaciones, para un funcionario podrá cargar el documento en formato pdf. 
- Tarea programada eliminación de borradores y documentos enviados después de 30 días de no ser formalizados.
App RUT
- Ampliación de controles de seguridad para el cargue de soportes de inscripción por autogestión
- Limitación de responsabilidades y actividades económicas para inscripción por autogestión
- Despliegue en producción al servicio en línea por autogestión de inscripción para usuarios con tipo de documento cédula de ciudadanía mayores de 18 años.
- Despliegue y estabilización del servicio de Actualización del RUT a través de la App de la DIAN, de las secciones de ubicación, actividades económicas e inclusión de responsabilidades, hoja 1)
- Ajuste de validaciones asociados a la responsabilidad 47 Régimen Simple de Tributación - SIMPLE y se crean mensajes asociados en estos aplicativos al RST.
- Habilitación para optar por el régimen simple fuera del término previsto (último día hábil de febrero) para las actividades “0081-Personas naturales sin actividad económica”, “0082-Personas naturales subsidiadas por terceros”.
Ventanilla Única Empresarial
- Consulta del estado RUT y envío de copia al correo electrónico.
- Consulta identificación de responsabilidades según actividad y tipo de contribuyente
- Generación del RUT, eliminación de pre-RUT
- Ajustar en la VUE para el trámite de RUT respecto a ingresos y textos de manera que en los servicios Web se asegure el registro y formalización correcta del RUT. 
- Ajustes de Interoperabilidad Ventanilla Única Empresarial (VUE) para el trámite de RUT, Composición de capital validación de servidor casillas 82, 83, 84,85,86,87. 
- Cierre de vigencia y ajuste nuevos códigos RST.
RUB
- Desvinculación automática de beneficiarios por cancelación del RUT, consulta de información estadística RUB y reporte de consistencia entre la información RUT y RUB
- Publicación de nuevos conceptos jurídicos en el micrositio de RUB y acompañamiento a los obligados a informar en la usabilidad del registro, así como conferencias en el aspecto técnico y normativo a los clientes internos y externos.
</t>
  </si>
  <si>
    <t>PIL3. TRANSFORMACIÓN TECNOLÓGICA</t>
  </si>
  <si>
    <t>La Dirección de Gestión de Impuestos cumplio con el 100% de las actividades programadas por la Oficina de la Seguridad de la Información en aprobar los activos de información en la plataforma GRC</t>
  </si>
  <si>
    <t>Adelantar estrategias de gestión con los contribuyentes inscritos en el Régimen Simple de Tributación - RST, para que presente oportunamente los anticipos</t>
  </si>
  <si>
    <t>Campañas anuales realizadas</t>
  </si>
  <si>
    <t>se cumple con el cronograma establecido por la Subdireccion.</t>
  </si>
  <si>
    <t xml:space="preserve">Habilitar facturadores electrónicos con el fin de apalancar los resultados estratégicos </t>
  </si>
  <si>
    <t>Contribuyentes habilitados como facturadores electrónicos</t>
  </si>
  <si>
    <t xml:space="preserve">Se cumplió con la meta establecida para el año 2022 llegando a más de 900.000 contribuyentes habilitados para facturar electrónicamente.
</t>
  </si>
  <si>
    <t xml:space="preserve">Habilitar usuarios de nómina electrónica con el fin de tener soportados costos y deducciones </t>
  </si>
  <si>
    <t>Sujetos habilitados para el uso de nómina electrónica</t>
  </si>
  <si>
    <t>el cumplimiento del indicador llego al 94,58% llegando a un consolidado de 315.660 contribuyentes que implementaron el documento soporte de pago de nómina electrónica</t>
  </si>
  <si>
    <t>Generar resoluciones para implementar nuevos documentos y mejoras en el ecosistema de factura electrónica</t>
  </si>
  <si>
    <t>Nuevos documentos implementados en el sistema de factura electrónica</t>
  </si>
  <si>
    <t>De acuerdo con solicitud remitida por el Director de Gestión de Impuestos mediante comunicación del 27 de julio de 2022, se ajusta la meta y periodicidad de este indicador.</t>
  </si>
  <si>
    <t>Habilitar responsables de expedir el recibo de servicios públicos electrónico</t>
  </si>
  <si>
    <t>Sujetos habilitados para expedir recibo de servicios públicos</t>
  </si>
  <si>
    <t xml:space="preserve">De acuerdo con solicitud remitida por el Director de Gestión de Impuestos mediante comunicación del 27 de julio de 2022, este indicador se inhabilita para todos los efectos y quedando sin meta asignada para la vigencia 2022. </t>
  </si>
  <si>
    <t>Habilitar a los sujetos obligados a facturar electrónicamente que adicionalmente requieran utilizar el POS electrónico como sistema de facturación.</t>
  </si>
  <si>
    <t>Sujetos habilitados que utilizarán adicionalmente el POS electrónico como sistema de facturación.</t>
  </si>
  <si>
    <t>PIL4. TRANSFORMACIÓN DEL TALENTO HUMANO</t>
  </si>
  <si>
    <t>Se cumplieron con las invitaciones a participar en el desarrollo del PIC institucional.
Fuente Reporte Escuela.</t>
  </si>
  <si>
    <r>
      <t xml:space="preserve">TABLERO BALANCEADO DE GESTIÓN 2022
DIRECCIÓN DE GESTIÓN DE IMPUESTOS
Subdirección para el Impulso de la Formalización Tributaria
</t>
    </r>
    <r>
      <rPr>
        <b/>
        <sz val="24"/>
        <color rgb="FFFFFFFF"/>
        <rFont val="Calibri"/>
        <family val="2"/>
      </rPr>
      <t>SEGUIMIENTO</t>
    </r>
  </si>
  <si>
    <t>PIL1. LEGITIMIDAD Y SOSTENIBILIDAD FISCAL</t>
  </si>
  <si>
    <t>Sub para el impulso de la formalización tributaria</t>
  </si>
  <si>
    <t xml:space="preserve">Como resultado del trabajo de la Subidreccion y el esfuerzo de las seccionales se dio cumplimiento a la meta establecida por la DGI, se debe resaltar que una de las estrtegias mas influyentes para la obtención de resultados es el socializar los beneficios y la conveniencia del RST, además de las campañas de inscripción. </t>
  </si>
  <si>
    <t xml:space="preserve">Socializar los beneficios del Régimen Simple de Tributación para posicionarlo como mecanismo de impulso para la formalización. </t>
  </si>
  <si>
    <t>Personas impactadas con la socialización</t>
  </si>
  <si>
    <t xml:space="preserve">Se da cumplimiento a la meta , esto ya eu se incrementarin las capacitaciones para dar a conocier el RST en todos los sectores economico correspondientes en su momento a los cuatro grupos economicos generando un mayor nuemro de personaas impactadas   </t>
  </si>
  <si>
    <t>Impulsar y dar a  conocer los mecanismos  que dan inicio a la ruta de formalización y los beneficios tributarios para  empresarios y emprendedores.</t>
  </si>
  <si>
    <t>Número  jornadas de sensibilización</t>
  </si>
  <si>
    <t>Aún dando cumplimetno al cronograma no se da cumplimientro a la meta , si nembrago se realia retroalimetnacion con las seccionales para poder evidenciar cual fue ladificultad y de esta manera generar un mayor compromiso ,aun asi se cumplió con el 86.94%</t>
  </si>
  <si>
    <t xml:space="preserve">Acompañar a los municipios  en la adopción del Régimen Simple de Tributación en los territorios con la adopción de tarifas ICAC y campañas conjuntas.   </t>
  </si>
  <si>
    <t xml:space="preserve">Número de municipios que recibieron acompañamiento para la adopción de tarifas </t>
  </si>
  <si>
    <t xml:space="preserve">Como resultdo de este indicador , se evidencia su cumplimiento, y esto como resultado al trabajo articulado entre seccionales y  la Suddirección. </t>
  </si>
  <si>
    <t xml:space="preserve">Campañas Conjuntas </t>
  </si>
  <si>
    <t>Se da continuidad al trabajo que se realiza de manera articulada con los municipios, lo cual tiene como objetivo principal reducir las brechas de informalidad en el territorio Nacional. Sin embargo, depende de la voluntad política para cubrir cada uno de los Municipios pertenecientes al País, dando a conocer el Régimen Simple de Tributación. Para ellos seguimos trabajando con las seccionales para fortalecer dicha estrategia.</t>
  </si>
  <si>
    <t xml:space="preserve">Se da cumplimiento a todas las actividades establecidas </t>
  </si>
  <si>
    <t xml:space="preserve">Adelantar estrategias de gestión con los contribuyentes inscritos en el Régimen Simple de Tributación - RST, para  presentar oportunamente la declaración y los anticipos </t>
  </si>
  <si>
    <t xml:space="preserve">Porcentaje de Campañas  para el cumplimiento de obligaciones </t>
  </si>
  <si>
    <t>Se dio cumplimiento  al cronograma estableido de tal manera que se cumple con la meta .</t>
  </si>
  <si>
    <t>Incrementar las capacidades institucionales a través del la gestión conocimiento</t>
  </si>
  <si>
    <t>Dentro de las capacitaciones establecidas para los funcionarios se dio un cumplimiento del 87.63%</t>
  </si>
  <si>
    <r>
      <t xml:space="preserve">TABLERO BALANCEADO DE GESTIÓN 2022
DIRECCIÓN DE GESTIÓN DE IMPUESTOS
Subdirección de Factura Electrónica y Soluciones Operativas
</t>
    </r>
    <r>
      <rPr>
        <b/>
        <sz val="24"/>
        <color rgb="FFFFFFFF"/>
        <rFont val="Calibri"/>
        <family val="2"/>
      </rPr>
      <t>SEGUIMIENTO</t>
    </r>
  </si>
  <si>
    <t>Sub factura electrónica y soluciones operativas</t>
  </si>
  <si>
    <t>Se cumplió con la meta establecida para el año 2022 llegando a más de 900.000 contribuyentes habilitados para facturar electrónicamente.</t>
  </si>
  <si>
    <t>Sujetos habilitados para el uso de nómina electrónica 2022</t>
  </si>
  <si>
    <t>el cumplimiento del indicador llego al 91% llegando a un consolidado de 315.660 contribuyentes que implementaron el documento soporte de pago de nómina electrónica</t>
  </si>
  <si>
    <t>Habilitar a los sujetos obligados a facturar electrónicamente que adicionalmente requieran utilizar el POS electrónico como sistema de facturación</t>
  </si>
  <si>
    <t>Reporte Escuela</t>
  </si>
  <si>
    <r>
      <t xml:space="preserve">TABLERO BALANCEADO DE GESTIÓN 2022
DIRECCIÓN DE GESTIÓN DE IMPUESTOS
Subdirección de Servicio al Ciudadano en Asuntos Tributarios
</t>
    </r>
    <r>
      <rPr>
        <b/>
        <sz val="24"/>
        <color rgb="FFFFFFFF"/>
        <rFont val="Calibri"/>
        <family val="2"/>
      </rPr>
      <t>SEGUIMIENTO</t>
    </r>
  </si>
  <si>
    <t>Sub servicio al ciudadano en asuntos tributarios</t>
  </si>
  <si>
    <t>La encuesta de percepción apoya la transformación institucional aportando los resultados de percepción de calidad general del servicio, confianza, satisfacción la cercanía a la luz de los diferentes grupos de valor. La encuesta responde al esquema de monitoreo de la Política de servicio al ciudadano, es la materialización de la dimensión de evaluación de Resultados” de MIPG, así como a la medición del indicador de cercanía al ciudadano, pilar estratégico de TGB. Hace parte del componente de evaluación de grupos de valor respecto de la satisfacción de sus necesidades y expectativas con los servicios prestados y en general con el desempeño institucional. Permite identificar los aspectos críticos de la experiencia del cliente y facilita la detección brechas para enfocar acciones de mejora.
En el 2022, se evidencia una mejora considerable en el indicador de la percepción de la calidad general del servicio con relación al resultado del año 2021, pasando de un 76% a un 82,3%. La encuesta fue aplicada a nivel nacional en todas las Direcciones Seccionales, 33 Departamentos y 456 municipios a contribuyentes y usuarios inscritos en el Rut, que gestionaron trámites servicios durante el año 2021-2022.
El perfil más representativo de encuestados: Personas del grupo etario entre 31 y 40 años con el 27.1% y de 41 a 50 años con el 26.4%: por género: Femenino
participa con el 55% y el Masculino con el 45%; nivel educativo: universitarios con 44% y con Especialización con el 40%; cargo: contadores con 40% y
gerentes con 22%.
Percepción de calidad por macroprocesos y macrosegmentos: es satisfactorio
✓ Macroproceso Aduanero 80,5%, Tributario con 82.9%.
✓ Macrosegmentos: Grandes 85.1% , Medianas 80.7%, Pequeños 79.7% y Personas Naturales 85.7%.
El resultado para los indicadores estructurales es el siguiente: Satisfacción 78,2%, Comunicación 73,8%, Confianza 73,9%, Cercanía 41,1%.
LA variable que muestran tendencia positiva son:
✓ Dimensión de resultado en la gestión de tramites y servicios muestra el mejor avance: 57,2% a 80,2% variación +40,2 puntos
✓ Acceso: para de 59,4 a 74,2% variación de +24.
✓ Transparencia: de 60.1% a 76.4% incremento de 27.1 puntos
✓ Fidelidad pasa de 65,3% a 73.3% incremento del 11.7%
✓ Proceso: de 72.1% a 74.4% variación +3.2 puntos. (menor crecimiento pese a que entidad esta organizada por procesos)
✓ Cercanía (2021 a 2022) pasa de 36,9 a 41,1 incremento de 14,2 puntos porcentuales.
Variables críticas: La encuesta reporta una (1) variable con resultado “Satisfactorio destacado” (Manejar con seguridad la información con 93,5%); 22 variables con
resultado “Satisfactorio”; 20 “Tolerables y 3 insatisfactorio. Para efectos de mejoramiento se deben considerar como criticas los resultados tolerables e insatisfactorios.
Variables insatisfactorias:
✓ Cercanía con 41,1 % la mas baja de toda la encuesta.
✓ Atención en chat: 52,25
✓ Probabilidad de que el cliente se involucre activamente en las iniciativas de participación ciudadana: 57,6%.
Barreras de acceso: 69% de los encuestados manifiesta NO tener barreras de acceso el 31% SI. Las más representativas:
✓ Tiempo de espera para recibir atención 22,8%
✓ Acceso y navegación en los sistemas informáticos de la Entidad: 22.82%
✓ Acceso y navegación en los sistemas informáticos de la DIAN: 22.76%
✓ Información a cerca de los tramites y servicios: 13.4%.
✓ Información a cerca de obligaciones fiscales y el estado de las misma 7,5%
✓ La orientación y claridad en el lenguaje5,4%
Debilidad en la comunicación: el resultado de este indicador en los cinco años de estudio no logra superar la línea base, para 2018 (78,6%) y 2021 (73,8%).</t>
  </si>
  <si>
    <t>Administración, seguimiento y control del servicio de agendamiento, Ciclo de servicio y sistema de control de gestión Digiturno</t>
  </si>
  <si>
    <t>Con relación a esta actividad, durante el periodo enero – diciembre 2022, se ejecutaron las siguientes acciones:
1.	Consolidar y programar las agendas de citas a nivel nacional. 
2.	Impartir instrucciones y lineamientos con respecto a la operación de los ciclos de servicio. 
3.	Controlar el funcionamiento de los módulos de Digiturno%: Agendamiento, Digiturno, Reportes,
4.	Atención de incidentes y solicitudes de configuración de los módulos del servicio.
5.	Generación de reporte mensual de ANS canal presencial y videoatención.
6.	Gestionar mejoras y ajustes al procedimiento de atención en canales.</t>
  </si>
  <si>
    <t>Administración, seguimiento y control del canal telefónico y virtual a través del servicio del contac center</t>
  </si>
  <si>
    <t xml:space="preserve">Para dar cumplimiento a esta actividad se realiza permanente  supervisión operativa, administrativa y financiera a la Orden de Compra por medio de la cual se contrata el servicio.
</t>
  </si>
  <si>
    <t>Durante el año 2022 la Subdirección de Servicio al Ciudadano dio cumplimienot de manera oportuna de las  programadas en el plan de implementación del Sistema de Gestión de Seguridad y Privacidad de la Información definidas en el instructivo 5118 que hace parte del TBG de la Oficina de Seguridad de la Información.</t>
  </si>
  <si>
    <t xml:space="preserve">Durante el año 2022 la Subdirección de Servicio al Ciudadano responde de manera sobresaliente con la participación en las actividades del PIC; el resultado del 67% del mes de octubre obedece a que solo una persona se inscribió a la capacitación "Influencia y Motivación Equipos de Trabajo" y no fue certificado por inasistencia, situación que incide en el resultado del cuarto trimestre pero no alcanza a afectar el cumplimiento superior al 100% del año 2022.  </t>
  </si>
  <si>
    <r>
      <t xml:space="preserve">    TABLERO BALANCEADO DE GESTIÓN 2022
DIRECCIÓN DE GESTIÓN DE IMPUESTOS
Subdirección de Devoluciones
</t>
    </r>
    <r>
      <rPr>
        <b/>
        <sz val="24"/>
        <color rgb="FFFFFFFF"/>
        <rFont val="Calibri"/>
        <family val="2"/>
      </rPr>
      <t>SEGUIMIENTO</t>
    </r>
  </si>
  <si>
    <t>Sub de devoluciones</t>
  </si>
  <si>
    <t>En el año 2022 se llevaron a cabo todas las actividades que permitieron la autorización de la empresa operadora de pagos Global Blue SA. Los compromisos relacionados con la instalación de kioskos de autogestión en los aeropuertos internacionales y puntos terrestres de salida de viajeros se han cumplido acorde con los términos del convenio CONV-00-002-2022.</t>
  </si>
  <si>
    <t>Las Direcciones Seccionales durante todo el año estuvieron comprometidas con el logro de la meta, no obstante que algunas de las Direcciones Seccionales han manifestado  tener altas  cargas de trabajo e insuficiente personal para desarrollar la labor.</t>
  </si>
  <si>
    <t>La Subdirección de Devoluciones desarrollo el estudio de análisis comportamental de declaraciones de ventas con saldo a favor, no solo para la actividad económica de bienes exentos sino para todos los declarantes de IVA. La metodología consideró como universo de análisis la información de las declaraciones sugeridas. El estudio se compartirá a la Subdirección de Análisis de Riesgos y Programas como propuesta para realizar programas de verificación de origen de saldos a favor. Para el trimestre julio - septiembre de 2022 se amplió el universo de análisis a todos los declarantes de IVA para lo cual se trabajó en el diseño de siete (7) nuevos indicadores que permitirán profundizar en el origen de los saldos a favor.</t>
  </si>
  <si>
    <t>Durante el año 2022 la Subdirección de Devoluciones cumplió con las actividades programadas para la implementación del Sistema de Gestión de Seguridad y Privacidad de la información.</t>
  </si>
  <si>
    <t>El cumplimiento de la meta se afectó en gran parte por el porcentaje reportado en el mes de marzo con el 67%, no obstante se dialogó con la Subdirección Escuela de Impuestos y Aduanas Nacionales, donde se les informo de la situación administrativa que se encontraban varios funcionarios que habían citado a capacitación en el periodo de marzo, aun así, durante el año los funcionarios  Subdirección de Devoluciones han demostrado gran interés en participar activamente en las actividades de capacitación programadas por la Subdirección Escuela de Impuestos y Aduanas Nacionales, superando las cargas y retos que continuamente están sometidos</t>
  </si>
  <si>
    <r>
      <t xml:space="preserve">TABLERO BALANCEADO DE GESTIÓN 2022
DIRECCIÓN DE GESTIÓN DE IMPUESTOS
Subdirección de Recaudo
</t>
    </r>
    <r>
      <rPr>
        <b/>
        <sz val="24"/>
        <color rgb="FFFFFFFF"/>
        <rFont val="Calibri"/>
        <family val="2"/>
      </rPr>
      <t>SEGUIMIENTO</t>
    </r>
  </si>
  <si>
    <t xml:space="preserve">En 2022 se habilitaron tres cuentas bancarias en el exterior para facilitar el recaudo de los siguientes tributos: IVA por prestación de servicios desde el exterior, impuesto sobre la renta en la enajenación de activos subyacentes e impuesto de renta. </t>
  </si>
  <si>
    <r>
      <t xml:space="preserve">TABLERO BALANCEADO DE GESTIÓN 2022
DIRECCIÓN DE GESTIÓN DE IMPUESTOS
Subdirección de Administración del Registro Único Tributario
</t>
    </r>
    <r>
      <rPr>
        <b/>
        <sz val="24"/>
        <color rgb="FFFFFFFF"/>
        <rFont val="Calibri"/>
        <family val="2"/>
      </rPr>
      <t>SEGUIMIENTO</t>
    </r>
  </si>
  <si>
    <t>sub admimistración de registro único tributario</t>
  </si>
  <si>
    <t>Mejorar el acceso al ciudadano a los trámites del RUT y la calidad de la información contenida en el mismo.</t>
  </si>
  <si>
    <t>Cumplimiento del Plan de Acción del RUT/ 2022</t>
  </si>
  <si>
    <t xml:space="preserve">Durante la vigencia 2022 se realizaron todas las actividades programadas por la Oficina de Seguridad de la información:
1er trimestre:  Donde se definió el enlace de la Subdirección de Administración del RUT con la Oficina de Seguridad de la Información, la funcionaria Nohora Jazmín Nieto Mendoza.
2do trimestre: Elaboración de la encuesta de datos personales, por parte del enlace de la Subdirección de Administración del Registro Único Tributario con la Oficina de Seguridad de la Información.
3er trimestre: Diligenciamiento de la ENCUESTA SGSPI 2022.
4to trimestre: Inclusión de activos de información de la Subdirección de Administración del Registro Único Tributario en la herramienta Novasec, disponible en: https://grc.dian.gov.co/novasecMS/
Código Nombre
258 Base de datos del Registro Único Tributario - SI RUT
3944 Base de datos del Registro Único de Beneficiarios Finales-RUB
3953 Base de datos del Sistema de Identificación de Estructuras sin Personería Jurídica - SIESPJ
4274 Bases de datos e instrumentos para Campañas del RUT
</t>
  </si>
  <si>
    <t xml:space="preserve">Durante la vigencia 2022 se realizaron todas las actividades programadas por la Subdirección Escuela de Impuestos; cabe indicar que el PIC toma como meta de cumplimento al 100%, sobre las personas que aprobaron el curso en un 70%, por tal motivo se presentan los sobre cumplimientos en dichos porcentajes; a continuación, el listado de los cursos validados en el transcurso del año:
-	Herramientas para el fortalecimiento del aprendizaje organizacional
-	Legislación documental en el entorno organizacional
-	Diseño de experiencias de servicio y Liderazgo
-	Proyección y seguimiento de resultados de investigaciones de usuario
-	Políticas de servicio al cliente en entidades públicas, estrategias, ética de la prestación y servicio base
-	Gestión del conocimiento, aprendizaje organizacional y mentoring 
-	Capacitación de autores a partir de una estrategia pedagógica para el desarrollo de contenidos en procesos misionales y de apoyo de la DIAN 
-	Capacitación de tutores en estrategia pedagógica para entornos virtuales 
-	Diseño curricular para la capacitación basada en competencias ( 1 funcionario), - Diversidad y cultura organizacional 
-	Transformación del Ser para el Hacer
</t>
  </si>
  <si>
    <r>
      <t xml:space="preserve">TABLERO BALANCEADO DE GESTIÓN 2022
DIRECCIÓN DE GESTIÓN DE IMPUESTOS
Subdirección de Cobranzas y Control Extensivo
</t>
    </r>
    <r>
      <rPr>
        <b/>
        <sz val="24"/>
        <color rgb="FFFFFFFF"/>
        <rFont val="Calibri"/>
        <family val="2"/>
      </rPr>
      <t>SEGUIMIENTO</t>
    </r>
  </si>
  <si>
    <t>Sub cobranzas y control extensivo</t>
  </si>
  <si>
    <t>El cumplimiento de la meta obedeció a las diferentes acciones realizadas por las diferentes estrategias tales como: atención a las campañas de control extensivo, cobro persuasivo oportuno realziando gestión al 100% de la cartera nueva que ingresa, aplicación del modelo de administración de cartera</t>
  </si>
  <si>
    <t>Se llevaron a cabo todas las actividades programadas para el año 2022</t>
  </si>
  <si>
    <t>Las metas de recaudo por gestión y en especial para la Coordinación de cobranzas y Control Extensivo y al cierre del año se tienen que reforzar actividades en el nivel central como de apoyo al nivel local lo que implica  que no se dispone de todo el tiempo que se debe decidcar este tipo de actividades.</t>
  </si>
  <si>
    <r>
      <t xml:space="preserve">    TABLERO BALANCEADO DE GESTIÓN 2022
DIRECCIÓN DE GESTIÓN DE INNOVACIÓN Y TECNOLOGÍA 
</t>
    </r>
    <r>
      <rPr>
        <b/>
        <sz val="24"/>
        <color rgb="FFFFFFFF"/>
        <rFont val="Calibri"/>
        <family val="2"/>
      </rPr>
      <t>SEGUIMIENTO</t>
    </r>
  </si>
  <si>
    <t>dir de gestión de innovación y tecnología</t>
  </si>
  <si>
    <t>El % corresponde a $9.902.069.257,37. Se realizó la  Adición de Computadores de escritorio,   SW Trellix, Digiturno y Scala, Mantenimiento Electrobarras, Mantenimiento infraestructura IBM, Mantenimiento Servidores Marcas Varias, Mantenimiento plataforma Hiperconvergencia, Mantenimiento UPS marcas varias, Mantenimiento UPS Liebert, Mantenimiento Aire Acondicionado Centro de Computo. Renovación SW ArchiCAD.</t>
  </si>
  <si>
    <t>Liderar y hacer seguimiento a la ejecución del PAC</t>
  </si>
  <si>
    <t>El contrato de hiperconvergencia se adjudicó a mediados de Diciembre de 2022 ( valor proyectado 1.369.590.361).  El contrato de McAffee se adjudicó por un menor valor, pagándose todo en Diciembre de 2022 (valor proyectado 2.068.504.662 y valor pagado  $ 878.158.400,00). En funcionamiento, mesa de servicios facturó un valor inferior (valor proyectado 892.673.317 y valor pagado $ 671.432.860,10).  Todo lo anterior, representa un valor total de  $2.781.177.079.90.</t>
  </si>
  <si>
    <t>Cumplir las metas anuales de recaudo Tributario, Aduanero y Cambiario</t>
  </si>
  <si>
    <t>Mejorar las capacidades institucionales mediante el uso adecuado de tecnologías digitales y su alineación con las necesidades de la entidad.</t>
  </si>
  <si>
    <t>Actualizar el Plan Estratégico de Tecnología de la Información- PETI.</t>
  </si>
  <si>
    <t>Documento del Plan Estratégico de Tecnología de la Información,  entregado al Director de la DGIT</t>
  </si>
  <si>
    <t>Actualizar y continuar la  implementación del plan de posicionamiento DIAN como referente regional en administraciones tributarias, aduaneras y cambiarias.</t>
  </si>
  <si>
    <t xml:space="preserve">Se cumplió la meta en el mes de junio de 2022.  </t>
  </si>
  <si>
    <t>Mejora y mantenimiento de sistemas de información y servicios digitales existentes</t>
  </si>
  <si>
    <t>Para este mes de diciembre se presentó atraso en los siguientes proyectos:  PR-E3-02 Actualización Tecnológica SI Infractores Aduaneros, PR-E3-08 Devoluciones IVA a Turistas Extranjeros, PR-E3-20 Nuevas funcionalidades Radicación electrónica de recursos de reconsideración y PR-G2-27 Migración SYGA a plataformas más actualizada</t>
  </si>
  <si>
    <t>Sin información por parte del área que lidera el indicador</t>
  </si>
  <si>
    <t>Crear valor público mediante servicios digitales que satisfagan las necesidades, expectativas y preferencias de los ciudadanos</t>
  </si>
  <si>
    <t>Inicio de ejecución del proyecto Servicios Compartidos</t>
  </si>
  <si>
    <t>Se realizó acompañamiento al análisis de las propuestas de los posibles proponentes para el RFI del proyecto de NSGT, para definir el alcance de los Sistemas de Riesgos de Cumplimiento, CRM y Pagos en el proyecto PDIS, se realizan ajustes al documento SdP en alcance de requerimientos funcionales de los sistemas.</t>
  </si>
  <si>
    <t>Cumplir con los hitos del componente 3, del programa de apoyo para la Modernización de la Entidad con recursos del Fondo DIAN-BID</t>
  </si>
  <si>
    <t xml:space="preserve">Cumplimiento de cronogramas del componente 3 </t>
  </si>
  <si>
    <t>Sin medición en el período</t>
  </si>
  <si>
    <t>Impulsar el uso intensivo de tecnologías digitales para soportar los procesos y servicios</t>
  </si>
  <si>
    <t>inicio de ejecución de nuevos sistemas de gestión misional</t>
  </si>
  <si>
    <t>Aduanas:Se avanza en la fases de planeación, entendimiento y diseño.
Tributario: Finaliza RFI e inicia análisis de la información recibida</t>
  </si>
  <si>
    <t>Diseño y contratación de los nuevos sistemas de gestión de apoyo</t>
  </si>
  <si>
    <t>Finaliza la etapa de preparación, la cual consiste en determinar las necesidades de las áreas funcionales e identificar herramientas existentes en el mercado que eventualmente puedan responder a estas necesidades</t>
  </si>
  <si>
    <t>Fortalecer la infraestructura tecnológica para garantizar la alta disponibilidad, escalabilidad e integración de los servicios</t>
  </si>
  <si>
    <t>Inicio de ejecución del proyecto Multinube Híbrida</t>
  </si>
  <si>
    <t>En el mes de octubre se dió cumplimiento a la meta del indicador</t>
  </si>
  <si>
    <t>Índice de disponibilidad de la plataforma tecnológica</t>
  </si>
  <si>
    <t>Se cumple con el indicador</t>
  </si>
  <si>
    <t xml:space="preserve"> Preservar la confidencialidad, integridad y disponibilidad de los activos de información de la DIAN</t>
  </si>
  <si>
    <t>Garantizar que las soluciones tecnológicas cumplan con las directrices del plan de seguridad de la información</t>
  </si>
  <si>
    <t>Mejora de controles de seguridad informática</t>
  </si>
  <si>
    <t>La totalidad de Instructivos y el Procedimiento de Gestión de Requerimientos ya fue publicado en el Sistema de Gestión de calidad incluyendo los controles de seguridad identificados.</t>
  </si>
  <si>
    <t>Diseño preliminar del DRP</t>
  </si>
  <si>
    <t>el 29 de dic se finaliza y se entrega el proyecto, culminando todos los entregables e hitos programados, entre ellos la capacitación al interior de la SITO,  la prueba de escritorio, el informe correspondiente y los ajustes finales al DRP. Se debe tener en cuenta que el DRP entra a un proceso de mejora continua, y deben programarse las pruebas anuales correspondientes.</t>
  </si>
  <si>
    <t>Se cumple con las actividade definidas por la Oficina de Seguridad de la Información</t>
  </si>
  <si>
    <t xml:space="preserve">Diseñar proceso de gestión de datos que faciliten el uso y la toma de decisiones </t>
  </si>
  <si>
    <t xml:space="preserve"> Inicio de ejecucion del proyecto Data R</t>
  </si>
  <si>
    <t>Se continúa el análisis de herramientas para virtualización y gobernanza de datos. Se hizo segundo requerimiento al contratista por temas de calidad y oportunidad de los entregables</t>
  </si>
  <si>
    <t>Reporte dado por la Subdirección de Escuela de Impuestos y Aduanas</t>
  </si>
  <si>
    <t>Factor de gestión de conocimiento</t>
  </si>
  <si>
    <t>Meta cumplida del indicador.</t>
  </si>
  <si>
    <t>Atraer y retener el mejor talento</t>
  </si>
  <si>
    <t>Lograr el desarrollo de competencias digitales en los servidores públicos de la Entidad</t>
  </si>
  <si>
    <t>Avanzar en el desarrollo de competencias digitales en los servidores públicos de la Entidad</t>
  </si>
  <si>
    <r>
      <t xml:space="preserve">    TABLERO BALANCEADO DE GESTIÓN 2022
DIRECCIÓN DE GESTIÓN DE INNOVACIÓN Y TECNOLOGÍA 
Subdirección de Procesamiento de Datos
</t>
    </r>
    <r>
      <rPr>
        <b/>
        <sz val="24"/>
        <color rgb="FFFFFFFF"/>
        <rFont val="Calibri"/>
        <family val="2"/>
      </rPr>
      <t>SEGUIMIENTO</t>
    </r>
  </si>
  <si>
    <t>sub procesamiento de datos</t>
  </si>
  <si>
    <t>Fortalecer la gestión de los datos para su uso en la toma de decisiones y prestación de servicios</t>
  </si>
  <si>
    <t>Nuevos servicios en la plataforma de interoperabilidad</t>
  </si>
  <si>
    <t xml:space="preserve">No. de servicios de intercambio habilitados en la plataforma </t>
  </si>
  <si>
    <t>Se hicieron ajustes en los componentes core de la PDI para dar estabilidad al servicio de consulta batch.
Se dispuso el servicio consulta RUT en carpeta ciudadana.</t>
  </si>
  <si>
    <t>Inicio de ejecución del proyecto Data R</t>
  </si>
  <si>
    <t>(Actividades ejecutadas) / (actividades planeadas) *100</t>
  </si>
  <si>
    <r>
      <t xml:space="preserve">    TABLERO BALANCEADO DE GESTIÓN 2022
DIRECCIÓN DE GESTIÓN DE INNOVACIÓN Y TECNOLOGÍA 
Subdirección de Innovación y Proyectos
</t>
    </r>
    <r>
      <rPr>
        <b/>
        <sz val="24"/>
        <color rgb="FFFFFFFF"/>
        <rFont val="Calibri"/>
        <family val="2"/>
      </rPr>
      <t>SEGUIMIENTO</t>
    </r>
  </si>
  <si>
    <t>sub innovación y proyectos</t>
  </si>
  <si>
    <t>Coadyuvar en el mejoramiento de capacidades institucionales mediante el uso adecuado de tecnologías digitales y su alineación con las necesidades de la entidad.</t>
  </si>
  <si>
    <t>Actulizar el Plan Estratégico de Tecnología de la Información- PETI.</t>
  </si>
  <si>
    <t xml:space="preserve">Adopción y actualización de la arquitectura digital. </t>
  </si>
  <si>
    <t>Documento de la Arquitectura digital adoptada y actualizada</t>
  </si>
  <si>
    <t>cenIT en operación (Proyectos)</t>
  </si>
  <si>
    <t>Todo proyecto que hace parte del portafolio de programas y proyectos  se gestionó a través de metodología CENIT. El portafolio en el mes de diciembre cerró con 46 proyectos activos, de los cuales 42 en etapa de ejecución, 4 en suspendido. 
Además el número de proyectos que se cerraron durante el año corresponde a 26.</t>
  </si>
  <si>
    <t>cenIT en operación (Iniciativas)</t>
  </si>
  <si>
    <t xml:space="preserve">En el mes de diciembre,   el portafolio contó con 12 iniciativas activas, de las cuales: 
0 en Identificación Problema u Oportunidad 
3 en Prototipado y testeo 
2 en Definición y Validación de Propuestas 
2 en Presentación Propuesta 
5 en Finalización (Cierre) 
En el mes finalizaron 1 iniciativa de innovación  </t>
  </si>
  <si>
    <t>Gestionar el nuevo proyecto de Servicios Compartidos para satisfacer las necesidades, expectativas y preferencias de los ciudadanos</t>
  </si>
  <si>
    <t xml:space="preserve">Inicio de ejecución del proyecto Servicios Compartidos </t>
  </si>
  <si>
    <t>Gestionar el PEP POA relacionado con el componente 3 , del programa de apoyo para la Modernización de la Entidad</t>
  </si>
  <si>
    <t>Cumplimiento de cronogramas del componente 3 (Lo define el fondo)</t>
  </si>
  <si>
    <t>Sin Medición en el período</t>
  </si>
  <si>
    <r>
      <t xml:space="preserve">    TABLERO BALANCEADO DE GESTIÓN 2022
DIRECCIÓN DE GESTIÓN DE INNOVACIÓN Y TECNOLOGÍA 
Subdirección de Soluciones y Desarrollo
</t>
    </r>
    <r>
      <rPr>
        <b/>
        <sz val="24"/>
        <color rgb="FFFFFFFF"/>
        <rFont val="Calibri"/>
        <family val="2"/>
      </rPr>
      <t>SEGUIMIENTO</t>
    </r>
  </si>
  <si>
    <t>sub de soluciones y desarrollo</t>
  </si>
  <si>
    <t>Cumplir las metas anuales de recaudo tributario y aduanero</t>
  </si>
  <si>
    <t>Para este mes de diciembre se presentó atraso en los siguientes proyectos:  PR-E3-02 Actualización Tecnológica SI Infractores Aduaneros, PR-E3-08 Devoluciones IVA a Turistas Extranjeros, PR-E3-20 Nuevas funcionalidades Radicación electrónica de recursos de reconsideración y PR-G2-27 Migración SYGA a plataformas más actualizadas</t>
  </si>
  <si>
    <t xml:space="preserve">Gestionar  los nuevos proyectos misionales y de apoyo a la gestión para impulsar el uso intensivo de tecnologías digitales </t>
  </si>
  <si>
    <t>Inicio de ejecución del proyecto Nuevo Sistema de Gestión Aduanero</t>
  </si>
  <si>
    <t>Se avanza en la fases de planeación, entendimiento y diseño.</t>
  </si>
  <si>
    <t>Inicio de ejecución del proyecto Nuevo Sistema de Gestión Tributario</t>
  </si>
  <si>
    <t>Finaliza RFI e inicia análisis de la información recibida</t>
  </si>
  <si>
    <t>Tiempo promedio de desarrollo in-house de aplicaciones digitales</t>
  </si>
  <si>
    <t>Se avanzó en el desarrollo de los proyectos acordados con las áreas de negocio. Para el mes de diciembre entregados 6 desarrollos:
PR-G2-29 formularios 2022 (Formulario 260 V2 FA y AG 2022 Diligenciamiento y Obligación financiera), PR-G2-29 formularios 202 (migración a angular F580 V1), PR-G2-36 RST Fase 2, PR-E3-17 Ajuste aplicativo SIPAC ( Ajuste mandamiento de Pago), PR-G2-38 Ajustes por Reforma Tributaria Ley 2277 /2022(Ajustes por reforma RUT, inscripción Virtual, actualización Virtual y VUE) y Mantenimiento de Infractores aduaneros (Actualización reportes)</t>
  </si>
  <si>
    <t>Falta analisis del comportamiento del indicador en el trimestre.</t>
  </si>
  <si>
    <r>
      <t xml:space="preserve">    TABLERO BALANCEADO DE GESTIÓN 2022
DIRECCIÓN DE GESTIÓN DE INNOVACIÓN Y TECNOLOGÍA 
Subdirección de Infraestructura Tecnológica y de Operaciones
</t>
    </r>
    <r>
      <rPr>
        <b/>
        <sz val="24"/>
        <color rgb="FFFFFFFF"/>
        <rFont val="Calibri"/>
        <family val="2"/>
      </rPr>
      <t>SEGUIMIENTO</t>
    </r>
  </si>
  <si>
    <t>sub infraestructura tecnologíca y de operaciones</t>
  </si>
  <si>
    <t>Inicio de ejecución de proyecto Multinube Híbrida</t>
  </si>
  <si>
    <t>En el mes de octubre se dió cumplimiento a la meta del indicador.</t>
  </si>
  <si>
    <t>Garantizar que la infraestructura tecnológica cumpla con las directrices del plan de seguridad de la información</t>
  </si>
  <si>
    <t>En el mes de noviembre se cumplió la meta</t>
  </si>
  <si>
    <r>
      <t xml:space="preserve">    TABLERO BALANCEADO DE GESTIÓN 2022
DIRECCIÓN DE GESTIÓN ESTRATÉGICA Y ANALÍTICA
</t>
    </r>
    <r>
      <rPr>
        <b/>
        <sz val="24"/>
        <color rgb="FFFFFFFF"/>
        <rFont val="Calibri"/>
        <family val="2"/>
      </rPr>
      <t>SEGUIMIENTO</t>
    </r>
  </si>
  <si>
    <t>dgea</t>
  </si>
  <si>
    <t>Se reporta la ejecución presupuestal del 2023</t>
  </si>
  <si>
    <t>Ejecutar de manera eficiente el presupuesto de la entidad</t>
  </si>
  <si>
    <t>Se reporta la ejecución del PAAC del 2023</t>
  </si>
  <si>
    <t xml:space="preserve">Fortalecer la disposición de información en el sitio institucional de datos abiertos 
</t>
  </si>
  <si>
    <t>Disponibilidad de información estadistica en el sitio institucional</t>
  </si>
  <si>
    <t>1. Al cierre del  2022, se publicarón las bases estadísticas mesualizadas de importación y exportación programadas para los años 2018 a 2022 (octubre), estas se encuentran disponibles para consulta  en el enlace, igualmente se actualizan las bases 2015a 2018 : https://www.dian.gov.co/dian/cifras/Paginas/Bases-Estadisticas-de-Comercio-Exterior-Importaciones-y-Exportaciones.aspx
2.  Al cierre del 2022 se generaron los agregados de renta de personas naturales, período 2014-2019, teniendo en cuenta dos criterios de agregación: a) Agregados de renta personas naturales por cuantiles de ingreso bruto. b) Agregados de renta personas naturales por cuantiles de patrimonio bruto. Como producto se entregaron 24 cuadros después de realizar loa ajustes solicitados por el Subdirector  de Estudios Económicos ,próximos a publicación incluyendo la nota metodológica y  los detalles técnicos tenidos en cuenta para generar la información clasificada en mil cuantiles.  enlace donde se encuentran : https://www.dian.gov.co/dian/cifras/Paginas/TributosDIAN.aspx</t>
  </si>
  <si>
    <t>Modernizar los procesos de la Entidad, con el fin de apalancar su transformación.</t>
  </si>
  <si>
    <t>% de procesos con documentación actualizada</t>
  </si>
  <si>
    <t>Durante el año 2022 se actualizaron 355 documentos de los siete (7) procesos de la Entidad a solicitud de las respectivas áreas.</t>
  </si>
  <si>
    <t>Plan de continuidad de negocio versión 1.0</t>
  </si>
  <si>
    <t>Se elaboró durante el año 2022 el Plan de Continuidad de Negocio.</t>
  </si>
  <si>
    <t>Acompañar a las areas en la formulación y el seguimiento de la planeación de la Entidad</t>
  </si>
  <si>
    <t>Seguimiento a los TBG de la Entidad</t>
  </si>
  <si>
    <t>Se efectuó el acercamiento a las distintas áreas de la entidad con TBG vigente, incorporando las mejoras en las fórmulas de  cálculo; de igual forma se proveyó de los instrumentos habilitado para la captura de datos y analisis para su consolidación posterior.</t>
  </si>
  <si>
    <t>Seguimiento a los indicadores de Gobierno (Min Hacienda, DNP, Presidencia)</t>
  </si>
  <si>
    <t>Con corte a 31 de diciembre se realizó seguimiento a los indicadores reportados a las distintas entidades gubernamentales distribuidos de la siguiente manera  1). Indicadores SISCONPES: Se realizó informe de seguimiento de las acciones de los documentos CONPES asignados a diferentes áreas de la DIAN  para el corte  2021-2 (con reporte en marzo 2022) y el corte  2022-1  (con reporte en septiembre de 2022).  El seguimiento del corte 2022-2 se tiene proyectado realizar en marzo de 2023.  2).  Indicadores SINERGIA: Se realizaron los informes mensuales de seguimiento de los reportes en la plataforma Sinergia con corte al 31 de diciembre de 2022: de 4 indicadores a cargo de la Dirección de Gestión de Aduanas y  reporte con corte al 30 de noviembre de 2022 de 1  indicador a cargo de la Subdirección de Estudios Económicos.  Para este último Indicador (Recaudo Tributario Neto (Porcentaje del PIB)), se está a la espera de que el DNP atienda la solicitud de la DIAN de habilitar la plataforma para cargar el corte de diciembre 2022.
3). Indicadores Plan Sectorial Minhacienda: Se formularon 14 indicadores para la vigencia 2022, relacionados con las políticas de MIPG, cuyos seguimientos se ralizaron con corte a abril y agosto y diciembre del 2022.  4). Indicador Pacto de Moda: Se realizó seguimiento a un (1) indicador denominado "proceso de selección y contratación del NSGA en curso” con corte al tercer trimestre se tiene que  la Subdirección de Analisis de Riesgos y Programa envió avance de este ultimo indicador  a la Gerente del Sistema Moda-Colombia Productiva, relacionado con el  cumplimineto  del hito 13. de la DIAN. 5). Indicadores Informe 203 Propuestas delpresidente Duque: Se finalizó el ultimo seguimiento en los primeros dias del mes de agosto del 2022  a los 26 indicadores, se trabajò con las areas los ajustes a los requerimientos solicitados por la Presidencia de la Republica, realizando  el cargue de las evidencias por cada propuesta e indicador en el Drive dispuesto por la Presiencia de la República.</t>
  </si>
  <si>
    <t>Garantizar la producción estadística y la generación de análisis técnicos.</t>
  </si>
  <si>
    <t>Bases certificadas por el DANE</t>
  </si>
  <si>
    <t>Al cierre del 2022, se cumplen con el  cronagrama de producción estadísitca de cifras de importación y exportacion acordados con el DANE, igualmente las bases estadísticas  fueron certiificadas en su calidad por el DANE.</t>
  </si>
  <si>
    <t>Validez metodológica de la propuesta de medición de la  evasión en renta personas naturales</t>
  </si>
  <si>
    <t>Al cierre del año 2022 se entrega la versión final del documento que contiene la metodología base para la estimación de la evasión en el impuesto de renta de personas naturales, construida por la SEE y evaluada por un equipo de funcionarios internos de la DIAN.
 De: Julian Enrique Lopez Siabato &lt;jlopezs@dian.gov.co&gt; 
Enviado el: viernes, 9 de diciembre de 2022 3:04 p. m.
Para: David Gustavo Suarez Castellanos &lt;dsuarezc2@dian.gov.co&gt;
Asunto: Documento Evasión Renta PN</t>
  </si>
  <si>
    <t>Lograr un alto nivel de efectividad en la formulación de los programas, campañas y acciones de control</t>
  </si>
  <si>
    <t>Modelos tendientes a mejorar la efectividad del control tributario, aduanero y cambiario.</t>
  </si>
  <si>
    <t xml:space="preserve">Se hizo entrega del documento  "Modelo para la predicción de omisiones o inexactitudes en las declaraciones" al Subdirector de Análisis de Riesgos y Programas, mediante comunicación 20220630 100175447-01410, en el mismo se detalla la propuesta del modelo con las principales variables utilizadas, resultados y recomendaciones sobre el proyecto de modelos predictivos utilizando la información del año gravable 2019. En el cual se estimó la probabilidad de no presentación o presentación con inexactitudes de la declaración de renta de personas naturales y jurídicas. Se utilizaron modelos predictivos establecidos mediante la organización y verificación de la información, de las variables de los formularios 110, 210 y la información exógena. </t>
  </si>
  <si>
    <t>Modelo de control mediante bloques sectoriales</t>
  </si>
  <si>
    <t>Se hizo entrega del documento  "Modelo de Control Tributario a partir de bloques sectoriales y redes complejas" al Subdirector de Análisis de Riesgos y Programas, mediante comunicación 20220930 100175447-05487, en el mismo se detalla la propuesta del modelo que consiste en identificar, a partir de la matriz insumo-producto, los subconjuntos de actividades económicas que de forma natural se agrupan como resultado de sus interacciones por compras/ventas. La importancia de identificar los sectores clave de la economía para los responsables de la política pública radica en su utilidad a la hora de tomar decisiones sobre asignación de recursos públicos, otorgamiento de exenciones de impuestos, programas de apoyo al empleo u otro tipo de acciones orientadas hacia el fortalecimiento de dichos bloques sectoriales</t>
  </si>
  <si>
    <t>Cumplimiento en apoyo a acciones de control</t>
  </si>
  <si>
    <t>Se realizó apoyo en acciones de control solicitados por parte de la Subdirección de Fiscalización Internacional en el mes de diciembre del año 2022, así: 
- Acción de control CHC-2020 Holding mediante comunicación 20221223 100175447-06142
- Acción de control de establecimientos permanentes año gravable 2020 mediante comunicación 20221216 100175447-06132
Este indicador tiene la característica de ser un indicador por demanda.</t>
  </si>
  <si>
    <t>Fortalecer la formulación de programas mediante el aprovechamiento de la información disponible en la DIAN y/o los modelos de analítica</t>
  </si>
  <si>
    <t>Programas de Control Novedosos</t>
  </si>
  <si>
    <t>Se hizo entrega del dos documentos propuesta de programas novedosos al Subdirector de Análisis de Riesgos y Programas, así: 
- "Propuesta de programa de control tributario régimen simple de tributación personas naturales y/o jurídicas año gravable 2020" mediante comunicación 20220630 100175447-01409 
- "Propuesta  de Programa de Control Tributario a Servicios de Construcción  de Inmuebles Residenciales - Impuesto de Renta y Complementarios - Personas Jurídicas y Asimiladas" Año Gravable 2021 mediante comunicación  20221130 100175447-06107</t>
  </si>
  <si>
    <t>Diseñar el sistema de gestión de riesgos de cumplimiento Tributario, Aduanero y Cambiario TAC</t>
  </si>
  <si>
    <t xml:space="preserve">Porcentaje de avance en la estructuración inicial  del Modelo de Gestión de Riesgos de Cumplimiento Tributario, Aduanero y Cambiario - TAC </t>
  </si>
  <si>
    <t>Se cumplió al 100% con las obligaciones contractuales, destacando los siguientes entregables:
1. Diagnóstico de la situación actual 
2.  Se realizó la propuesta de los componentes del Modelo de Gestión de Riesgos de Cumplimiento TAC 
3. Se elaboraron los documentos de la etapa precontractual para el diseño e implementación del Modelo de Gestión de Riesgos de Cumplimiento TAC</t>
  </si>
  <si>
    <t>Documento con la metodologia de MOPU aduanero</t>
  </si>
  <si>
    <t>Se cumplió al 100% con la metodología y estos son sus avances: 
1. Se elaboró la propuesta con la metodología con la propuesta para el cálculo del perfil de riesgo de los usuarios aduaneros.
2. Fue revisada y aprobada por las áreas y direcciones de gestión competentes.
3. Se actualizo las plantillas para el cálculo de los perfiles de riesgos</t>
  </si>
  <si>
    <t>Modelo analítico  en SPSS MODELER para validación de la metodologia de MOPU Tributario</t>
  </si>
  <si>
    <t>Se cumplio al 100% y  El documento con el modelo analítico fue ubicado en la siguiente ruta  Y:\DG_Organizacional\SG_Analisis_Operacional\C_Admon_Perfilamiento_Riesgos\03-Carpetas_Traslado\Ejercicios</t>
  </si>
  <si>
    <t>Brindar insumos de analítica y gobierno de datos para el apoyo de programas, campañas y acciones de control de la Entidad.</t>
  </si>
  <si>
    <t>Porcentaje de soluciones desarrolladas o ejecutadas según plan de trabajo priorizado para el 2022</t>
  </si>
  <si>
    <t xml:space="preserve">Durante el año 2022 la subdirección de información y analítica dio apoyo a todas las solicitudes que recibió y que estaban acorde a las competencias establecidas en el Decreto 1742 de 2020. </t>
  </si>
  <si>
    <t xml:space="preserve">Disposición de fuentes de información en la estrategia de datos abiertos de la Entidad
</t>
  </si>
  <si>
    <t>Es importante destacar que desde la Subdirección se creó el dashboard pero que el mismo no está publicado por falta de definición sobre la herramienta tecnológica por laque de la DGIT.</t>
  </si>
  <si>
    <t xml:space="preserve">% de la estrategia de ética de datos ejecutada de acuerdo al plan de trabajo establecido </t>
  </si>
  <si>
    <t>El trabajo durante el 2022 se centró en dos grandes hitos: creación de la circular 007 de julio de 2022 y la realización de una mesa de trabajo con los funcionarios de la subdirección de información y analítica para el análisis de la misma.</t>
  </si>
  <si>
    <t>Fortalecer las capacidades del Centro de Trazabilidad Aduanera con el fin de contribuir en la reducción de los Indices de Contrabando y facilitar el comercio exterior</t>
  </si>
  <si>
    <t>Cumplimiento al Plan de Fortalecimiento del Centro de trazabilidad Aduanera</t>
  </si>
  <si>
    <t>Durante el año 2022, los avances alcanzados en la ejecución del Plan de Fortalecimiento de Capacidades del CTA, permitieron obtener resultados en la identificación y gestión de alertas de trazabilidad que culminaron con un recaudo por $ 631 millones de pesos y aprehensión de mercancías por valor de $ 3.750 millones de pesos, así como el registro del movimiento en tiempo real de más de 63 mil contenedores con mercancías en tránsito a través del Territorio Aduanero Nacional.</t>
  </si>
  <si>
    <t>Se cumplio con las actividdaes programadas por parte de la Oficina de Seguridad de la Información.</t>
  </si>
  <si>
    <t>Fomentar la creación de una cultura de toma de decisiones basada en datos, garantizando su calidad, aprovechamiento y uso adecuado, mediante la implementación de campañas de difusión y comunicación</t>
  </si>
  <si>
    <t>Campaña de comunicación sobre el poder de los datos</t>
  </si>
  <si>
    <t xml:space="preserve">La estrategia de la campaña "el poder de los datos" estuvo definida e impulsada por la Directora de Gestión a cargo de la DGEA de enero 2022 a julio 2022, periodo en el que la campaña se ejecutó de acuerdo con lo planeado. Durante el segundo semestre de 2022 el trabajo de comunicaciones estuvo centrado en el proyecto de modernización del modelo de gobierno de datos. </t>
  </si>
  <si>
    <t xml:space="preserve">Número de sesiones de sensibilización con equipo de líderes identificados en la estrategia </t>
  </si>
  <si>
    <t xml:space="preserve">Se realizaron sesiones con los directores de gestión y con algunas direcciones seccionales con el objetivo de presentar las subdirección y los proyectos realizados a la fecha. </t>
  </si>
  <si>
    <t>Se cumplió con la programación del PIC 2023.</t>
  </si>
  <si>
    <t>Acompañar a la Entidad en el establecimiento de acciones de mejora con base en los resultados del índice de desempeño institucional - FURAG</t>
  </si>
  <si>
    <t>Seguimientos realizados a los planes de acción del FURAG</t>
  </si>
  <si>
    <t>Con sorte a 31 de dieimbre se tienen las siguientes acciones: En el primer trimestre se desarrollaron  actividades del Plan de trabajo FURAG 2022, siendo el hito más importante el diligenciamiento del 100% de las respuestas del FURAG y la descarga de la respectiva certificación.  Durante los meses de Mayo y Junio de 2022, se realizó la revisión, análisis y clasificación de las recomendaciones de mejora generadas por el DAFP, a partir de los resultados del Índice de Desempeño Institucional -IDI- vigencia 2021. Con corte a 30 de junio se desarrollaron actividades con  miras a la socialización de resultados del IDI y para la gestión de las recomendaciones de mejora,  conforme con la definición de líderes de cada política de MIPG, establecidos en la Resolución 21 de 2022. Durante los meses de julio y agosto se socializaron las recomendaciones del FURAG a las diferentes dependencias y se acompañó a las áreas en  la elaboración de los planes de acción respectivos,habiéndose generado 13 planes de acción con un total de 97 actividades de las cuales 10 se encuentran cumplidas, 54 en desarrollo y 33 sin inicio de ejecución. El seguimiento de estos planes se realizará en el mes de octubre según programación y consolidado final en el mes de diciembre. Finalmente en el ultimo trimestre se realizó seguimiento da los planes s de  accion del FURAG 2022, presentados por las diferentes dependencias del nivel central en las fechas programadas , se consolidó el informe  final en el mes de diciembre del 2022.</t>
  </si>
  <si>
    <r>
      <t xml:space="preserve">    TABLERO BALANCEADO DE GESTIÓN 2022
DIRECCIÓN DE GESTIÓN ESTRATÉGICA Y ANALÍTICA
Subdirección de Planeación y Cumplimiento
</t>
    </r>
    <r>
      <rPr>
        <b/>
        <sz val="24"/>
        <color rgb="FFFFFFFF"/>
        <rFont val="Calibri"/>
        <family val="2"/>
      </rPr>
      <t>SEGUIMIENTO</t>
    </r>
  </si>
  <si>
    <t>sub de planeación y cumplimiento</t>
  </si>
  <si>
    <t>Contribuir a la ejecución eficiente del presupuesto de la entidad, a través del apoyo a la formulación, evaluación, y seguimiento de proyectos de inversión</t>
  </si>
  <si>
    <t xml:space="preserve">Proyectos de Inversión con Seguimiento físico-financiero realizado </t>
  </si>
  <si>
    <t>Durante el año 2022 se realizaron los respectivos seguimientos a la ejecución y ajustes a los proyectos de inversión con recursos del PGN asignados. La publicación correspondientes al mes de diciembre de 2022 se realizará en febrero de 2023 debido a que el registro en SPI de acuerdo con instrucciones de DNP se debe adelantar hasta el 31-01-2023.</t>
  </si>
  <si>
    <t xml:space="preserve">Formular y hacer el seguimiento a la estrategia de partcipación ciudadana de la Entidad </t>
  </si>
  <si>
    <t>Seguimientos realizados a la estrategia de participación ciudadana</t>
  </si>
  <si>
    <t xml:space="preserve">Las dependencias del nivel central y seccional con compromisos en el Plan estratégico de Participación Ciudadana y Rendición de Cuentas, gestionaron diferentes actividades para su cumplimiento.  Sobre el particular,  se tienen un acumulado de 1589 a 31 de diciembre, de las cuales el 74% corresponden a participación ciudadana, 24% a Divulgación masiva y 2% a rendición de cuentas. Ver   Informe estadístico de Rendición de Cuentas y Participación Ciudadana del cuarto trimestre acumulado, en la siguiente ruta:  https://www.dian.gov.co/dian/rendicioncuentas/Paginas/RendicionCuentasCiudadania.aspx , allí en Rendición de Cuentas a la Ciudadanía 2022. </t>
  </si>
  <si>
    <t>Implementar una estrategia de comunicaciones en la Entidad con el fin de lograr un mayor entendimiento de los diferentes componentes y su gestión</t>
  </si>
  <si>
    <t>Porcentaje de Cumplimiento de los hitos de la estrategia de comunicaciones</t>
  </si>
  <si>
    <t>Con corte a 31 de diciembre se realizaron las siguientes acciones planificadas en la estrategia de comunicaciones para la Subdirección de Planeación y Cumplimineto.,En el primer trimestre se diseñó y desarrolló la estrategia del tema del FURAG con las siguientes actividades:        
1. Campaña del 9 de marzo divulgada en Diannet con la nota: "Estamos en Modo FURAG para reportar el avance de nuestra gestión" donde se dió a conocer el concepto del FURAG, su relación con el Indicie de Desempeño Institucional-IDI, el cumplimiento del IDI y la meta para el año 2022.                                                      
 2. Comunicación Interna 14 de marzo, campaña "Es el momento de mostrar nuestros avances y procesos de mejora". En esta comunicación se dió a conocer la importancia y propositos de esta herramienta y se dieron a conocer unas recomendaciones para el correcto diligenciamiento.                                                                                             
3. Video institucional  del 22 de marzo por parte de la Subdirectora de Planeación y Cumplimiento  al cierre del periodo de diligenciamiento del FURAG y algunas recomendaciones.
Durante el segundo trimestre se realizó inventario de la información que se encuentra dispuesta en los diferentes sitios de la pagina web de la entidad relacionado con el tema de la planeación. Se viene revisando y organizando la información  en los botones de transparencia y participa.  Asi mismo se diseñó propuesta de campañas publicitarias para sensibilizar a los funcionarios internos en la estrategia de participación ciudadana.
Durante el tercer  y cuarto trimestre se llevaron a cabo  campañas relacionadas con la estrategia de  participación ciudadana:  El 5 y 25 de agosto a través de comunicación interna se socializó sobre la importancia de la participación ciudadana en la DIAN, ejemplos de participación ciudadana, infografias del primer y segundo trimestre y se dió a conocer el cronograma de actividades de participación ciudadana a nivel nacional a través del menú participa situado en la pagina web de la entidad.</t>
  </si>
  <si>
    <t>Se dio cumplimiento  a este indicador a través del  “Plan para la Implementación del Sistema de Gestión de Seguridad y Privacidad de la Información – SGSI – 2022”.  
Las acividades planeadas y cumplidas fueron   fueron:  Asignación enlace de seguridad para el área, Encuesta de Datos Personales, Encuesta de implementación del Sistema de Gestión de Seguridad y Privacidad de la Información y dentificación y/o actualización activos de información del área.</t>
  </si>
  <si>
    <t>Acompañar a las áreas conel reporte oportuno del cumplimiento de las actividades incluidas en el Plan Anticorrupción y de Atención al Ciudadano - PAAC</t>
  </si>
  <si>
    <t>Seguimientos realizados al PAAC</t>
  </si>
  <si>
    <t>A 31 de didiembre se realizaron los diferentes monitoreos a las  actividades del  Plan Anticorrupción y de Atención al Ciudadano  PAAC 2022,  En cada uno de los cortes, se efectuaron reuniones con cada una de las dependencias y se generaron los informes respectivos.  Se desarrollaron las diferentes actividades en cada uno de los componentes que conforman el plan. La evidencia se puede observar en el siguiente liknk: https://www.dian.gov.co/dian/entidad/Paginas/Evaluacion.aspx.</t>
  </si>
  <si>
    <t>De acuerdo a la programción del PIC para 2022 se cumplió la meta.</t>
  </si>
  <si>
    <r>
      <t xml:space="preserve">    TABLERO BALANCEADO DE GESTIÓN 2022
DIRECCIÓN DE GESTIÓN ESTRATÉGICA Y ANALÍTICA
Subdirección de Estudios Económicos
</t>
    </r>
    <r>
      <rPr>
        <b/>
        <sz val="24"/>
        <color rgb="FFFFFFFF"/>
        <rFont val="Calibri"/>
        <family val="2"/>
      </rPr>
      <t>SEGUIMIENTO</t>
    </r>
  </si>
  <si>
    <t>sub de estudios económicos</t>
  </si>
  <si>
    <t>1. Al cierre del  2022, se publicarón las bases estadísticas mesualizadas de importación y exportación programadas para los años 2018 a 2022 (octubre), estas se encuentran disponibles para consulta  en el enlace, igualmente se actualizan las bases 2015a 2017 : https://www.dian.gov.co/dian/cifras/Paginas/Bases-Estadisticas-de-Comercio-Exterior-Importaciones-y-Exportaciones.aspx
2.  Al cierre del 2022 se generaron los agregados de renta de personas naturales, período 2014-2019, teniendo en cuenta dos criterios de agregación: a) Agregados de renta personas naturales por cuantiles de ingreso bruto. b) Agregados de renta personas naturales por cuantiles de patrimonio bruto. Como producto se entregaron 24 cuadros después de realizar loa ajustes solicitados por el Subdirector  de Estudios Económicos ,próximos a publicación incluyendo la nota metodológica y  los detalles técnicos tenidos en cuenta para generar la información clasificada en mil cuantiles.  enlace donde se encuentran : https://www.dian.gov.co/dian/cifras/Paginas/TributosDIAN.aspx</t>
  </si>
  <si>
    <t>Validez metodologica de la propuesta de medición de la  evasión en renta personas naturales</t>
  </si>
  <si>
    <t>Mejorar la metodología en el gasto tributario de la Entidad teniendo en cuenta las recomendaciones de la OCDE</t>
  </si>
  <si>
    <t>Generación de informe de actividades desarrolladas por la Subdirección de Estudios Económicos para el proyecto de la consultoría a cargo de la OCDE</t>
  </si>
  <si>
    <t xml:space="preserve">Al cierre del 2022 ,  en el marco de la consultoría OCDE fase II, se atendieron  y se aclararon  las inquietudes de la OCDE para la publicación del documento  de gasto tibutario. publicado en ;
 https://www.oecd-ilibrary.org/taxation/oecd-tax-policy-reviews-colombia-2022_054722db-en
De: Diana Marcela Parra Garzon &lt;dparrag@dian.gov.co&gt; 
</t>
  </si>
  <si>
    <t>Al cierre dsel 2022, se realizan todas las actividades programadas por la Oficina de la Seguridad de la información</t>
  </si>
  <si>
    <t>Al cierre de 2022, los funcionarios de la Subdirección de Estudios Económicos  desarrollan las actividades de capacitación programadas.</t>
  </si>
  <si>
    <r>
      <t xml:space="preserve">    TABLERO BALANCEADO DE GESTIÓN 2022
DIRECCIÓN DE GESTIÓN ESTRATÉGICA Y ANALÍTICA
Subdirección de Información y Analítica
</t>
    </r>
    <r>
      <rPr>
        <b/>
        <sz val="24"/>
        <color rgb="FFFFFFFF"/>
        <rFont val="Calibri"/>
        <family val="2"/>
      </rPr>
      <t>SEGUIMIENTO</t>
    </r>
  </si>
  <si>
    <t>sub de información y analitíca</t>
  </si>
  <si>
    <t>Entregar productos de información a la Entidad con el fin de apoyar la toma de decisión en sus iniciativas</t>
  </si>
  <si>
    <t>Apoyar a través de la Gobernanza de datos y la analitica la estrategia de datos abiertos de la Entidad</t>
  </si>
  <si>
    <t>Es importante destacar que desde la Subdirección se creó el dashboard pero que el mismo no está publicado por falta de definición sobre la herramienta tecnológica por laque de la DGIT</t>
  </si>
  <si>
    <t>Liderar la iniciativa de ética de datos de la entidad a través de la definición y ejecución de los hitos establecidos en la estrategia 2022.</t>
  </si>
  <si>
    <t>El trabajo durante el 2022 se centró en dos grandes hitos: creación de la circular 007 de julio de 2022 y la realización de una mesa de trabajo con los funcionarios de la subdirección de información y analítica para el análisis de la misma</t>
  </si>
  <si>
    <t xml:space="preserve">Definir la metodología con los lineamientos transitorios  requeridos desde la Gobernanza de datos y acompañar  el proceso de modernización de la Entidad mediante su aplicación
</t>
  </si>
  <si>
    <t># Lineamientos transitorios definidos para apoyar el proceso de modernización</t>
  </si>
  <si>
    <t xml:space="preserve">Como parte del proceso de modernización de la entidad en 2022 se entregó el documento parcial con los lineamientos para la migración de datos. De igual forma se sostuvieron diferentes sesiones de trabajo con los proyectos de modernización y áreas implicadas para brindar lineamientos macro y enfoque de trabajo desde el gobierno de datos. </t>
  </si>
  <si>
    <t>Diseñar estrategias de economía del comportamiento que sean aplicadas en iniciativas de la entidad</t>
  </si>
  <si>
    <t>Porcentaje de estrategias aplicadas según plan de trabajo priorizado para el 2022</t>
  </si>
  <si>
    <t>Durante el 2022 ninguna área solicitó a la subdirección de información y analítica el apoyo con la aplicación de iniciativas de economia del comportamiento. De forma interna, se realizó revisión de literaruta y sesiones con expertos en el tema para tener una contextualización de la estrategia a implementar en la Entidad</t>
  </si>
  <si>
    <t xml:space="preserve">Se cumplió con todas las actividades definidas por la Oficina de seguridad de la información para el 2022. </t>
  </si>
  <si>
    <t xml:space="preserve">Campaña de comunicación sobre el poder de los datos
</t>
  </si>
  <si>
    <t xml:space="preserve">Se cumplió con el plan de capacitación definido para los funcionarios de la subdirección de información y analitica </t>
  </si>
  <si>
    <r>
      <t xml:space="preserve">    TABLERO BALANCEADO DE GESTIÓN 2022
DIRECCIÓN DE GESTIÓN ESTRATÉGICA Y ANALÍTICA
Subdirección de Procesos
</t>
    </r>
    <r>
      <rPr>
        <sz val="24"/>
        <color theme="0"/>
        <rFont val="Calibri"/>
        <family val="2"/>
        <scheme val="minor"/>
      </rPr>
      <t>SEGUIMIENTO</t>
    </r>
  </si>
  <si>
    <t>sub de procesos</t>
  </si>
  <si>
    <t>Procesos:
Actualizar la documentación de los procesos de la Entidad cuando se requiera, con el fin de que las áreas puedan gestionarlos de forma efectiva.</t>
  </si>
  <si>
    <t xml:space="preserve">Riesgos: 
Actualizar las matrices de riesgos de los procesos cuando se requiera, con el fin de que las areas puedan mejorar su gestión a través de su monitoreo y control.
</t>
  </si>
  <si>
    <t>% de actualización de matrices de riesgos</t>
  </si>
  <si>
    <t>De acuerdo con lo establecido por el indicador se recibieron seis (6) solicitudes de creación y/o actualización de matrices de riesgos en el FT-PEC-2100 y se enviaron seis (6) Formatos FT-PEC-2101, Matriz de riesgos para aprobación por parte de los responsables de proceso o subproceso.</t>
  </si>
  <si>
    <t>Calidad:
Monitorear la implementación de las acciones de mejora de los sistemas de gestión de calidad y ambiental como apoyo a la gestión efectiva de los sistemas de gestión de la entidad</t>
  </si>
  <si>
    <t>%  de verificación de acciones de mejora en las áreas</t>
  </si>
  <si>
    <t xml:space="preserve">Se efectuó el monitoreo al 100% de las acciones de mejora derivadas de la auditoría interna a los Sistemas de Gestión de Calidad y Ambiental y de las derivadas de la Gestión de los Riesgos Operativos de la Entidad. </t>
  </si>
  <si>
    <t>Continuidad de negocio:
Elaborar el plan de continuidad de negocio con el fin de que la Entidad mantenga las funciones de negocio en caso de una interrupción grave de su operación</t>
  </si>
  <si>
    <t>Se cumplió con el total de actividades definidas en el "Instructivo – Guía para el diligenciamiento encuesta de implementación del Sistema de Gestión de Seguridad y Privacidad de la Información (DIAN)"</t>
  </si>
  <si>
    <t>Información tomada de archivo "12. Reporte PIC Seccionales - Central ENERO DICIEMBRE  ESCUELA 2022" suministrado por Subdirección de Escuela de Impuestos y Aduanas Nacionales - DIAN</t>
  </si>
  <si>
    <r>
      <t xml:space="preserve">    TABLERO BALANCEADO DE GESTIÓN 2022
DIRECCIÓN DE GESTIÓN ESTRATÉGICA Y ANALÍTICA
Subdirección de Análisis de Riesgo y Programas
</t>
    </r>
    <r>
      <rPr>
        <b/>
        <sz val="24"/>
        <color rgb="FFFFFFFF"/>
        <rFont val="Calibri"/>
        <family val="2"/>
      </rPr>
      <t>SEGUIMIENTO</t>
    </r>
  </si>
  <si>
    <t>sub de análisis de riesgo y programas</t>
  </si>
  <si>
    <t xml:space="preserve">Durante el año se llevaron a cabo las 4 actividades programadas en el plan de implementación del Sistema de Gestión de Seguridad y Privacidad de la Información:
1.Informar el nombre del enlace
2. Diligenciar la  Encuesta “Protección de Datos Personales”
3.Diligenciar la  Encuesta "Implementación del Sistema de Gestión de Seguridad Y Privacidad de La Información “
4. Actualizar  los activos de información  en el GRC - Novasec </t>
  </si>
  <si>
    <t>Durante el año 2022 se realizaron 125 inscripciones a cursos de las cuales 97 fueron certificadas, 14 reprobadas y 14 sin participación</t>
  </si>
  <si>
    <r>
      <t xml:space="preserve">    TABLERO BALANCEADO DE GESTIÓN 2022
DIRECCIÓN DE GESTIÓN ESTRATÉGICA Y ANALÍTICA
Subdirección del Centro de Trazabilidad Aduanera - CTA
</t>
    </r>
    <r>
      <rPr>
        <b/>
        <sz val="24"/>
        <color rgb="FFFFFFFF"/>
        <rFont val="Calibri"/>
        <family val="2"/>
      </rPr>
      <t>SEGUIMIENTO</t>
    </r>
  </si>
  <si>
    <t>sub del centro de trazabilidad aduanera CTA</t>
  </si>
  <si>
    <t>Definir y detallar el modelo de integración y uso de la información de los sistemas aduaneros para fortalecer las capacidades de seguimiento, control y monitoreo del Centro de Trazabilidad Aduanera (CTA)</t>
  </si>
  <si>
    <t>Modelo de integración y uso de la información de los sistemas aduaneros definido</t>
  </si>
  <si>
    <t>Dada la importación del uso y aprovechamiento de la información aduanera por parte del CTA, durante el año 2022 se logró consolidar y detallar la propuesta de modelo de integración de la información de los sistemas aduaneros para fortalecer las capacidades del CTA. La implementación está sujeta a los recursos disponibles que tenga la DGIT, ya que para la vigencia 2022 no pudo ser priorizado. Para el año 2023 se solicitará nuevamente a la DGIT dar viabilidad a la implementación</t>
  </si>
  <si>
    <t xml:space="preserve">Definir las necesidades de procedimientos y herramientas de analítica para el aprovechamiento de la información aduanera
</t>
  </si>
  <si>
    <t>Procedimientos y herramientas de analítica definidas</t>
  </si>
  <si>
    <t>Se identificaron las necesidades de datos para el flujo de información y se definieron los procedimientos y herramientas de analítica para el aprovechamiento de la información aduanera. Se implementó la primera versión del Dashboard con la información que trasmiten los Dispositivos de Trazabilidad de Carga.</t>
  </si>
  <si>
    <t>Informe de Retroalimentación del uso de las herramientas de analítica</t>
  </si>
  <si>
    <t>Se realizó retroalimentación a la Subdirección de Información y Analítica frente al DashBoard implementado epara la gestión de  los Dispositivos de Trazabilidad de Carga. Se suspendió el cargue de información al mismo, debido al proyecto de interoperabilidad entre la DIAN y los Operadores de los Dispositivos</t>
  </si>
  <si>
    <t>Definir los protocolos de seguridad de la información y de acceso físico al Centro de Trazabilidad Aduanera</t>
  </si>
  <si>
    <t>Protocolos de seguridad de la información y de acceso físico definidos</t>
  </si>
  <si>
    <t>Con la definición de los activos de información, así como con el plan de tratamiento de los riesgos de seguridad digital, quedaron establecidos los protocolos de seguridad de la información y acceso físico al Centro de Trazabilidad Aduanera. Esta labor fue adelantada de manera conjunta con la Oficina de Seguridad de la información y se precisan en el documento de protocolos de operación y seguridad de la información del CTA.</t>
  </si>
  <si>
    <t>Definir e implementar los protocolos de operación del Centro de Trazabilidad Aduanera</t>
  </si>
  <si>
    <t xml:space="preserve">Protocolos de operación del CTA definidos e implementados </t>
  </si>
  <si>
    <t>Se publicó la versión 1 del procedimiento PR-COA-0471 Trazabilidad Aduanera, el cual se complementa con los protocolos de operación y seguridad de la información del CTA, estos últimos clasificados como información reservada</t>
  </si>
  <si>
    <t>Definir e implementar los criterios de evaluación del nivel de servicio de los operadores de los Dispositivos de Trazabilidad de Carga (DTC)</t>
  </si>
  <si>
    <t>Criterios de evaluación del nivel de servicio definidos</t>
  </si>
  <si>
    <t>Se establecieron los criterios de evaluación de los niveles de servicio para los Operadores de Dispositivos de Trazabilidad de Carga, dando prioridad a la etapa de instalación de los dispositivos. A partir de estos criterios se realizó la primera evaluación de estos niveles a los 5 operadores.</t>
  </si>
  <si>
    <t>Evaluación de niveles de servicio</t>
  </si>
  <si>
    <t>Se aplicó la evaluación de niveles de servicio a los 5 operadores de Dispositivos de Trazabilidad de Carga, haciendo énfasis en la primera etapa de instalación de los dispositivos, logrando con esto evaluar el cumplimiento de los principales ítems establecidos en la Resolución 044 de 2019. Para el año 2023 se hace necesario incluir las etapas de ejecución de los viajes y la desisntalación.</t>
  </si>
  <si>
    <t>Durante todo el año 2022 se adelantaron las actividades programadas por la Oficina de Seguridad de la Información</t>
  </si>
  <si>
    <t xml:space="preserve">Durante todo el año 2022  los servidores adscritos a la Subdirección del Centro de Trazabilidad Aduanera participaron en las actividades programadas por la Escuela de Impuestos y Aduanas Nacionales </t>
  </si>
  <si>
    <r>
      <t xml:space="preserve">    TABLERO BALANCEADO DE GESTIÓN 2022
DIRECCIÓN DE GESTIÓN CORPORATIVA
</t>
    </r>
    <r>
      <rPr>
        <b/>
        <sz val="24"/>
        <color rgb="FFFFFFFF"/>
        <rFont val="Calibri"/>
        <family val="2"/>
      </rPr>
      <t>SEGUIMIENTO</t>
    </r>
  </si>
  <si>
    <t>DGC</t>
  </si>
  <si>
    <t>Liderar y hacer seguimiento a la ejecución presupuestal</t>
  </si>
  <si>
    <t>Seguimiento y control de la ejecución presupuestal</t>
  </si>
  <si>
    <t>31 de DICIEMBRE el nivel de ejecución presupuestal es del 97,55% del presupuesto asignado a la UAE DIAN que corresponde a 2.013.312 Millones COP después de las adiciones realizadas al presupuesto de la Entidad. En total se adicionó durante la vigencia 130.543 MCOP. De los cuales 54.500 Fueron adicionados en el mes de noviembre.
Se ha realizado seguimiento a cada unidad ejecutora, mediante:
1. Informes ejecutivos de ejecución presupuesta. Se envió informe de ejecución y nivel de pagos a cada DS y Director de Gestión. Total Informes: 38 DS y 19 del NC cada mes en promedio. 
2. Reuniones de seguimiento de la ejecución presupuestal en el NC, 12 por mes. 
3. Actualización de actividades y reprogramación por adiciones presupuestales de las DS y NC.
https://diancolombia-my.sharepoint.com/:f:/g/personal/hgarzonp_dian_gov_co/EviL_rxxXG5GmCKWWWUdgVIBUG5qCvRPYzOTfpOb23-49w?e=T4Qrfv 
La adición de recursos generó que el avance en ejecución requiriera de la gestión e la Subdirección Financiera para reasignar recursos buscando el incremento de la ejecución de acuerdo con lo estimado y planteado por la Dirección.</t>
  </si>
  <si>
    <t>Nivel de ejecución presupuestal</t>
  </si>
  <si>
    <t>Liderar y hacer seguimiento a la ejecución del PAA</t>
  </si>
  <si>
    <t>Seguimiento y control a la ejecución del PAA</t>
  </si>
  <si>
    <t xml:space="preserve">Durante el año 2022 se adelantaron reuniones mensuales de seguimiento con las diferentes áreas, actualización del PAA de acuerdo con las solicitudes de adición, modificación y eliminación de líneas y elaboración de informe mensual de seguimiento en el cual se relacionaron las líneas contratadas versus las programadas; es así como de enero a  diciembre a nivel nacional, se programaron un total de 645 líneas,  de las cuales se contrataron y publicaron 616 líneas; 21 quedaron en proceso y 8 pendiente de radicar obteniendo un cumplimiento del  95% de lo programado a 31 de diciembre. </t>
  </si>
  <si>
    <t>1. Levantamiento de cargas laborales y estudio técnico de la planta de la DIAN
Proceso de adquisiciones finalizado, contrato en ejecución. Se suscribió el contrato No. 92872-023-2022 el 13 de mayo de 2022 con la Asociación en Participación denominada “Consorcio McLatam Group”, conformada por McLatam S.A. (Argentina) y McLatam S.A. (Panamá), con acta de inicio del 20 de mayo y para un  periodo de ejecución de 15 meses.
El cronograma remitido en febrero de 2022, se vió impactado por los mayores tiempos incurridos durante la etapa de evaluación. 
2. Gestión del cambio y cultura institucional
Proceso de adquisiciones finalizado, contrato en ejecución. Se suscribió el Contrato No.  92872-021-2022 el 27 de abril de 2022 con el Consorcio McLatam Group. El cronograma remitido en febrero del 2022, se vió impactado por los mayores tiempos incurridos durante la etapa de evaluación.
3.  Repositorio Único de Datos - DataR
Proceso finalizado, contrato en ejecución.  Se suscribió el Contrato No.  92872-025-2022 el 31 de mayo de 2022 con el Consorcio M&amp;Q-PWC-   DataR. El cronograma remitido en febrero del 2022, se vió impactado por los mayores tiempos incurridos durante la etapa de evaluación de las propuestas técnicas del proceso en razón a su complejidad y a la extensión de la sesión de negociación que requirió más de una reunión.
4. NSGA
Proceso finalizado, contrato en ejecución.  Se suscribió el Contrato No.  92872-035-2022 el 5 de agosto de 2022 con la unión temporal UT SONDA - CRIMSONLOGIC . El cronograma remitido en febrero del 2022, se vió impactado debido a que fue necesario ampliar el plazo para presentar propuestas (prórroga) y al tiempo incurrido en las evaluaciones de estas que llevó más de lo inicialmente estimado.
5. Multinube
Proceso finalizado, contratos en ejecución.  Se suscribieron tres (3) contratos para atender esta actividad del programa: 
- El Contrato No. 92872-029-2022 del 28 de julio de 2022 con la firma CONTROLES EMPRESARIALES S.AS. (USD 34,9 millones).
- El Contrato No. 92872-030-2022 del 28 de julio de 2022 con la firma KYNDRYL COLOMBIA S.A.S (USD 7,8 millones).
- El Contrato No. 92872-031-2022 con la firma HIGH TECH SOFTWARE S.A.S (USD 5,7 millones).
El cronograma remitido en febrero del 2022, se vió impactado debido a los tiempos adicionales requeridos durante la etapa de elaboración de especificaciones técnicas, (definición de las nubes y del presupuesto) y a que fue necesario ampliar el plazo para presentar ofertas (prórroga) y en las etapas de evaluación y negociación teniendo en cuenta que se adelantó un proceso con 3 lotes lo que derivó en 3 contratos.
6. NSGT
Proceso finalizado.
En un primer lanzamiento del proceso se realizaron las actividades de adquisiciones previstas en el cronograma hasta la etapa de sesión de negociación, sin embargo, no se logró finalizar satisfactoriamente la fase de negociación con la firma que obtuvo la mayor calificación en el proceso ni con la que obtuvo el segundo lugar por cuanto su propuesta económica superaba significativamente el valor indicado en la Solicitud de Propuesta, por lo que debió cerrarse el proceso sin adjudicación. 
En un segundo lanzamiento del proceso, se cumplieron todas las etapas del cronograma, pero no fue posible conformar la lista corta, razón por la cual se cierra nuevamente el proceso, el cual se tiene previsto adelantar por tercera vez en el 2023.
7. Servicios Compartidos (ahora Plataforma Digital de Integración de Servicios - PDIS)
En el proceso para la contratación de servicios compartidos se adelantaron las actividades previstas en el cronograma de adquisiciones, pero debió cerrarse sin adjudicación.  El proceso para la adquisición de PDIS - Plataforma Digital de Integración de Servicios, inició posteriormente y se adelantaron las actividades del cronograma de adquisiciones hasta la conformación de la lista corta, momento en el cual la DGIT bajo los lineamientos de la nueva administración requirió revisar el alcance del proceso y la dependencia con las definiciones de otros proyectos como el NSGT, razón por la cual, se proyecta iniciar la ejecución de este proyecto en el segundo semestre del 2023.</t>
  </si>
  <si>
    <t>Liderar y hacer seguimiento a las metas de disposición de mercancía</t>
  </si>
  <si>
    <t>Disposición de mercancías ADA</t>
  </si>
  <si>
    <t>• Finalizada la vigencia el cumplimiento del indicador de disposición de mercancías ADA es del 102%, resultado que obedece a una disposición de mercancías sin tener en cuenta las devoluciones por valor de $408.294.766.747, que representa una disposición del 45.15% sobre el total de existencias gestionables durante el 2022 ($904.136.234.065), en donde las modalidades de Donación y Destrucción de mercancías realizaron el mayor aporte con el 48% y 43% respectivamente.
• Del total de mercancías recibidas $472.761.800.642, alrededor del 92% corresponden a la causal de aprehensión, situación que conlleva a que previo a ser objeto de disposición, las mercancías deben surtir procesos de definición de situación jurídica que pueden durar hasta 9 meses, lo anterior para el 2022, generó que en promedio el 45% de las existencias de la Entidad se encuentren sin esta definición, por lo cual no es posible su disposición.
• Durante el 2022 se dispuso del 37% de las mercancías que recibieron durante la vigencia y del 54% de las mercancías que registraban en existencias al corte de diciembre de 2021.
• El valor de mercancías dispuestas en la vigencia corresponde en valor al 86% a lo recibido durante el año. 
• Se estima una gestión final de disposición del 82% de las mercancías del total apto para disponer (con situación jurídica definida).</t>
  </si>
  <si>
    <t>Dentro de la implementación del sistema de gestión de seguridad y privacidad de la información (SGSI), para la vigencia 2022 se programaron las siguientes actividades de cumplimiento semestral.
o	Asignación enlace de seguridad para el área.
o	Encuesta de Datos Personales.
o	Encuesta de implementación del Sistema de Gestión de Seguridad y Privacidad de la Información.
o	Identificación y/o actualización activos de información del área.</t>
  </si>
  <si>
    <t xml:space="preserve">Para la vigencia 2022: Se ejecutaron setenta y nueve (79) actividades académicas, contando con 29.549 inscritos para el mes respectivo, donde 21.058 servidores se registraron como aprobados y 4117 servidores registrados como reprobados y 4.374 no reportaron asistencia.
La información puede ser consultada en el siguiente link:  https://diancolombia.sharepoint.com/:x:/s/Sub-Escuela/Ee6LViyBa4hMs6LEgzxoBeEBQ0AkN9NK99carWB5f_xFCQ?e=AwndzG  </t>
  </si>
  <si>
    <t>Reducir la brecha entre la provisionalidad, los encargos y la carrera administrativa.</t>
  </si>
  <si>
    <t xml:space="preserve"> Concurso 2022 abierto</t>
  </si>
  <si>
    <t>Como resultado de las múltiples mesas de trabajo entre la UAE - DIAN con la CNSC, fue firmado el último de los acuerdos definidos para el trienio 2020, 2021 y 2022, en el marco de las disposiciones contenidas en el Decreto Ley 071 de 2020 y por ende, en la Planeación Estratégica de la Entidad, cuyo objetivo centra sus esfuerzos en disminuir la brecha entre la provisionalidad y la carrera administrativa. Favor revisar columna (BJ). Se registró el número 12 para que diera un cumplimiento del 100 donde se debe registrar solo el número 1</t>
  </si>
  <si>
    <t>Estrategia de ética</t>
  </si>
  <si>
    <t>Subdirección de Desarrollo de Talento Humano
Se aprobó el Plan de gestión ética por parte de la Alta dirección en el mes de febrero 2022 y se expidió el memorando 39 del 2022 que da los lineamientos y/o actividades que responden al cumplimiento del plan, dichas acciones están definidas por trimestre.
Las actividades desarrolladas fueron:
EJE ORGANIZACIONAL
1. Informar a la Subdirección de Desarrollo de Talento Humano el listado actualizado de los gestores del cambio que promoverán el tema ético al interior de las áreas, cuando se requiera. Para un total a corte de diciembre 27 de 741 servidores públicos sin persona a cargo. (Evidencia: listado actualizado de gestores)
2. Celebración Día del Servidor Público. Se generó el Memorando 109 del 3 de junio de 2022, en el cual se establecieron las actividades de reconocimiento e integración para la celebración consistentes en: semana del reconocimiento DIAN, realización de conferencia con Margarita Pasos y la entrega de la carta de reconocimiento para aquellos funcionarios con más de 29 años de trabajo en la entidad. Para dar cumplimiento se realizaron reuniones en las diferentes dependencias y seccionales del país.
3.Participar en la evaluación de Gestión ética 2022: Ajuste al instrumento de Evaluación de la percepción de la gestión ética, determinación de la muestra, aplicación e informe de los resultados. Presentación de estos al oficial de transparencia y despacho de la DGC. 
EJE PEDAGOGICO 
4. Ejecutar las actividades para fortalecer la comprensión y apropiación del código de ética (Evidencia: Informe de las actividades del trimestre realizado por las Dependencias, lineamientos brindados a las dependencias). 
Participar en las capacitaciones de gestión ética programadas en el Plan Institucional de Capacitación. Participación en  el Diplomado de gestión del cambio "Del ser para el hacer" con la Universidad Javeriana a gestores de cambio, actividad liderada por la Subdirección Escuela de Impuestos. 
EJE COMUNICATIVO 
3. Participación en la estrategia "está en tus manos” con mensajes y acciones de “Ética vivencial y de cocreación" (Evidencia: piezas comunicativas y despliegue de los mensajes propuestos en las actividades desarrolladas por las dependencias y presentadas en los informes ).Mensaje para el primer trimestre: Así vivo la ética en mi quehacer laboral y para el segundo semestre: 
Las evidencias se encuentran en el siguiente link: https://diancolombia.sharepoint.com/sites/Sub-Des-Tal-Hum/Shared%20Documents/Forms/AllItems.aspx?ct=1652452802143&amp;or=OWA%2DNT&amp;cid=4fd19d0f%2Dea39%2D1c4e%2Dd0bb%2D61064c255710&amp;ga=1&amp;CID=6249dbe0%2Df405%2Da139%2D4dde%2D65ae75bf2345&amp;OR=Teams%2DHL&amp;CT=1672325891076&amp;clickparams=eyJBcHBOYW1lIjoiVGVhbXMtRGVza3RvcCIsIkFwcFZlcnNpb24iOiIxNDE1LzIyMTEzMDA0MTAwIiwiSGFzRmVkZXJhdGVkVXNlciI6ZmFsc2V9&amp;id=%2Fsites%2FSub%2DDes%2DTal%2DHum%2FShared%20Documents%2FEvidencias%20TBG%20Subdireccion%20de%20Desarrollo%20del%20Talento%20Humano%202022%2FPlan%20de%20Gesti%C3%B3n%20%C3%A9tica%202022&amp;viewid=56fcf751%2Dc893%2D47ee%2D8949%2De6015078f91d
* Subdirección de asuntos disciplinarios: Prevención en materia disciplinaria: Durante el año 2022, se hizo el desarrollo del programa de prevención de conducta disciplinarias de enero a diciembre, con el apoyo de la Oficina de Comunicaciones., logrando cumplir con todos los compromisos, así:
1. Derechos de petición – (6 publicaciones) 
• Conoce los deberes y funciones que como servidores públicos de la DIAN nos corresponde aplicar frente al Derecho de petición (video).
• Generalidades del Derecho de Petición (video)
• Términos de respuesta a los derechos de petición (video)
• ¿Desde cuánto inicia el cumplimiento de los plazos y términos una vez recibido el Derecho de Petición? (Video) 
• Conoce más sobre la debida diligencia, plazo y traslado de los derechos de petición.
2. Declaración de Bienes y Rentas – (4 publicaciones)
• Diligencia y actualiza oportunamente tu declaración de bienes y rentas periodo 2021. 
• Dedica 30 minutos de tu tiempo en el diligenciamiento de la declaración de bienes y rentas periodo 2021 – Es una muestra de transparencia en el Servicio Público.
• Cinco tips que debes saber para diligenciar la declaración de bienes y rentas en el SIGEP II
3. Conflicto de Intereses – (10 publicaciones)
• La Integridad: Punto de Referencia en el conflicto de intereses y un principio ético del servidor de la DIAN.
• La Integridad, un principio ético del servidor de la DIAN 
• Trivia- ¿Qué tanto conoces sobre el conflicto de intereses?
&lt;             Pon a prueba tus conocimientos para que tus intereses no se vuelvan un conflicto. A efectos de medir el nivel de comprensión del conocimiento sobre la temática planteada, se puso a disposición un cuestionario que llegó por los canales institucionales de forma personalizada a cada servidor público.
• ¿Resolviste la Trivia sobre el Conflicto de Intereses? 
• ¿Te acuerdas de la frase “Que nuestros intereses no se vuelvan un conflicto”? – consulta la Guía que Publicó la DIAN sobre el tema. 
• ¿Te acuerdas de la frase “Que nuestros intereses no se vuelvan un conflicto? No esperes a que un tercero advierta tu impedimento (recusación) para actuar frente a un determinado asunto.
• Conoce la Política de Integridad de la DIAN (Oficial de Transparencia y SAD)
• ¿Conoce la Guía de Conflicto de Intereses y el Código de Ética? 
• Para que nuestros intereses no se vuelvan un conflicto y te reconozcas con el deber ser del servidor público íntegro de la DIAN, te invitamos a ver la siguiente entrevista efectuada a dos servidores de la Subdirección de Asuntos Disciplinarios.
• Webinar del 11 de agosto de 2022   
Nota: Durante los meses de junio, julio y agosto se brindó apoyo en lo concerniente a la revisión y actualización normativa y de textos de la Guía sobre Manejo de Conflicto de Interés a la Oficina del Oficial de Transparencia, documento que fue aprobado el 27 de julio por parte del Comité Institucional de Gestión y Desempeño.
4. Seguridad de la Información – (7 publicaciones) 
Se realizó un trabajo mancomunado con la Oficina de Seguridad de la Información, en el que se logró la publicación de 7 piezas gráficas relacionadas con el tema.
• Lo que debes saber sobre el derecho de acceso a la información pública…
• ¿Cuál es el rol de la Ley de Transparencia 1712 de 2014? Regula el derecho de acceso a la información pública. El incumplimiento o incumplimiento defectuoso puede constituir falta disciplinaria de acuerdo con lo dispuesto en el Código General Disciplinario, y acarrear eventuales sanciones.
• Conoce las excepciones al derecho fundamental de acceso a la información pública contenidas en la Ley de Transparencia.
• Lo que debes saber sobre la información pública o clasificada según la Ley de Transparencia.
• ¿Qué información debe publicar la DIAN según la Ley de Transparencia 1712?
• Te contamos lo que debes saber sobre el Derecho de Acceso a la Información Pública- Apréndalo en un DIAN x3
• Derecho de acceso a la información pública Ley 1712 de 2014 – Apréndalo en un DIAN x 3
5. Incumplimiento de Obligaciones Civiles - (4 publicaciones)
• Prevenir antes que lamentar: el incumplimiento de las obligaciones civiles y la falta disciplinaria, que hace parte del Programa de prevención para contrarrestar el inicio de actuaciones disciplinarias de los servidores públicos de la DIAN.
• Trivia- prueba tus conocimientos sobre el incumplimiento de las obligaciones civiles y la falta disciplinaria. 
• Webinar del 11 de agosto de 2022 
Adicionales 
6. Divulgación de Aspectos principales del nuevo Código General Disciplinario
• Se hizo reunión con los servidores públicos con personal a cargo el día 7 de junio de 2022 por Teams, en la que se trató la preservación del orden interno y la presentación de informes de servidor público.
• Se hizo el Webinar denominado “Hacia la impecabilidad y rectitud del servidor público en la DIAN” en dos sesiones una en el mes de julio y otro en agosto con los expositores Drs. Fernando Cruz Patiño, René Blandón Arevalo, y la subdirectora de Asuntos Disciplinarios, cuyo objetivo fue dar a conocer los principales cambios en materia disciplinaria con la entrada en vigor de la ley 1952 de 2019 
El evento tuvo muy buena acogida. Se logró la participación de aproximadamente 1200 en el primer ejercicio y 1500 en el segundo, funcionarios que estuvieron conectados por la plataforma Teams.</t>
  </si>
  <si>
    <r>
      <t xml:space="preserve">    TABLERO BALANCEADO DE GESTIÓN 2022
DIRECCIÓN DE GESTIÓN CORPORATIVA
Subdirección  de Desarrollo del Talento Humano
</t>
    </r>
    <r>
      <rPr>
        <b/>
        <sz val="24"/>
        <color rgb="FFFFFFFF"/>
        <rFont val="Calibri"/>
        <family val="2"/>
      </rPr>
      <t>SEGUIMIENTO</t>
    </r>
  </si>
  <si>
    <t>sub de desarrollo del talento humano</t>
  </si>
  <si>
    <t xml:space="preserve">El cumplmiento de los objetivos no se cumplio de enero a diciembre toda vez que la Entidad se encontraba en emergencia sanitaria, en el segundo semestre del año se encuentra una alternancia a  la presencialidad. Que ha mejorado el procentaje </t>
  </si>
  <si>
    <t xml:space="preserve">Liderar y hacer seguimiento a la ejecución del PAC </t>
  </si>
  <si>
    <t xml:space="preserve">el 100 por ciento de los  pagos establecidos para el ultimo trimestre su ejecución estaba establecida hasta el 30 de diciembre de 2022, por consiguiente la facturación de estos fueron radicados en enero de 2023  en laSubdirección Financiera .el porcentaje de pagos se ve dismunido en la vigencia 2022 por diferentes situaciones en los contratos ejemplo examenes medicos  </t>
  </si>
  <si>
    <t xml:space="preserve">BID
Gestión del Cambio: 
•	Iniciado el proyecto el 31 de mayo de 2022, a través de diferentes mecanismos (talleres – presenciales y virtuales- y encuesta) se identificó la cultura actual predominante, la deseada por los funcionarios y la ideal, teniendo como referente las diferentes iniciativas que integran el Programa de Apoyo a la Modernización, PAM.
•	Se estableció un modelo de gestión del cambio a adoptar en la Entidad para afrontar el proceso de transformación que se adelanta y la necesidad de realizar esfuerzos importantes para acercar la cultura actual con la requerida.
•	A través de reuniones con las áreas involucradas en el liderazgo de los diferentes proyectos del PAM, se recabó información necesaria para definir estrategias generales y específicas que harán parte de un plan de gestión del cambio que se implementará durante el 2023 y al cual se le efectuará evaluación y monitoreo para verificar el cumplimiento de sus objetivos.
Riesgos Capital Humano: 
•	Se han entregado los productos conforme a los hitos del cronograma del proyecto.
•	El análisis del proceso de Gestión Humana ha sido procedimental y en articulación con otros componentes de la metodología TADAT.
•	Se han adelantado reuniones con los referentes en la gestión de riesgos y políticas institucionales relacionadas con el análisis de la metodología TADAT.
Sistema de Gestión del Talento Humano:
•	La subdirección ha participado en todas las reuniones que se han gestionado para el proyecto.
•	Se han entregado los diferentes reportes solicitados en relación con: Bienestar y Seguridad y Salud en el trabajo, Competencias Comportamentales, Evaluación de Desempeño.
</t>
  </si>
  <si>
    <t xml:space="preserve">Se cumplio al 100% con las actividades prorgramadas en el Plan del Sistema nde Gestión de Segurdad y privacidad de la Información de la Entidad. </t>
  </si>
  <si>
    <t xml:space="preserve">En la vigencia 2022, en la Subdirección se incremento las capacidades institucionales a tráves de una alta partcipación de Servidores en las capacitaciones del PIC. </t>
  </si>
  <si>
    <t>Contribuir con el fortalecimiento de la cultura ética</t>
  </si>
  <si>
    <t>Plan de gestión ética</t>
  </si>
  <si>
    <t xml:space="preserve">Gestión ética:
Se aprobó el Plan de gestión ética por parte de la alta dirección en el mes de febrero 2022 y se expidió el memorando 39 del 2022 que da los lineamientos y/o actividades que responden al cumplimiento del plan, dichas acciones están definidas por trimestre.
Las actividades desarrolladas fueron:
EJE ORGANIZACIONAL
1. Informar a la Subdirección de Desarrollo de Talento Humano el listado actualizado de los gestores del cambio que promoverán el tema ético al interior de las áreas, cuando se requiera. Para un total a corte de diciembre 27 de 741 servidores públicos sin persona a cargo. (Evidencia: listado actualizado de gestores)
2. Celebración Día del Servidor Público. Se generó el Memorando 109 del 3 de junio de 2022, en el cual se establecieron las actividades de reconocimiento e integración para la celebración consistentes en: semana del reconocimiento DIAN, realización de conferencia con Margarita Pasos y la entrega de la carta de reconocimiento para aquellos funcionarios con más de 29 años de trabajo en la entidad. Para dar cumplimiento se realizaron reuniones en las diferentes dependencias y seccionales del país.
3.Participar en la evaluación de Gestión ética 2022: Ajuste al instrumento de Evaluación de la percepción de la gestión ética, determinación de la muestra, aplicación e informe de los resultados. Presentación de estos al oficial de transparencia y despacho de la DGC. 
EJE PEDAGOGICO 
4. Ejecutar las actividades para fortalecer la comprensión y apropiación del código de ética (Evidencia: Informe de las actividades del trimestre realizado por las Dependencias, lineamientos brindados a las dependencias). 
Participar en las capacitaciones de gestión ética programadas en el Plan Institucional de Capacitación. Participación en el Diplomado de gestión del cambio "Del ser para el hacer" con la Universidad Javeriana a gestores de cambio, actividad liderada por la Subdirección Escuela de Impuestos. 
EJE COMUNICATIVO 
3. Participación en la estrategia "está en tus manos” con mensajes y acciones de “Ética vivencial y de cocreación" (Evidencia: piezas comunicativas y despliegue de los mensajes propuestos en las actividades desarrolladas por las dependencias y presentadas en los informes). Mensaje para el primer trimestre: Así vivo la ética en mi quehacer laboral y para el segundo semestre: </t>
  </si>
  <si>
    <t>Gestionar el sistema de evaluación del desempeño</t>
  </si>
  <si>
    <t xml:space="preserve">Plan de gestión sobre evaluación del desempeño </t>
  </si>
  <si>
    <t>Sistema de Evaluación del Desempeño:
Acuerdos de Gestión:
Se atendieron todas las consultas relacionadas con el tema de acuerdos de gestión.
Se participó en reuniones con el DAFP y los procesos de capacitación respecto al nuevo modelo de evaluación.
Se consolidó la base de datos vigencia 2021 para los estímulos e incentivos propios de la Entidad respecto a gerentes públicos.
Contrato PSEA:
Se estableció un total de 11.190 funcionarios que aplicaron la prueba.  Los resultados han sido reportados para acceder a la modalidad de Teletrabajo, certificación de competencias básicas (concurso de ascenso), plan de cierre de brechas y entrega a la Coordinación de Selección y provisión para procesos de meritocracia, en caso de ser necesario.
EDL:
Se entregaron las bases filtradas de evaluación para la premiación de incentivos a los mejores servidores públicos de la Entidad por tipo de vinculación periodo 2021 -2022.
Monitoreo general y permanente con retroalimentación a los servidores en periodo de prueba – Convocatoria 1461.
Cumplimiento del plan de mejoramiento al proceso de Administración del sistema de evaluación del desempeño en todas las etapas de evaluación.
Diseño y publicación de piezas comunicativas para todas las etapas de evaluación, piezas específicas de Teletrabajo y periodo de prueba.
Webinar al cierre de año explicando todo el proceso.
PRUEBA PILOTO:
Se desarrolló la prueba piloto en las dos fases establecidas A y B, cumpliendo el cronograma y las acciones descritas.
Los resultados fueron consolidados mediante informes para la Dirección de Gestión Corporativa y sindicatos.
Se presentaron alternativas a lo establecido en los Decretos 071 de 2020 y 070 de 2021 con miras a un ajuste a la reglamentación y de conformidad con los resultados obtenidos de la prueba piloto y el análisis de los tres (3) escenarios que se surtirían con la planeación.</t>
  </si>
  <si>
    <t xml:space="preserve">Ejecutar el Plan de Bienestar e incentivos para los servidores públicos de la entidad </t>
  </si>
  <si>
    <t>Plan de bienestar e incentivos</t>
  </si>
  <si>
    <t>Se ejecutó el plan de bienestar al 100% así:
1. Se desarrollaron actividades físicas de yoga, pilates, aeróbicos, danza y acondicionamiento físico durante todo el 2022.                                      
2. Se desarrolló el programa deportivo realizando entrenamientos deportivos.
3. Entre el 9 y 12 e noviembre de 2022 se desarrollaron los juegos de integración local en Bogotá.
4. Del 11 al 14 de octubre de 2022 se realizaron las vacaciones recreativas para los hijos de los funcionarios por rangos de edad así: 0-5 años entrega de boletas para ir a parques, 6-12: visita a parques, actividades lúdicas y cine, 13-17: Salida y actividades en los hoteles Peñalisa y Bosques de Athán de Colsubsidio.
5. Día de los niños: Se celebró en dos días 30 de abril con entrega de boletas y 21 de octubre de 2022 se realizó actividad recreativa en la sede la Escuela de Impuestos y Aduanas para los hijos de 0 a 12 años de los funcionarios de la DIAN.
6. Se realizó conmemoración del día de la mujer en el mes de marzo.
7. Se realizó actividad de celebración del día del asistente administrativo.
8. En el mes de julio se realizo celebración del día del conductor.
9. Durante el mes de junio se realizó la celebración del día del servidor público y cumpleaños No. 29 de la DIAN.
10. Del 16 al 23 de diciembre de 2022 se realizaron las novenas navideñas, adicionalmente se realizaron diferentes actividades de integración en diciembre para los funcionarios y sus familias enmarcadas en lo que se llamó "Navidad en Familia", con visita a los alumbrados de boyacá, Show de Missi y Salitre Magísco con el Christmas Fest.
11. Se realizaron cursos cortos de guitarra, fotografía, globoflexia, pintura, teatro, manejo de material reciclable, arte Brito, cocina, maquillaje, manualidades, arte floral y arreglos navideños, entre otros.
12. Se realizó campaña de cultura en casa con el acceso a varias obras de teatro para disfrutar en familia.
13. Del 3 de octubre al 6 de diciembre de 2022 se realizó el festival artístico y cultural DIAN 2022, con alcance nacional, contando con las modalidades artísticas de fotografía, canto, instrumental, danza, poesía y teatro.
14. Se realizaron varias ferias de servicios en el año, tales como feria de vivienda y educación, feria electro, feria de emprendimiento,  feria de servicios financieros. Además se contó con asesoria presencial de entidades bancarias, eps, aeguradoras entre otros.
15.Se adelantaron campañas de: manejo del estrés laboral, prevención del riesgo cardiovascular, diabetes, obesidad, detención temprana del cáncer de mama, piel, cuello uterino (citologías), próstata y estómago.
16. e realizó campaña de donación de sangre.
17.Se adelantó el programa "Tú y tu equipo ganan bajando", cuyo propósito era promover estilos y hábitos de vida saludable.
18. Se otorgaron apoyos económicos a la aron apoyos económico de educación superior para el primer y segundo semestre de 2022.
19. Se otorgaron apoyos económicos a la educación especial para los hijos de los servidores.
20. Se realizó feria de educación.
21. Se adelantó la medición de clima laboral.
22. Se adelantó el programa de prevención de riesgo piscosocial y promoción de la salud mental.
23. Se realizó fortalecimiento de los comités de convivencia a nivel nacional.
24. Se realizaron talleres de fortalecimiento del trabajo en equipo, comunicación asertiva y adaptación al cambio.
25. Se ejecutó el programa de prepensionados y se realizó reconocimiento a los funcionarios que renunciaron a la entidad para disfrutar de su pensión durante el cierre de gestión realizado el 9 de diciembre de 2022.
26. Se realizó la entrega de los incentivos a los mejores funcionarios por nivel durante el cirre de gestión realizado el 9 de diciembre de 2022.
27. En convenios y alianzas corporativas se realizó y divulgó la cartilla Bienestar Plus, además se realizó la comunicación del programa servimos del DAFP.
28. Se realizarón diferentes actividades ambientales con el desarrollo de caminatas ecológicas.
29. Se realizó promoción de las salas amigas y de la importancia de la lactancia.
30. el 9 de diciembre de 2022 se realizó el cierre de gestión y cultural 2022 en Bogotá.
31. Se realizó evento mundial con la transmisión de algunos de los partidos del mundial Qatar 2022.</t>
  </si>
  <si>
    <t>Desarrollar el Plan de seguridad y Salud en el trabajo de la Entidad.</t>
  </si>
  <si>
    <t>Plan de seguridad y salud en el trabajo</t>
  </si>
  <si>
    <t>Se realizó la ejecución del Plan de Seguridad y Salud en el Trabajo con el desarrollo de las siguientes actividades:
1. Revisión y actualización los documentos del SG-SS
2. Desarrollo de la revisión por la Dirección y la Rendición de cuentas del SG-SST
3. Gestión del Plan anual de asesoría y apoyo técnico de la ARL Positiva
4. Gestión de las AC, AP y AM en todos y cada uno de los programas y/o asuntos a cargo (incluido lo proveniente de  ARL, instituciones SGSSI o autoridades) a través de las herramientas  y  recursos disponibles. 
5. Diseño, establecimiento, implementación, control y mejoramiento del plan de auditoria al SG-SST para 2022
6. Diseño, establecimiento, implementación, control y seguimiento del  programa de indicadores del SG-SST
7. Diseño, apoyo a la construcción y mantenimiento de las transacciones de Kactus SST o de alguna plataforma tecnológica para la administración de la información de todos los programas del SG-SST.
8. Diseño, implementación, ejecución y control de la matriz de capacitación para la DIAN (incluir recursos, evaluación, metodología e indicadores asociados en PyP, curso 50 hrs y sus actualizaciones, inducción y reinducción, prevención, preparación y atención de emergencias)
9. Desarrollo, control y mejora de los mecanismos ascendentes y descendentes de comunicación en SST: Gestión , respuesta y solución, divulgación y reporte (entre otros) de actos y condiciones inseguras, hallazgos, etc. y la solución a  los mismos.
10. Planeación, desarrollo, control y seguimiento de los procesos de compras y contratación de acuerdo a los lineamientos establecidos y supervisión y/o apoyo a la ejecución de los contratos de la Coordinación en temas de SST (administrativo, financiero entre otros) de acuerdo con la normatividad vigente.
11. Gestión integrada de los comités inherentes al SG-SST (COPASST / VIGÍA SST / CCL / COE)
12. Gestión y control Integral de los Accidentes de trabajo
13. Gestión estratégica, táctica y operativa de la preparación, prevención  y respuesta ante emergencias y continuidad de las operaciones de la Entidad.
14. Actividades de prevención y control del Programa de Seguridad Vial
15. Definición y aplicación de los requisitos y responsabilidades en Seguridad y Salud en el Trabajo –SST que deben cumplir los contratistas, subcontratistas y proveedores, en las etapas de Requisitos previos, firma del acta de inicio y ejecución del contrato en la UAE DIAN
16. Diseñar, implementar y gestionar el Programa de inspecciones de Seguridad
17. Actualización de la matriz de EPP para todos los servidores de la DIAN, incluye dotación y epp de brigadistas, así como entrega, control y seguimiento de EPP.
18. Evidenciar disponibilidad de agua potable, excretas y basuras.
19. Evidenciar disposición de basuras o residuos (saneamiento básico) y manejo de residuos peligrosos (biológicos y químicos) en caso de que aplique.
20. Identificación, Evaluación y control de los riesgos físicos en la Entidad.
21. Identificación, Evaluación y control de los riesgos locativos en la Entidad atraves del programa de Inspecciones planeadas de Seguridad.
22. Gestión y control Integral de la enfermedad Laboral
23. Establecimiento del Programa de PyP, aplicación de diagnósticos de Condiciones de Salud y perfil sociodemográfico
24. Desarrollo de actividades de Promoción y Prevención en Salud
25. Implementación de actividades administrativas y operativas enfocadas a la gestión de restricción, reubicación y readaptación laboral
26. Gestión integral de prevención y promoción del  PVE – DME
27. Gestión integral de prevención y promoción del P.V.E. R.PSC Y PREVENCIÓN CONSUMO A.S.P.A.
28. Gestión integral de prevención y promoción del  PVE  - PREVENCIÓN COVID 19</t>
  </si>
  <si>
    <t>Habilitar las diferentes modalidades de trabajo aprobadas en la DIAN</t>
  </si>
  <si>
    <t>Plan de habilitación de las modalidades de trabajo aprobadas</t>
  </si>
  <si>
    <t>Se implementó el teletrabajo en dos etapas asi:
Primera etapa:
• Se expidió la Resolución 496 del 9 de mayo 2022.
• Las reglas de proceso las estableció el Memorando 96 del 12 de mayo 2022. 
• El número de teletrabajadores autorizados fue de 401, todos en la modalidad suplementaria.
Segunda etapa:
• Se expidió la Resolución 1257 del 3 de noviembre 2022.
• Las reglas de proceso las estableció el Memorando 199 del 8 de noviembre 2022.
• El número de teletrabajadores autorizados fue de 3.265, en modalidad suplementaria y autónoma.</t>
  </si>
  <si>
    <r>
      <t xml:space="preserve">    TABLERO BALANCEADO DE GESTIÓN 2022
DIRECCIÓN DE GESTIÓN CORPORATIVA
Subdirección de Asuntos Disciplinarios
</t>
    </r>
    <r>
      <rPr>
        <b/>
        <sz val="24"/>
        <color rgb="FFFFFFFF"/>
        <rFont val="Calibri"/>
        <family val="2"/>
      </rPr>
      <t>SEGUIMIENTO</t>
    </r>
  </si>
  <si>
    <t>sub asuntos disciplinarios</t>
  </si>
  <si>
    <t>Se cumplió al 100%  las tareas que fueron asignadas por la Oficina de Seguridad de la Información- OSI  en la vigencia 2022.</t>
  </si>
  <si>
    <t>sub talento humano</t>
  </si>
  <si>
    <t xml:space="preserve">Se cumplio en un 99% con las actividades educativas programadas para los servidores de la Subdirección, lo que demuesta la disiposición y compromiso para capacitares de los involucrados. </t>
  </si>
  <si>
    <t xml:space="preserve">Contribuir en la prevención en materia disciplinaria </t>
  </si>
  <si>
    <t>Documento  "Programa de Prevención en materia  disciplinaria 2022"</t>
  </si>
  <si>
    <t>Se  logró al 100% la construción de los documentos del programa de prevención de conductas disciplinarios: 1.Oficio Informe plan de prevención  2.Filosofía Gestión Preventiva SAD -2022 3.Directrices para la gestión de prevención y Matriz del programa de prevención de conductas disciplinarias</t>
  </si>
  <si>
    <t xml:space="preserve">Plan de implementación del programa </t>
  </si>
  <si>
    <t>Se cumplió al 100% con las actividades de prevención que fueron programdas en el plan dispuesto para tal fin.</t>
  </si>
  <si>
    <t>Mejorar el relacionamiento con los clientes externos e internos</t>
  </si>
  <si>
    <t>Documento del plan con  lineamientos</t>
  </si>
  <si>
    <t>Se cumplió al 100% con la  expedición del documento de relacionamiento.</t>
  </si>
  <si>
    <r>
      <t xml:space="preserve">    TABLERO BALANCEADO DE GESTIÓN 2022
DIRECCIÓN DE GESTIÓN CORPORATIVA
Subdirección de Logística
</t>
    </r>
    <r>
      <rPr>
        <b/>
        <sz val="24"/>
        <color rgb="FFFFFFFF"/>
        <rFont val="Calibri"/>
        <family val="2"/>
      </rPr>
      <t>SEGUIMIENTO</t>
    </r>
  </si>
  <si>
    <t>sub de logística</t>
  </si>
  <si>
    <t>Se evidencia una disminución en la ejecución del presupuesto para la operación logística, debido a la finalización del contrato 00-223-2019 con el contratista UT- Alianza Logística Avanzada, y el inicio del contrato 00-159-2023 con la UT-Nueva Logística, transición que impacto dentro de los costos de operación a pagar para los últimos meses de la vigencia, resultando al final del año una ejecución del 96%, de acuerdo con la información registrada en la Subdirección Logística.
Dentro del resultado se incluyen los contratos de avalúos y destrucción de mercancías, donde para el primero no se realizó ejecución, toda vez que no suscribió contrato para la ejecución del CDP autorizado, y para el contrato de destrucción de mercancías de acuerdo con la información registrada en la Subdirección Logística la ejecución presupuestal de la vigencia fue del 90.94%.</t>
  </si>
  <si>
    <t>El PAC del último trimestre de la vigencia disminuyo teniendo en cuenta que la facturación de los proveedores disminuyo entre otras cosas por la finalización de los contratos de operación logística y destrucción de mercancías, adicional a la no suscripción del contrato de avalos de mercancías.
Durante el 2022 y de acuerdo con la información registrada en la Subdirección Logística la ejecución del PAC fue inferior al 100%, viéndose impactado el cumplimiento por la no suscripción del contrato de Avalúos de mercancías, para el cual se contaba con un presupuesto asignado, dicho esto la ejecución por tipo de operación para el 2022 fue de:
Destrucción mercancías: 99.59%
Operación Logística: 92.42%
Avaluos: 0%
Total Ejecución PAC 2022: 91.93%</t>
  </si>
  <si>
    <t>La Subdirección Logística a lo largo del 2022 cumplió con todas las actividades y solicitudes del proyecto en el que participa, dentro del objetivo “Contribuir a la transformación de la DIAN a través del "Programa de Apoyo a la Modernización de la Dirección de Impuestos y Aduanas Nacionales", con recursos del Fondo DIAN-BID”, estando atento a lo que se requiera en las siguientes etapas del proyecto del Nuevo Sistema de Gestión Corporativa – NSGC.</t>
  </si>
  <si>
    <t>Cumplimiento de la meta de disposición de mercancías</t>
  </si>
  <si>
    <t>•	Finalizada la vigencia el cumplimiento del indicador de disposición de mercancías ADA es del 102%, resultado que obedece a una disposición de mercancías sin tener en cuenta las devoluciones por valor de $408.294.766.747, que representa una disposición del 45.15% sobre el total de existencias gestionables durante el 2022 ($904.136.234.065), en donde las modalidades de Donación y Destrucción de mercancías realizaron el mayor aporte con el 48% y 43% respectivamente.
•	Del total de mercancías recibidas $472.761.800.642, alrededor del 92% corresponden a la causal de aprehensión, situación que conlleva a que previo a ser objeto de disposición, las mercancías deben surtir procesos de definición de situación jurídica que pueden durar hasta 9 meses, lo anterior para el 2022, generó que en promedio el 45% de las existencias de la Entidad se encuentren sin esta definición, por lo cual no es posible su disposición.
•	Durante el 2022 se dispuso del 37% de las mercancías que recibieron durante la vigencia y del 54% de las mercancías que registraban en existencias al corte de diciembre de 2021.
•	El valor de mercancías dispuestas en la vigencia corresponde en valor al 86% a lo recibido durante el año. 
•	Se estima una gestión final de disposición del 82% de las mercancías del total apto para disponer (con situación jurídica definida).</t>
  </si>
  <si>
    <t>La Subdirección Logística ha cumplido a cabalidad con el cronograma dispuesto para el objetivo “Implementar el Sistema de Gestión de Seguridad y Privacidad de la información en la Entidad”</t>
  </si>
  <si>
    <t>En general durante la vigencia 2022, la Subdirección Logística participo activamente dentro del PIC de la Entidad, culminando el año con un cumplimiento satisfactorio del orden del 99% frente a la meta y a los parámetros establecidos por la Escuela para programa, esperando que todas las actividades y cursos desarrollados redunden en un mayor conocimiento que sea aplicado para el beneficio del proceso logístico y la Entidad.</t>
  </si>
  <si>
    <r>
      <t xml:space="preserve">    TABLERO BALANCEADO DE GESTIÓN 2022
DIRECCIÓN DE GESTIÓN CORPORATIVA
Subdirección Financiera
</t>
    </r>
    <r>
      <rPr>
        <b/>
        <sz val="24"/>
        <color rgb="FFFFFFFF"/>
        <rFont val="Calibri"/>
        <family val="2"/>
      </rPr>
      <t>SEGUIMIENTO</t>
    </r>
  </si>
  <si>
    <t>Sub Financiera</t>
  </si>
  <si>
    <t>Actuvidades de seguimiento y control de la ejecución presupuestal</t>
  </si>
  <si>
    <t>Durante la vigencia 2022 se realizaron cerca de 687 informes de seguimiento para cada unidad ejecutora disitrbuidos entre:
1. Informes ejecutivos de ejecución pptal: Se envió informe de ejecución a cada director seccional y director de Gestión de la Entidad, indicando el % de ejecución pptal, atanto acumualdo como mensualizado de acuerdo a la programación enviada por cada área. Se muestra también el nivel de pagos. Total Informes: 38 Seccionales y 19 del Nivel central cada mes
2. Reuniones de seguimiento en el Nivel Central para la ejecución pptal, presentación y detalle de las actividades programadas junto con su estatus a nivel pptal. :11 reuniones por mes
3. ACtualización de actividades y reprogramación pptal de las direcciones seccionales y áreas del nivel Central por adiciones presupuestales a la Entidad.</t>
  </si>
  <si>
    <t>Como consecuencia de las actividades de seguimiento y control, se logró cumplir con la meta de ejecución presupuestal del 97,5%. Logrando llegar al 97,55%.La importancia de este logro es que se arrancó la vigencia 2022 con ppto de  1.882.768 MCOP y se adicionaron en el transcurso de la vigencia 130.543 MCOP. Lo que representó un incremento del 6,9% del presupuesto inicial. Se alcanzó compromisos por 1.964.026 MILLONES COP</t>
  </si>
  <si>
    <t>a 31 de Diciembre ingresaron obligacones por Sentencias Judiciales en contra de la UAE DIAN que requirió el compromisos de  24.991 MCOP las cuales fueron ya pagadas en un 100% adelantando la ejecución presupuestal a cargo de la Subdirección Financiera. Estas sentencias se estimaban hacia el final de la vigencia 2.022. Igualmente, se dió la  directriz por parte del Min Hacienda para el pago de los recursos apropiados en el rubro Presupuesto de la deuda pública de 55.362 MCOP. Estos ejecutados 100% ya que son recursos a transferir al Fondo de COntingencias indicado por el ministerios de haciendo para provisiones de pago de sentencias en contra de la Entidad.</t>
  </si>
  <si>
    <t>Al fina de la vigencia se realizaron pagos por 118.235 Millones a cargo de la subdirección financiera. Entro los que destacan la transferencia al Fondo de Contingencias por valor de 55.361 MCOP que representaron el 46,8% de los recursos pagados.</t>
  </si>
  <si>
    <t>Presentar la información financiera de la función pagadora, de acuerdo con las disposiciones del Régimen de Contabilidad Pública, dentro de los terminos definidos por la Contaduría General de la Nación</t>
  </si>
  <si>
    <t>Cumplimiento del Cronograma definido por la CGN</t>
  </si>
  <si>
    <t>Durante la vigencia 2022, la Subdirección Financiera de la fución pagadora presentó TODOS los reportes de acuerdo a la CGN, etre Estados Financieros y reportes de información Contable al CHIP.</t>
  </si>
  <si>
    <t>Cumplimiento de entrega de informes</t>
  </si>
  <si>
    <t>A corte 31 de Diciembre de 2022 se presentaron 12 informes de propósito financiero asociados a la ejecución del FONDO DIAN PARA COLOMBIA. Se entrega por parte del Fondo Fiduciario. La subdirección Financiera en calidad de supervisor certificó en su momento la recepción de los mismo y su contenido. Se hace igualmente, revisión de los pagos  tramitados por parte del UCP y de las minutas que se están contratando mediante el mismo.
Igualmente se asistió a comités Fiduciarios donde se entrega balance comportamiento y avance de la ejecución del FONDO DIAN PARA COLOMBIA, adicional se participa y asesora en la conformación de listas cortas de los procesos pblicados por parte del FONDO DIAN PARA COLOMBIA.</t>
  </si>
  <si>
    <t>Durante la vigencia, se participó en las 4 actividades programadas por parte de la Oficina de Seguridad de la Información. En este sentido se cumplió al 100% con lo propuesto.</t>
  </si>
  <si>
    <t>Transformación del Talento Humano /</t>
  </si>
  <si>
    <t>A lo largo de la vigencia, se ha tenido un cumplimineto alto y particiáción adecuada de los funcionarios asignados a las capacitaciones a la subdirección Financiera. S eha hecho seguimiento por parte de los Coordinadores de las áreas de la subdirección para garantizar el cumplimiento de los mismos.</t>
  </si>
  <si>
    <r>
      <t xml:space="preserve">    TABLERO BALANCEADO DE GESTIÓN 2022
DIRECCIÓN DE GESTIÓN CORPORATIVA
Subdirección  de Gestión del Empleo Públicoo
</t>
    </r>
    <r>
      <rPr>
        <b/>
        <sz val="24"/>
        <color rgb="FFFFFFFF"/>
        <rFont val="Calibri"/>
        <family val="2"/>
      </rPr>
      <t>SEGUIMIENTO</t>
    </r>
  </si>
  <si>
    <t>El presupuesto asignado en la vigencia se  afecto en su ejecución por la Ley de Garantias en cuanto a la provisión de empleo público.</t>
  </si>
  <si>
    <t xml:space="preserve">Se tuvo un comportamiento optimo en el periodo cumpliendo mas de la meta establecida, los compromisios </t>
  </si>
  <si>
    <t>SGEP- i) Cargas laborales y planta:  Se ha terminado y aprobado los dos primeros productos (Plan de trabajo y metodología). Se terminó el levantamiento de cargas de trabajo del 100% de los procesos y subprocesos de todas las dependencias del Nivel Central, Local y Delegado de la DIAN. Se desarrollaron campañas comunicativas a través de los diferentes canales internos de socialización y de agradecimiento en todas las direcciones seccionales y en el Nivel Central. Se efectuó capacitación virtual a través de Teams dirigida a funcionarios de las subdirecciones que lideran el proceso de Talento Humano y representantes de las direcciones seccionales, con una intensidad horaria de 4 horas. Se viene desarrollando la validación de los resultados de las cargas de trabajo con el nivel directivo de la Entidad, así como la elaboración del Estudio Técnico que sustanta la modificación de la planta de personal de la DIAN, los cuales culminan en el mes de enero de 2023. 
ii) Digitalización y sostenibilidad de las historias laborales: Durante el primer semestre de 2022 se realizó un sondeo de mercado, el cual no arrojo los resultados esperados que permitieran avanzar con el proceso de contratación. Por tal razón; el Fondo DIAN, recomienda realizar proceso RFI, estando en la formalización del proceso RFI, el área de Tecnología y la Coordinación de Documentación, recomiendan iniciar el proceso de contratación de Digitalización de Historias Laborales cuando el Gestor Documental de la DIAN ya esté en operación; de tal forma, que la información de digitalización se cargue al nuevo Gestor Documental, evitando reprocesos y migración de información. Se solicita control de cambios al cronograma con el Fondo, el cual fue aprobado para dar inicio desde el 5 de julio de 2023 hasta el 4 de julio de 2024.</t>
  </si>
  <si>
    <t>Se cumplieron las actividades programadas por la OSI durante la vigencia</t>
  </si>
  <si>
    <t>Del total de capacitaciones programadas en la vigencia, se logro certificación del 60%, el porcentaaje de reprobados fue del 13% y la inasistencia del 27%.
Identificados los servidores públicos inasistentes  a las capacitaciones, se comunico a los jefes inmediatos la situación para tomar los correctivos y recordarles el deber frente al tema.</t>
  </si>
  <si>
    <t>Reducir la brecha entre la provisionalidad, los encargos y la carrera administrativa</t>
  </si>
  <si>
    <t>Como resultado de las múltiples mesas de trabajo entre la UAE - DIAN con la CNSC, fue firmado el último de los acuerdos definidos para el trienio 2020, 2021 y 2022, en el marco de las disposiciones contenidas en el Decreto Ley 071 de 2020 y por ende, en la Planeación Estratégica de la Entidad, cuyo objetivo centra sus esfuerzos en disminuir la brecha entre la provisionalidad y la carrera administrativa.</t>
  </si>
  <si>
    <r>
      <t xml:space="preserve">    TABLERO BALANCEADO DE GESTIÓN 2022
DIRECCIÓN DE GESTIÓN CORPORATIVA
Subdirección de Compras y Contratos
</t>
    </r>
    <r>
      <rPr>
        <b/>
        <sz val="24"/>
        <color rgb="FFFFFFFF"/>
        <rFont val="Calibri"/>
        <family val="2"/>
      </rPr>
      <t>SEGUIMIENTO</t>
    </r>
  </si>
  <si>
    <t>Sub compras y contratos</t>
  </si>
  <si>
    <t xml:space="preserve">El seguimiento y control efectuado a las líneas del PAA durante 2022 alcanzó  un cumplimiento de 96%,  evidencia del compromiso adquirido por la Subdirección de Compras y Contratos en gestionar oportunamente los procesos en sus diferentes modalidades y contratos derivados de cada línea. </t>
  </si>
  <si>
    <t>Porcentaje de solicitudes del Fondo atendidas 
Nota:  Indicador a demanda</t>
  </si>
  <si>
    <t>Durante 2022 la SCC no recibió solicitudes de apoyo. Las inquietudes en materia de contratación fueron resueltas en los comités mensuales de contratación.</t>
  </si>
  <si>
    <t xml:space="preserve">Las 4 actividades  señaladas en el instructivo por la OSI, para el cumplimiento del objetivo estratégico de preservación de la confidencialidad de la información a partir de la implementación del Sistema de Gestión de Seguridad y Privacidad de la Información se cumplieron por la Subdireción de Compras y Contratos,  dentro de los periodos señalados y al  100%. </t>
  </si>
  <si>
    <t>El cumplimiento de actividades desarrolladas para el factor PIC en la SCC, se situó en 96.75%. Lo anterior de acuerdo con lo señalado en los reportes entregados por la SEIA.</t>
  </si>
  <si>
    <r>
      <t xml:space="preserve">    TABLERO BALANCEADO DE GESTIÓN 2022
DIRECCIÓN DE GESTIÓN CORPORATIVA
Subdirección  Administrativa
</t>
    </r>
    <r>
      <rPr>
        <b/>
        <sz val="24"/>
        <color rgb="FFFFFFFF"/>
        <rFont val="Calibri"/>
        <family val="2"/>
      </rPr>
      <t>SEGUIMIENTO</t>
    </r>
  </si>
  <si>
    <t>Sub administrativa</t>
  </si>
  <si>
    <t>se cumplió  con los procesos  programados   para el año 2022,  de  acuerdo con los presupuestos asignados garantizando la prestación de los servicios para el normal funcionamiento de la Entidad.</t>
  </si>
  <si>
    <t xml:space="preserve">En temas de ejecución presupuestal se optimizaron los recursos, realizando control de ejecución permitiendo realizar las adiciones y liberaciones de acuerdo al comportamiento de cada contrato, garantizando una gestión adecuada del presupuesto. De otra parte El cumplimiento de la ejecución del PAC 2022 desde la Coordinación de Infraestructura se vio afectado por diferentes situaciones entre las cuales se evidencia: (i) la programación inicial para la ejecución los recursos 2022 fue modificada con una adición de recursos presupuestales en el 1° cuatrimestre; (ii) algunos contratos presentaron mayores retrasos en su ejecución, facturación e inicio, en este mismo sentido, la mayoría de los contratos iniciaron su ejecución en el 4° trimestre; (iii) adicionalmente, en la ejecución de contratos de mayor cuantía se presentaron diferentes situaciones no atribuibles a la Entidad ni a los contratistas, que impulsaron la necesidad de modificarlos, a fin de ser prorrogados para continuar con su ejecución en el año 2023, obligando de esta manera a la conformación de reservas presupuestales.
Por último, en cuanto a la estructuración de reservas presupuestales y su alto valor, es importante reiterar que la constitución de estas obedece a circunstancias fortuitas relacionadas con la ejecución de cada contrato y las mismas son validadas técnica y legamente por la Entidad y manifiestan el compromiso de la DIAN para cumplir con calidad con los objetos contractuales establecidos
</t>
  </si>
  <si>
    <t xml:space="preserve">GRUPOS DE INTERES </t>
  </si>
  <si>
    <t>Contribuir con el posicionamiento de la DIAN como una entidad cercana, ágil y eficiente frente a sus grupos de interés</t>
  </si>
  <si>
    <t>Implementación del aplicativo Notificar en las áreas planeadas</t>
  </si>
  <si>
    <t>Durante el 2022 se dio cumplimiento al 100% del indicador con la implementación del Aplicativo Notificar en 4 Direcciones Seccionales a Nivel Nacional y 6 Dependencias del Nivel Central, así:
Direcciones Seccionales a Nivel Nacional:  Tumaco, Puerto Asís, Urabá, Puerto Carreño
Dependencias del Nivel Central: Coordinación de Disposición de mercancías de la Subdirección Logística, Coordinación de Enlace Procesal de la Subdirección de Asuntos Disciplinarios, Subdirección de Asuntos Penales, Valoración Aduanera de la Subdirección Técnica Aduanera, Oficina  Seguridad de la Información y la Coordinación Integral de Lucha contra el Contrabando, el Lavado de Activos y la Evasión Fiscal de la Subdirección de Apoyo en la Lucha contra el Delito Aduanero y Fiscal.
Para cada una e las anteriores, se realizaron las siguientes actividades: programación, solicitud de roles, instalación Aplicativo Notificar, pruebas, capacitación y acompañamiento a entrada de producción.</t>
  </si>
  <si>
    <t>Hoja de ruta de gestión documental</t>
  </si>
  <si>
    <t xml:space="preserve">Desde el segundo trimestre, se remitió a la Subdirección Administrativa el documento " Hoja de ruta buenas prácticas de la Gestión Documental 23082022", producto de la actividad a cargo de la Coordinación de Documentación, por lo que consideramos que el avance debe estar al 100% de la tarea.  </t>
  </si>
  <si>
    <t>SA- Modernización de instalaciones físicas:
Terminado diciembre de 2022, el reporte requerido a la Subdirección Administrativa es de carácter CUALITATIVO y CUANTITATIVO por cuanto, en esta anualidad fueron adelantadas actividades establecidas por el Fondo DIAN para la estructuración y desarrollo del proyecto relacionado con la adecuación de los 31 puntos de contacto de la UAE DIAN con inició en la ejecución de las obras en el último trimestre de 2022 y que continuará en el 2023, así:
Del proceso PAMD 039-B- LPI-21 con objeto: ADECUACIÓN DE LA INFRAESTRUCTURA FÍSICA Y DOTACIÓN DE LOS PRINCIPALES PUNTOS DE CONTACTO DE LA DIRECCIÓN DE IMPUESTOS Y ADUANAS NACIONALES – DIAN, se ejecutan actividades del convenio contractual 92872-053-2022 que a 31 de diciembre de 2022 se logró lo siguiente:
Inicialmente se describe un avance en la ejecución física del proyecto promedio del 93% de las primeras 7 sedes (Barrancabermeja, Montería, Sincelejo, Palmira, Ibagué, Quibdó, Sogamoso), estas intervenciones finalizarán previa validación técnica sobre los detalles pendientes de entrega en las primeras semanas de enero de 2023, con lo que se logra cumplir y superar la meta definida para el año 2022 con el BID de 6 puntos de contacto adecuados. (ver cronograma evidencia).
Ahora bien, tomando en consideración que el indicador al que aportamos información es el Cumplimiento de Cronogramas, nos permitimos reportar un cumplimiento del 100% en relación con el seguimiento del cronograma durante los doce meses de la vigencia 2022.
Además, en cuanto al cronograma para la ejecución de este proyecto es importante precisar que, el contrato inició la ejecución de actividades el 8 de noviembre de 2022 y que, según cronograma anexo, las actividades concluirán en el mes de abril de 2023, por lo cual, el avance de ejecución es del 33.54% sobre el cronograma del proyecto. 
Obras Escuela: El proceso PAMD-139-B-LPI-22 con objeto de ADECUACIÓN DE LA INFRAESTRUCTURA FÍSICA Y DOTACIÓN DE LA ESCUELA DE IMPUESTOS Y ADUANAS DE LA DIRECCIÓN DE IMPUESTOS Y ADUANAS NACIONALES – DIAN, publicado en SECOP en el mes de septiembre de 2022, sobre el cual, fue aprobado un contrato el 5 de diciembre de 2022, mismo que se encuentra en ejecución hasta mayo de 2023.</t>
  </si>
  <si>
    <t>Durante todo el año se  llevó adelante  y se cumplio con cada uno de las actividades programdas  para preservar la confidencialidad, integridad y disponibilidad  de los activos de información  de la DIAN.</t>
  </si>
  <si>
    <t xml:space="preserve">Durante todo el año se logro superar  más del 90% de servicores certificados en los cursos inscritos   </t>
  </si>
  <si>
    <r>
      <t xml:space="preserve">    TABLERO BALANCEADO DE GESTIÓN 2022
DIRECCIÓN DE GESTIÓN CORPORATIVA
Subdirección de Escuela de Impuestos y Aduanas
</t>
    </r>
    <r>
      <rPr>
        <b/>
        <sz val="24"/>
        <color rgb="FFFFFFFF"/>
        <rFont val="Calibri"/>
        <family val="2"/>
      </rPr>
      <t>SEGUIMIENTO</t>
    </r>
  </si>
  <si>
    <t>sub escuela de impuestos y aduanas</t>
  </si>
  <si>
    <t>La ejecución presupuestal se cierra con el 95% del presupuesto. Durante la vigencia,  se suscribieron 4 contratos nuevos  (Universidad Javeriana, CET Colsubsidio, Martha Parada y Erika Ramos) y se adiciona uno (Universidad Nacional) que venía con vigencia futura, el cual ejecuta el 63% del presupuesto total.  Adicionalmente se desarrollan dos actividades de capacitación de manera presencial (Comité Jurídico y Seminario  Encuentro Gerencial), quedando pendiente por ejecutar parte de los gastos destinados a Viáticos, en razón a que no hubo cupo en el contrato de tiquetes aéreos para su suministro.  De igual manera la actividad de tiquetes aéreos, siendo un cupo del cual se fue descontando los tiquetes suministrados, quedó con saldo por la misma razón.</t>
  </si>
  <si>
    <t>Nivel de ejecución del PAC</t>
  </si>
  <si>
    <t>El cumplimiento de esta meta presenta una inconsistencia, todavez que no hubieramos podido ejecutar pagos por mayor valor de lo comprometido ni del presupuesto asignado.  No obstante se aclara que se realizaron los pagos generados  conforme a la ejecución de los contratos y actividades, quedando en Reserva Presupuestal tipo 2 el 39% del presupuesto ($1.365 Millones), conforme a que los contratos se suscribieron con fecha de finalización 31 de diciembre.</t>
  </si>
  <si>
    <t xml:space="preserve">Diseñar y estructurar la modernización de la Escuela </t>
  </si>
  <si>
    <t>Durante el segundo semestre de 2023 se llevaron a cabo las actividades precontractuales establecidas en los cronogramas lograndose en el mes de diciembre de 2022 la adjudicación de los siguiientes contratos:
* Adecuación de la infraestructura física y dotación de mobiliario de la Escuela de Impuestos y Aduanas 
* Nuevo Sistemade Gestión de Aprendizaje LMS. 
En relación con el proceso del modelo de Educación Corporativa se llevaron a cabo el 100% de las actividades establecidas hasta contar con el documento de Solicitud de Propuesta SdP y la no objeción del BID al proceso. Actualmente este proceso continua en revisión para aprobación por parte de la Dirección General.</t>
  </si>
  <si>
    <t>Se cumplió con las actividades establecidas dentro del PLAN PARA LA IMPLEMENTACIÓN DEL SISTEMA DE GESTIÓN DE SEGURIDAD Y PRIVACIDAD DE LA INFORMACIÓN - SGSI 2022:                      1 Asignación enlace de seguridad para el área Marzo
2 Encuesta de Datos Personales Junio
3 Encuesta de implementación del Sistema de Gestión de Seguridad y Privacidad de la Información Septiembre
4 Identificación y/o actualización activos de información del área Diciembre</t>
  </si>
  <si>
    <t xml:space="preserve"> Se cumplió  con el 100,63%. A lo largo del año se presentaron las siguientes cifras   de enero 01 a 31 de diciembre  de 2022: Se ejecutaron setenta y nueve (79) actividades académicas, contando con 29.548 inscritos para toda la vigencia, con cumplimiento del cronograma establecido y agregando otras actividades solicitadas por las areas;  21.058 servidores se registraron como aprobados y 4117 servidores registrados como reprobados y 4.373 no reportaron asistencia la informacion puede ser consultada en el siguiente link:  https://diancolombia.sharepoint.com/:x:/s/Sub-Escuela/Ee6LViyBa4hMs6LEgzxoBeEBQ0AkN9NK99carWB5f_xFCQ?e=AwndzG </t>
  </si>
  <si>
    <t>Modelo de Gestión del Conocimiento y piloto</t>
  </si>
  <si>
    <t>Para este objetivo, se desarrollaron las actividades programadas asï:  "Diplomado para docentes DIAN basado en competencias" se obtuvieron los siguientes datos: Se convocaron 153 servidores públicos pertenecientes al Banco de Docentes de la entidad, de los cuales 104 aprobaron la citada actividad académica. Con base en los resultados anotados, se fortalece, forma y consolida una base de servidores públicos con iniciativa pedagógica y docente para fortalecer las actividades académicas de la entidad plasmadas en el PIC, así como estructurar diversos procesos de investigación en la entidad.
Con relación a los documentos viabilizados y que fueron ajustados por sus autores, se solicitó la publicación de cuatro (4) ensayos en cumplimiento de la " Política de Prevención del Daño Antijurídico (PPDA)" y en desarrollo de las etapas previstas para el semillero de investigación de cobranzas, los cuales fueron alojados en la DIANNET, en la siguiente ruta: https://diancolombia.sharepoint.com/sites/diannetpruebas/DIAN/DGC/Paginas/Subdireccion-de-la-Escuela-de-Impuestos-y-Aduanas/Despacho.aspx?RootFolder=%2Fsites%2Fdiannetpruebas%2FDIAN%2FDGC%2FSubdireccion%5FEscuela%5Fde%5FImpuestos%5Fy%5FAduanas%2FDespacho%2FPol%C3%ADtica%2DPrevencion%2DDano%2DAntijuridico&amp;FolderCTID=0x012000605B50CB4184564680DBFC6CDBD1E13A&amp;View=%7B52359258%2D3D57%2D4946%2D8D9D%2D0C4C328EF138%7D
Asimismo, en el siguiente enlace de la página web de la entidad: https://www.dian.gov.co/Paginas/Escuela-DIAN.aspx
Donde se pueden consultar los documentos en sus versiones PDF, respectivamente.
Por último, precisar que el propósito es dar a conocer estos artículos por medio de la revista digital DUCERE de la Subdirección Escuela, en su edición No. 2, prevista para ser publicada en el mes de febrero de 2023.</t>
  </si>
  <si>
    <t>Componentes técnicos de acreditación definidos</t>
  </si>
  <si>
    <t>Durante la vigencia se participó en las actividades establecidas para la Subdirección Escuela de acuerdo a las actividades informadas trimestralmente, dado que es un actividad compartida con la Subdirección de Desarrollo del Talento Humano, quedando la parte de normalización pendiente para la vigencia 2023, en espera de la directriz por parte de la Dirección de Gestión Corporativa.</t>
  </si>
  <si>
    <r>
      <t xml:space="preserve">    TABLERO BALANCEADO DE GESTIÓN 2022
 DIRECCIÓN DE GESTIÓN DE POLICIA FISCAL Y ADUANERA
</t>
    </r>
    <r>
      <rPr>
        <b/>
        <sz val="24"/>
        <color rgb="FFFFFFFF"/>
        <rFont val="Calibri"/>
        <family val="2"/>
      </rPr>
      <t>SEGUIMIENTO</t>
    </r>
  </si>
  <si>
    <t>dg polfa</t>
  </si>
  <si>
    <t>Teniendo en cuenta el informe de ejecución presupuestal, durante el año 2022  no se ejecuto el 100% del presupuesto asignado a la Dirección de Policía Fiscal y Aduanera, en atención a los cambios realizados al interior de la institucional y los tiempos dados por la DIAN para el nombramiento del cargo de la señora Directora de Gestión de Policía Fiscal y Aduanera y Subdirector Operativo Policial, los cuales desde finales del mes de agosto no estaba en firme dicho nombramiento, por lo cual no fue posible hacer uso de dicho recurso.</t>
  </si>
  <si>
    <t>Con respecto a la percepción del atributo cercanía se evidencia un nivel de asociación mayor en comparación con el resultado del año 2021, es decir que se está tangibilizando en cieta manera el pilar de cercanía al que incluye la transformación de la entidad.</t>
  </si>
  <si>
    <t>Con respecto a la percepción del atributo agilidad se evidencia un nivel de asociación mayor en comparación con el resultado del año 2021, es decir que se está tangibilizando en cieta manera el pilar de agilidad que incluye la transformación de la entidad.</t>
  </si>
  <si>
    <t>Con respecto a la percepción del atributo eficiencia se evidencia un nivel de asociación mayor en comparación con el resultado del año 2021, es decir que se está tangibilizando en cieta manera el pilar de eficiencia que incluye la transformación de la entidad.</t>
  </si>
  <si>
    <t xml:space="preserve">Los insumos suministrados a la Dirección de Impuestos y Aduanas Nacionales, se encuentran dentro de los activos de información de la Policía Nacional, por lo cual están sujetos a las Políticas emanadas en el Manual del Sistema de Gestión de Seguridad de la Información PONAL y se encuentran dentro del archivo, cumpliendo con un 100% frente a la seguridad de la información durante la vigencia 2022.
 </t>
  </si>
  <si>
    <t>Durante la vigencia del año 2022,  segun lo reportado por  la Escuela de la DIAN  se dío cumplimiento a las metas establecidas frente a las capacitaciones programadas para el personal dadas por la Dirección de Impuestos y Aduanas Nacioales, aí mismo se obtuvo un porcentaje total de cumplimiento  del 108.38%  frente a la gestión de conocimiento.</t>
  </si>
  <si>
    <r>
      <t xml:space="preserve">    TABLERO BALANCEADO DE GESTIÓN 2022
DIRECCIÓN DE GESTIÓN DE POLICÍA FISCAL Y ADUANERA 
Subdirección de Gestión e investigación
</t>
    </r>
    <r>
      <rPr>
        <b/>
        <sz val="24"/>
        <color rgb="FFFFFFFF"/>
        <rFont val="Calibri"/>
        <family val="2"/>
      </rPr>
      <t>SEGUIMIENTO</t>
    </r>
  </si>
  <si>
    <t>sub de gestión e investigación</t>
  </si>
  <si>
    <t>3.  Afectar y/o desarticular estructuras criminales dedicadas al Contrabando, Lavado de Activos y Evasión Fiscal</t>
  </si>
  <si>
    <t>Estructuras criminales identificadas y desarticuladas</t>
  </si>
  <si>
    <t>Estructuras criminales desarticuladas/Estructuras criminales priorizadas</t>
  </si>
  <si>
    <t>Durante la vigencia del año 2022, se  lograron los siguientes resultados: 28 estructuras criminales desarticuladas, dedicadas a la evasión fiscal, lavado de activos, favorecimiento y facilitacion al contrabando, concierto para delinquir,  materializando 142 capturas por orden judicial y 15 imputaciones. quienes generaban una afectación económica al Estado por valor de $2.928.638.505.001, cumplinedo con un 100% de la meta establecida.</t>
  </si>
  <si>
    <t>Operaciones de extinción de dominio</t>
  </si>
  <si>
    <t>Operaciones de extinción de dominio ejecutadas / Operaciones de extinción de dominio planeadas</t>
  </si>
  <si>
    <t>Durante el año 2022, se realizrón 10 Operaciones de Extincion del derecho de dominio a 242  bienes avaluados en $143.631.000.000, los cuales estaban involucrados en la omision del agente retenedor y lavado de activos, cumplinedo al 100% de la meta para este año 2022.</t>
  </si>
  <si>
    <t>Blancos de Oportunidad</t>
  </si>
  <si>
    <t>Número de operaciones que se realizan producto de la flagrancia en las labores desarrolladas por Unidad Investigativa POLFA</t>
  </si>
  <si>
    <t>En la vigencia del años 2022, mediante las investigaciones y acciones de control, se lograron  los siguientes resultados:  16 blancos de oportunidad, dedicada a la corrupción de alimentos y enajenación ilegal de medicamentos,usurpacion de derechos de propiedad industrial derechos de obtentores de variedades vegetales, favorecimiento de contrabando de hidrocarburos, violacion de medidas sanitarias, logrando la captrua de 53 capturas en flagrancia, quienes generaban una afectación económica al Estado por valor de $2.943.069.636.cumpliendo con un 160% de la meta establecida.</t>
  </si>
  <si>
    <t>Durante el año 2022, se cumplió al 100% con la met establecida dibde se  rearealizo diferntes encuestas , asimismo se realizó el cambio de la funcionaria encargada de Seguridad de la Información DIAN, siendo asignada la señorita Capitán LIZ KATHERINE CONTRERAS GÓMEZ.</t>
  </si>
  <si>
    <r>
      <t xml:space="preserve">    TABLERO BALANCEADO DE GESTIÓN 2022
 DIRECCIÓN DE GESTIÓN DE POLICIA FISCAL Y ADUANERA
Subdirección Operativa Policial
</t>
    </r>
    <r>
      <rPr>
        <b/>
        <sz val="24"/>
        <color rgb="FFFFFFFF"/>
        <rFont val="Calibri"/>
        <family val="2"/>
      </rPr>
      <t>SEGUIMIENTO</t>
    </r>
  </si>
  <si>
    <t>sub operativa policial</t>
  </si>
  <si>
    <t>Consolidar la oferta de prevención de la Policia Fiscal Aduanera con el fin de mitigar delitos y comportamientos contrarios a la convivencia que afecten el patrimonio y orden económico del país</t>
  </si>
  <si>
    <t>Actividades programa Semilleros de la legalidad</t>
  </si>
  <si>
    <t>Actividades ejecutadas / Actividades planeadas</t>
  </si>
  <si>
    <t xml:space="preserve">En el  marco del programa Semilleros de la Legalidad, durante la vigencia 2022 se realizaron un total de 256 actividades en las 16 ciudades donde se realiza el programa a nivel nacional, logrando con estas la participación activa promedio de 341 niños y niñas, 1787 padres de familia,  la divulgación de las acciones desarrolladas en distintos medios de comunicación  y redes sociales, logrando con esto la publicación en 187 redes sociales con alcance de 9754 likes, 1463 veces compartidos, 3686 reproducciones de las piezas audiovisuales y 375 omentarios. 
Aunado a esto, en el mes de noviembre se realizó el reconocimiento de 389 niños y niñas como Emabajadores de la Legalidad, vinculando un total de 46 representantes de instituciones y entidades público privadas como Fenalco, Dirección de Impuestos y Aduanas Nacionales - DIAN, Federación Nacional de Departamentos - FND, Fiscalía General de la Nación, Alcaldías municipales, Cámaras de Comercio, Asociaciones, Agremiaciones, entre otros, al igual que el acompañamiento de 297 padres de familia y un total de 5 docentes quienes apoyaron y acompañaron el proceso formativo extracurricular de los niños y niñas. 
</t>
  </si>
  <si>
    <t>Realizar acciones de control de fiscalización contra el contrabando.</t>
  </si>
  <si>
    <t>Acciones de control de fiscalización contra el contrabando.</t>
  </si>
  <si>
    <t xml:space="preserve">Número de acciones de control contra el contrabando  ejecutadas </t>
  </si>
  <si>
    <t>Para la vigencia del año 2022, se cumplio con  31,097 acciones de control, haciendo un aporte siginificativo para mitigar el contrabando en el pais. Donde la meta era 30.000 acciones  de control, quedando con un aporte total de 103.66% de cumplimiento total en el año.</t>
  </si>
  <si>
    <t xml:space="preserve">La Dirección de Policía Fiscal y Aduanera cumplio con un 100% , sin embargo es de anotar que la Policía Fiscal Aduanera  solo brinda insumos que son solicitados por la Dirección de Gestión de Fiscalización DIAN y la Dirección de Planeación y Evaluación DIAN.. </t>
  </si>
  <si>
    <t>Segun el reporte dado por la escuela durante el año 2022, se cumplió en 99,83% de acuerdo a la programación del PIC, capacitando al personal por parte de la Dirección de Impuestos y Aduanas Nacionales, dando mayor conocimiento a nuestros funcionarios para desempeñarse de una manera mas idonea en las labores adelantadas.</t>
  </si>
  <si>
    <r>
      <t xml:space="preserve">    TABLERO BALANCEADO DE GESTIÓN 2022
OFICINA DE COMUNICACIONES INSTITUCIONALES
</t>
    </r>
    <r>
      <rPr>
        <b/>
        <sz val="24"/>
        <color rgb="FFFFFFFF"/>
        <rFont val="Calibri"/>
        <family val="2"/>
      </rPr>
      <t>SEGUIMIENTO</t>
    </r>
  </si>
  <si>
    <t>of comunicaciones oficiales</t>
  </si>
  <si>
    <t>El porcentaje de cumplimiento del 90,61% obedeció a que la mayoría de los contratos que tiene la Oficina de Comunicaciones Institucionales venían con vigencias futuras de años anteriores, la cantidad de presupouesto comprometido en el último semestre fue mínimo ya que se trató de contratos celebrados los últimos días del mes de deiciembre con vigencias futuras. Así mismo le linberaron saldos de los contratos de las publicaciones de Ley que se ralizan por demanda.</t>
  </si>
  <si>
    <t>El porcentaje de cumplimiento del 86,10% se debe a que los los contratos que ejecuta la Oficina de Comunicaciones son por demanda, como es el caso de la publicación de avisos de Ley en el Diario de Cirdulación Nacional y el Diario Oficial. Igualmente el contrato de la agencia que tiene máxima ejecución en unos meses más que otros, ya que las campañas se deben divulgar en periodos especiales.</t>
  </si>
  <si>
    <t>Desarrollar y  Gestionar la estrategia 360 de comunicaciones de la DIAN con el fin de contribuir con el cumplimiento de los  objetivos de posicionamiento de Marca y los objetivos misionales de cada una de las direcciones.</t>
  </si>
  <si>
    <t>Cumplimiento al Plan   estratégico de comunicaciones de la DIAN</t>
  </si>
  <si>
    <t>El porcentaje de cumplimiento obedece a la ejecución de la estrategia de posicionamiento, sustentada en el concepto gestión inteligente resultados contundentes, en donde hablamos de Factura electronica, RST, Devoluciones, Día sin IVA, etc. Así mismo se realizó divulgación constante en los siguientes temas: Ciberseguridad, Trafico Postal, Defensoría, RST, Informe Mensual de Recaudo y Aduanas, Al día con la DIAN, Grandes Contribuyentes, APP, RUT, Canales y procesos, entre otros temas.</t>
  </si>
  <si>
    <t xml:space="preserve">La Oficina de Comunicaciones Institucionales a través de la agencia de publicidad realizó la medición, cuya naturaleza de la investigación fué cualitativa, el grupo objetivo fueron contribuyentes ubicados en Bogotá, Cali, Medellín, Barranquilla, Bucaramanga, Cúcuta, Ipiales, Buenaventura, Pereira y Cartagena. Con respecto a la percepción del atributo cercanía se obtuvo un logro del 51%, en el que se evidencia un nivel de asociación mayor en comparación con el resultado del año 2021, es decir que se tangibilizó en cierta manera el pilar de cerncanía que incluye la transformación de la entidad. </t>
  </si>
  <si>
    <t xml:space="preserve">La Oficina de Comunicaciones Institucionales a través de la agencia de publicidad realizó la medición, cuya naturaleza de la investigación fué cualitativa, el grupo objetivo fueron contribuyentes ubicados en Bogotá, Cali, Medellín, Barranquilla, Bucaramanga, Cúcuta, Ipiales, Buenaventura, Pereira y Cartagena. Con respecto a la percepción del atributo agilidad se obtuvo un logro del 58%, en el que se evidencia un nivel de asociación mayor en comparación con el resultado del año 2021, es decir que se tangibilizó en cierta manera el pilar de cerncanía que incluye la transformación de la entidad. </t>
  </si>
  <si>
    <t xml:space="preserve">La Oficina de Comunicaciones Institucionales a través de la agencia de publicidad realizó la medición, cuya naturaleza de la investigación fué cualitativa, el grupo objetivo fueron contribuyentes ubicados en Bogotá, Cali, Medellín, Barranquilla, Bucaramanga, Cúcuta, Ipiales, Buenaventura, Pereira y Cartagena. Con respecto a la percepción del atributo eficiencia se obtuvo un logro del 58%, en el que se evidencia un nivel de asociación mayor en comparación con el resultado del año 2021, es decir que se tangibilizó en cierta manera el pilar de cerncanía que incluye la transformación de la entidad. </t>
  </si>
  <si>
    <t>El porcentaje de cumplimiento de 100% se debió a que se cumplieron a cabalidad las actividades programadas en el pan de implementación del Sistema de Gestión de Seguridad y Privacidad de la Información</t>
  </si>
  <si>
    <t>El porcentaje de cumplimiento del 103,50% obedece a que los funcionarios de la Oficina de Comunicaciones Institucionales participaron activamente en las actividades programadas en el PIC de la entidad</t>
  </si>
  <si>
    <r>
      <t xml:space="preserve">    TABLERO BALANCEADO DE GESTIÓN 2022
 OFICINA SEGURIDAD DE LA INFORMACIÓN
</t>
    </r>
    <r>
      <rPr>
        <b/>
        <sz val="24"/>
        <color rgb="FFFFFFFF"/>
        <rFont val="Calibri"/>
        <family val="2"/>
      </rPr>
      <t>SEGUIMIENTO</t>
    </r>
  </si>
  <si>
    <t>of seguridad de la información</t>
  </si>
  <si>
    <r>
      <t xml:space="preserve">Al cierre de la vigencia 2022, se firmaron los siguientes contratos ejecutándose sus respectivos rubros presupuestales:
• Contrato N° 00-140-2022 con la firma INTERNET SOLUTIONS S.A.S, asociado a la operación del Laboratorio Forense, firmado el día </t>
    </r>
    <r>
      <rPr>
        <sz val="11"/>
        <color theme="1"/>
        <rFont val="Calibri"/>
        <family val="2"/>
      </rPr>
      <t>14 de octubre de 2022, c</t>
    </r>
    <r>
      <rPr>
        <sz val="11"/>
        <rFont val="Calibri"/>
        <family val="2"/>
      </rPr>
      <t>omprometiéndose el monto de $4.773.812.330 para su ejecución.
• Contrato N° 00-101-2022 con la empresa Data&amp;Tic Consultores SAS por $60.000.000, para la realización de la Semana de seguridad de la Información, firmado  el 22 de agosto de 2022; su pagó se radicó el 25 de octubre de 2022.
Con respecto al rubro de viáticos de la Oficina de Seguridad de la Información por $12.600.000, al final de la vigencia 2022  se tuvo una ejecución del 98%..</t>
    </r>
  </si>
  <si>
    <r>
      <t xml:space="preserve">Al final de la vigencia 2022, y como se indicó en el análisis del cuarto trimestre, se solicitó la constitución de la reserva presupuestal por el valor total del contrato 00-140.2022 por $4.773.812.330 </t>
    </r>
    <r>
      <rPr>
        <i/>
        <sz val="11"/>
        <rFont val="Calibri"/>
        <family val="2"/>
      </rPr>
      <t>(Posición Catálogo de Gasto: C-1305-1000-9-0-1305024-02 Adquisición de bienes y servicios - Servicio de procesamiento de evidencia digital - Implantación Plan Anual Anti Evasión Nacional)</t>
    </r>
    <r>
      <rPr>
        <sz val="11"/>
        <rFont val="Calibri"/>
        <family val="2"/>
      </rPr>
      <t>. Por lo tanto, la medición de este indicador se postergó para la vigencia 2023.</t>
    </r>
    <r>
      <rPr>
        <b/>
        <u/>
        <sz val="11"/>
        <rFont val="Calibri"/>
        <family val="2"/>
      </rPr>
      <t xml:space="preserve">
</t>
    </r>
    <r>
      <rPr>
        <sz val="11"/>
        <rFont val="Calibri"/>
        <family val="2"/>
      </rPr>
      <t xml:space="preserve">
Con respecto al contrato N° 00-101-2022 con la empresa Data&amp;Tic Consultores SAS, para la  ejecución de la Semana de seguridad de la Información por $60.000.000, su pago se radicó el 25 de octubre de 2022.
</t>
    </r>
    <r>
      <rPr>
        <sz val="4"/>
        <rFont val="Calibri"/>
        <family val="2"/>
      </rPr>
      <t xml:space="preserve">
</t>
    </r>
    <r>
      <rPr>
        <sz val="11"/>
        <rFont val="Calibri"/>
        <family val="2"/>
      </rPr>
      <t xml:space="preserve">Finalmente, el rubro de viáticos y transporte de la Oficina de Seguridad de la Información por $12.600.000, al cierre de la vigencia 2022 tuvo una ejecución del 98%.
</t>
    </r>
  </si>
  <si>
    <t>Gestionar los incidentes de seguridad de la información y datos personales para minimizar los riesgos y su impacto en la entidad</t>
  </si>
  <si>
    <t>Incidentes de seguridad de la información y datos personales gestionados</t>
  </si>
  <si>
    <t>Número de incidentes de alto impacto de seguridad de la información gestionados/ Número total de incidentes de seguridad de la información registrados en las herramientas dispuestas por la entidad * 100</t>
  </si>
  <si>
    <t xml:space="preserve">Al cierre de la vigencia 2022, se gestionaron los incidentes de seguridad de la información recibidos por los canales de comunicación oficiales. Los incidentes correspondientes a seguridad informática se enviaron a la Dirección de Gestión de Innovación y Tecnología_DGIT para su tratamiento y solución; los incidentes de seguridad de la información se registraron en el aplicativo Gobierno, Riesgos y Cumplimiento_GRC de la Oficina de Seguridad de la Información_OSI.  Al corte de la vigencia 2022 se gestionaron  9 incidentes de seguridad de la información asociados, entre otros aspectos, a indisponibilidad de los servicios informáticos y confidencialidad de la información. Específicamente, durante este período, se presentó solo un incidente de seguridad de la información, el cual corresponde una indisponibilidad del portal de la DIAN por un presunto ataque cibernético que no tuvo éxito sobre la infraestructura informática de la DIAN. </t>
  </si>
  <si>
    <r>
      <t xml:space="preserve">Al cierre de la vigencia 2022, la Oficina de Seguridad de la Información_OSI, gestionó el componente 3.2 "Estrategia de Seguridad de la Información (interna) y Ciberseguridad (externa), así:
• SGSI (3.2.1. Marco Conceptual y  Normativo de seguridad de la información); de este componente, se cumplieron  los hitos acordados con la Unidad Ejecutora del BID.
</t>
    </r>
    <r>
      <rPr>
        <sz val="6"/>
        <rFont val="Calibri"/>
        <family val="2"/>
      </rPr>
      <t xml:space="preserve">
</t>
    </r>
    <r>
      <rPr>
        <sz val="11"/>
        <rFont val="Calibri"/>
        <family val="2"/>
      </rPr>
      <t>• Con respecto al SOC (3.2.2.  Centro de Operación de Seguridad), se cumplieron  los hitos acordados con la Unidad Ejecutora BID:  Diseño de Alto Nivel, Diseño Detallado, Definición de la Estrategia, Aviso de Intención, Lista corta con 8 proveedores; se terminó el SdP y se recibieron comentarios de la Unidad Ejecutora del BID, y se están realizando los ajustes pertinentes y atendiendo sugerencias de Gartner.</t>
    </r>
  </si>
  <si>
    <t xml:space="preserve">Generar  los productos requeridos por el programa de modernización de la entidad, en los temas relativos a la seguridad de la información. </t>
  </si>
  <si>
    <t xml:space="preserve">Porcentaje de cumplimiento del Plan de Acción definido para la contratación del subcomponente 3.2. Estrategia de Seguridad de la Información y Ciberseguridad </t>
  </si>
  <si>
    <t>Número de productos entregados en el período/Número total de productos programados a entregar en el periodo * 100</t>
  </si>
  <si>
    <r>
      <t xml:space="preserve">Con respecto al componente 3.2.1, al final de la vigencia 2022 se firmó el contrato de servicios de consultoría N° 92872-055-2022 con el consorcio Ernst &amp; Young (APCA-EY_Mancera) el día 24 de octubre  y el acta de inicio el 15 noviembre de 2022; el objeto de este contrato es la </t>
    </r>
    <r>
      <rPr>
        <i/>
        <sz val="11"/>
        <rFont val="Calibri"/>
        <family val="2"/>
      </rPr>
      <t>"Implementación, mantenimiento, administración y fortalecimiento del Sistema de Gestión de Seguridad y Privacidad de la Información_SGSPI"</t>
    </r>
    <r>
      <rPr>
        <sz val="11"/>
        <rFont val="Calibri"/>
        <family val="2"/>
      </rPr>
      <t xml:space="preserve">.
Las principales actividades desarrolladas en la vigencia 2022 fueron:
</t>
    </r>
    <r>
      <rPr>
        <sz val="4"/>
        <rFont val="Calibri"/>
        <family val="2"/>
      </rPr>
      <t xml:space="preserve">
</t>
    </r>
    <r>
      <rPr>
        <sz val="11"/>
        <rFont val="Calibri"/>
        <family val="2"/>
      </rPr>
      <t>- Realización de los Kick Off con el equipo Directivo de la DIAN (Niveles Central y Seccional) y los Enlaces de Seguridad de la Información a nivel nacional.
- Realización de Kick Off presenciales en tres (3) Direcciones Seccionales (Medellín, Bucaramanga y Santa Marta).
- Conformación de los equipos de trabajo del contratista y de la DIAN.
- Inició de la etapa de planeación del proyecto.
- Definición de los criterios de aceptación por frentes de trabajo.
- Estructuración del esquema de seguimiento y control.
- Estructuración de los frentes de trabajo.
- Conformación del equipo de trabajo de Gestión del Cambio.</t>
    </r>
  </si>
  <si>
    <t>Al cierre de la vigencia 2022 las dependencias DIAN cumplieron las actividades definidas para este indicador transversal. Desde la Oficina de Seguridad de la Información_OSI se brindó el acompañamiento y asesoría para su debido cumplimiento y reporte. Adicionalmente en coordinación con la Subdirección de Planeación y Cumplimiento se efectuó el monitoreo del avance de este indicador.
Específicamente la OSI, como dependencia DIAN, cumplió la meta de este indicador y se reportó en el SIE de Planeación.</t>
  </si>
  <si>
    <r>
      <t xml:space="preserve">Para la vigencia 2022 la OSI, con base en los archivos </t>
    </r>
    <r>
      <rPr>
        <i/>
        <sz val="11"/>
        <rFont val="Calibri"/>
        <family val="2"/>
      </rPr>
      <t>“Reporte PIC Seccionales - Central ENERO DICIEMBRE  ESCUELA 2022 ”</t>
    </r>
    <r>
      <rPr>
        <sz val="11"/>
        <rFont val="Calibri"/>
        <family val="2"/>
      </rPr>
      <t xml:space="preserve"> suministrados por la Subdirección Escuela de Impuestos y Aduanas para cada período, cumplió con la meta de este indicador.  </t>
    </r>
  </si>
  <si>
    <r>
      <t xml:space="preserve"> TABLERO BALANCEADO DE GESTIÓN 2022
 OFICINA DE CONTROL INTERNO
</t>
    </r>
    <r>
      <rPr>
        <b/>
        <sz val="24"/>
        <color rgb="FFFFFFFF"/>
        <rFont val="Calibri"/>
        <family val="2"/>
      </rPr>
      <t>SEGUIMIENTO</t>
    </r>
  </si>
  <si>
    <t>of de control interno</t>
  </si>
  <si>
    <t xml:space="preserve">El porcentaje de cumplimiento de la meta de este indicador para el año 2022 fue del 105,26%.  La Oficina de Control Interno ejecutó la totalidad del presupuesto que le fue asignado para dicho período.
</t>
  </si>
  <si>
    <t xml:space="preserve">El porcentaje de cumplimiento acumulado para el año 2022 fue del 105,26%.  La Oficina de Control Interno ejecutó la totalidad del presupuesto que le fue asignado para dicho período.
</t>
  </si>
  <si>
    <t xml:space="preserve">Evaluar el Sistema Institucional de Control Interno
</t>
  </si>
  <si>
    <t>Cumplimiento Evaluaciones programadas al  Sistema Institucional de Control Interno</t>
  </si>
  <si>
    <t xml:space="preserve">                                                        
El porcentaje de cumplimiento acumulado para el año 2022, fue del 100%.  La Oficina de Control Interno realizó las 37 evaluaciones al Sistema Institucional de Control Interno programadas para este período, conforme a lo establecido en el Plan Anual de Auditoria 2022.</t>
  </si>
  <si>
    <t>Fortalecer el Sistema Institucional de Control Interno a través de actividades de evaluación, asesoría y acompañamiento</t>
  </si>
  <si>
    <t>Evaluaciones, asesorías y acompañamientos realizados  encaminados al fortalecimiento del Sistema de Control Interno</t>
  </si>
  <si>
    <t xml:space="preserve">El porcentaje de cumplimiento acumulado para el año 2022 fue del 100%, la Oficina de Control Interno realizó las 93 evaluaciones, asesorías y acompañamientos programados y/o solicitados a la Oficina en el período.
</t>
  </si>
  <si>
    <t xml:space="preserve">El  cumplimiento acumulado de la meta del indicador para el año 2022  fue del 100%, la Oficina de Control Interno en desarrollo  del Plan de Implementación del Sistema de Gestión de Seguridad y Privacidad de la información en la Entidad, realizó las cuatro (4) actividades programadas para este período.
</t>
  </si>
  <si>
    <t>Fortalecer el liderazgo estratégico a tráves del fomento de la cultura de control interno</t>
  </si>
  <si>
    <t>Nivel de ejecución de las Actividades de fomento de la cultura del control interno encaminadas al fortalecimiento del liderazgo estratégico</t>
  </si>
  <si>
    <t xml:space="preserve">El cumplimiento acumulado de la meta del indicador para el año 2022  fue del 100%, la Oficina de Control Interno realizó las 17 actividades de fomento de la cultura del control interno programadas y/o solicitadas a la Oficina durante el año 2022, las cuales estuvieron dirigidas a 493 funcionarios ubicados en 13 Direcciones Seccionales y algunas dependencias del Nivel Central.
</t>
  </si>
  <si>
    <t xml:space="preserve">La Oficina de Control Interno cumplió con la meta del indicador para el año 2022, participó en la totalidad de las actividades establecidas en el Plan Institucional de Capacitación (PIC) para la Oficina.
</t>
  </si>
  <si>
    <r>
      <t xml:space="preserve">    TABLERO BALANCEADO DE GESTIÓN 2022
 OFICINA DE TRIBUTACIÓN INTERNACIONAL
</t>
    </r>
    <r>
      <rPr>
        <b/>
        <sz val="24"/>
        <color rgb="FFFFFFFF"/>
        <rFont val="Calibri"/>
        <family val="2"/>
      </rPr>
      <t>SEGUIMIENTO</t>
    </r>
  </si>
  <si>
    <t>of de tributación internacional</t>
  </si>
  <si>
    <t xml:space="preserve">Se logra el cumplimiento del objetivo con la ejecución del presupuesto asignado para la Oficina de Tributación Internacional para la vigencia  2022, contribuyendo así con el cumplimiento del presupuesto asignado y la optimización de los recursos de la entidad.
</t>
  </si>
  <si>
    <t xml:space="preserve">Se logra el cumplimiento del objetivo con la ejecución del presupuesto asignado para la Oficina de Tributación Internacional para la vigencia  2022,  contribuyendo así al liderazgo y  seguimiento al PAC asignado a la entidad.
</t>
  </si>
  <si>
    <t xml:space="preserve">  Aumentar la red de convenios internacionales para eliminar la doble imposición mediante la negociación de este tipo de convenios con países estratégicos para Colombia.</t>
  </si>
  <si>
    <t>Número de rondas de negociación</t>
  </si>
  <si>
    <t>Se logra el cumplimiento del objetivo del año con la realización de un total de 9 rondas de negociación, lo cual es necesario para aumentar la red de convenios internacionales para eliminar la doble imposición con países estratégicos para Colombia.</t>
  </si>
  <si>
    <t xml:space="preserve">Apoyar la redacción y sustentación de artículos de la reforma tributaria en relación con la tributación bajo la presencia económica significativa y el impuesto mínimo global
</t>
  </si>
  <si>
    <t>Comentarios y ajustes a textos de articulado y justificación para reforma tributaria</t>
  </si>
  <si>
    <t>Se redactaron los textos de las propuestas para incluir en el articulado de la reforma tributaria, las disposiciones que establecen la tributación bajo la presencia económica significativa y el impuesto mínimo global, como insumo para la Dirección de Gestión Jurídica. Igualmente se tuvieron reuniones con dicha área para realizar ajustes necesarios durante el proceso de discusión de la reforma. Las dospisiciones sobre presencia económica significativa y el impuesto mínimo global quedaronincluidas en la Ley 2277 del 13 de diciembre de 2022.</t>
  </si>
  <si>
    <t>Realizar los trámites y análisis necesarios para dar respuesta a la solicitud de Acuerdos Anticipados de Precios de Transferencia (APA).</t>
  </si>
  <si>
    <t xml:space="preserve">Número de solicitudes de APA respondidas </t>
  </si>
  <si>
    <t>Se cumple el objetivo de contribución para 2022 teniendo en cuenta que se adelantaron gestiones y actividades para el estudio de solicitudes de APA que debían ser respondidas durante el año 2022 y se aceptaron las dos solicitudes, en cumplimiento de los términos de ley.</t>
  </si>
  <si>
    <t xml:space="preserve"> Realizar los trámites y análisis necesarios para  notificar dentro del año calendario, al contribuyente, si ha aceptado o negado  la solicitud de Procedimiento de Mutuo Acuerdo (MAP).</t>
  </si>
  <si>
    <t>Número de solicitudes de MAP respondidas</t>
  </si>
  <si>
    <t>Se cumple el objetivo de contribución para 2022 teniendo en cuenta que se adelantaron gestiones y actividades para el estudio de solicitudes de MAP, aceptándose las que cumplieron los requisitos de ley tras la entrega de información adicional por parte del solicitante y una solicitud de MAP interpretativo.</t>
  </si>
  <si>
    <t xml:space="preserve">  Participar en los grupos permanentes de trabajo de la OCDE </t>
  </si>
  <si>
    <t>Porcentaje de participación en las sesiones de los grupos permanentes de la OCDE</t>
  </si>
  <si>
    <t xml:space="preserve">Se cumple con el objetivo de contribución al 142% debido a que se logró la participación al menos de un funcionario de la OTI en todas las reuniones programadas para el año de los grupos de trabajo del Comité de Asuntos Fiscales en los que participa Colombia.
Se cumple con el objetivo de participar en los grupos permanentes de trabajo de la OCDE. Los funcionarios de OTI participan en la totalidad de reuniones (242) agendadas para los diferentes grupos de la OCDE de los que hace parte la Oficina de Tributación Internacional.
Reuniones Grupos de Trabajo 2022 -  Total: 242
1.STEERING GROUP MEETING  (25 reuniones)
2. WP11 MEETING (43 reuniones)
3. FTA MAP Forum (20 reuniones)
4.GLOBAL FORUM PLENARY – PUNTA DEL ESTE INITIATIVE (5 reuniones)
5. JOINT WP6/ FTA MAP GROUP	 (13 reuniones)
6. TFDE MEETING (70 reuniones)
7. WP10 MEETING  (18 reuniones)
8. WP1 MEETING  (3 reuniones)
9. GLOBAL FORUM – PEER REVIEW GROUP  (10 reuniones)
10. APRG (12 reuniones)
11. JOINT PRG/APRG (2 reuniones)
12. FHTP MEETING  (4 reuniones)
13. COMPETENT AUTHORITIES (5 reuniones)
14. ICAP – Steering Group (3 reuniones)
15. Public Consultation on Amount A of Pillar One (1 reunión)
16. Inclusive Framework Meeting (2 reuniones)
</t>
  </si>
  <si>
    <t xml:space="preserve"> Garantizar la calidad de la información enviada a través del intercambio automático de información sobre cuentas financieras.</t>
  </si>
  <si>
    <t>Porcentaje aceptación de información enviada a otras jurisdicciones</t>
  </si>
  <si>
    <t>Se cumple el objetivo de contribución de garantizar la calidad de la información enviada a través del intercambio automático de información sobre cuentas financieras. Las fechas determinadas para la transmisión de reportes y respuestas corresponden a los meses de Septiembre y Octubre, dados los tiempos de espera de respuestas el avance total de esta meta se registró en diciembre</t>
  </si>
  <si>
    <t>Se logra el objetivo con la participación y desarrollo de todas las actividades para implementar el Sistema de Gestión de Seguridad y Privacidad de la Información en la Entidad.</t>
  </si>
  <si>
    <t xml:space="preserve">  Desarrollar el curso “Tributación Internacional e intercambio internacional de información para fines fiscales" el cual será certificado y evaluado como parte del PIC</t>
  </si>
  <si>
    <t>Diseñar y dictar la primera versión del curso “Tributación Internacional e intercambio internacional de información para fines fiscales"</t>
  </si>
  <si>
    <t>Se logra el objetivo de contribución con el desarrollo de la primera versión del curso "Convenios Internacionales para evitar la doble imposición tributaria". El curso se estuvo diseñando durante el transcurso de 2022 con el apoyo de la Escuela DIAN y se llevó a cabo en el transcurso de octubre. Se realizó la debida evaluación como parte del PIC.</t>
  </si>
  <si>
    <t>Se logra el objetivo de contribución incrementando las capacidades institucionales a través de la gestión del conocimiento obtenida a partir del desarrollo de los diferentes cursos que se proyectaron en la escalera de aprendizaje para la Oficina de Tributación Internacional en 2022.</t>
  </si>
  <si>
    <r>
      <t xml:space="preserve">    TABLERO BALANCEADO DE GESTIÓN 2022
DIRECCIÓN OPERATIVA DE GRANDES CONTRIBUYENTES
</t>
    </r>
    <r>
      <rPr>
        <b/>
        <sz val="24"/>
        <color rgb="FFFFFFFF"/>
        <rFont val="Calibri"/>
        <family val="2"/>
      </rPr>
      <t>SEGUIMIENTO</t>
    </r>
  </si>
  <si>
    <t>dir operativa de grandes contribuyentes</t>
  </si>
  <si>
    <t>A la Dirección Operativa de Grandes Contribuyentes se le ha modificado el cupo que actualmente corresponde a $ 390 Millones, según correo del 20 de octubre del año 2022; con corte a Diciembre se han ejecutado $ 338 Millones para un cumplimiento acumulado del 87%, como actividades se han desarrollado acercamientos a los Grandes Contribuyentes e nivel nacional, permitiendo no solo mostrarnos como una entidad mas accesible si no que nos permite conocer sus operaciones.</t>
  </si>
  <si>
    <t>Los valores generados corresponden a la meta asignada a inicio de año la cual se modifico a $390 millones, se solicito en correo del 28 de octubre conocer cómo se realizará el proceso de modificación de resultados del año a los indicadores Nivel de ejecución Presupuestal y Nivel de ejecución PAC, la subdirección de Planeación y Cumplimiento informa que cualquier cambio debe ser solicitado por la subdirección responsable del indicador.</t>
  </si>
  <si>
    <t>Cumplir las metas anuales dentro del marco fiscal de mediano plazo</t>
  </si>
  <si>
    <t>El recaudo bruto acumulado de octubre a noviembre 2022 alcanza $ 116 billones de pesos, la participación se distribuye principalmente en los impuestos de Retención en la fuente con 54%, seguido del impuesto sobre las ventas con 19%. Logrando un cumplimiento del 110,56% para el año 2022.</t>
  </si>
  <si>
    <t xml:space="preserve">Se logra un cumplimiento del 138,46% para el año 2022. Las acciones desarrolladas por la Coordinación de Recaudo y Cobranzas para el logro de los objetivos fueron las siguientes:
1. Identificación de la cartera contable y su correspondiente segmentación.  En especial la identificación de obligaciones que se extinguirán a través de compensación y las inconsistencias, con el fin de centrar los esfuerzos en las obligaciones que efectivamente se encuentran con mora. 
2. Gestiones de cobro a la totalidad de la cartera nueva, centrando el análisis de la cartera de IVA y retenciones en la fuente.
3. Desarrollo de la semana de gestión de llamadas de Cobro masivas. El recurso más efectivo son las llamadas telefónicas. En consecuencia, en la semana al día con la DIAN, se continúa realizando cobro persuasivo a través de llamadas masivas a la totalidad de los contribuyentes en mora. 
4. Finalmente, la estrategia más positiva desarrollada en el último trimestre, corresponde a las brigadas de gestión de inconsistencias en especial con la Seccional de impuestos de Medellín con el fin de reducir el valor de las incosnstencias </t>
  </si>
  <si>
    <t>Cumplir las metas anuales de gestión de fiscalización en materia tributaria</t>
  </si>
  <si>
    <t xml:space="preserve">La SOFL realizó diferentes actividades como envío de oficios persuasivos, visitas a contribuyentes, evacuacion de cargas de trabajo. Se lograr cumplimiento de 102,52% de la meta establecida para el año 2022 </t>
  </si>
  <si>
    <t>Debido a la evaluación del riesgo que se hace en la subdirección se logra definir estrategias para la defensa y acciones a llevar a cabo en los procesos demandados, logrando  así, cumplir las metas establecidas en defensa de la entidad. En el tiempo evaluado la Subdireccion obtuvo 105 fallos definitivos de forma normal en el trimestre reportado, de los cuales obtuvo 67 favorables cumpliendo co la meta establecida en el 97.42%. Cabe resaltar y recordar que para la medición de este indicador se excluyen aquellas con sentido parcial.</t>
  </si>
  <si>
    <t>Porcentaje de actuaciones revisadas por el jefe de área</t>
  </si>
  <si>
    <t>La revisión de las actuaciones por  parte de la jefe de la coordinación de representacion externa es fundamental para el seguimiento de los procesos y su éxito procesal. Con la continuidad y rigurosidad en esta revisón se cumplen las metas establecidas de control y seguiimiento  a los procesos también.</t>
  </si>
  <si>
    <t>Porcentaje de requerimientos atendidos en oportunidad</t>
  </si>
  <si>
    <t>A la fecha no se recibió insumo,  pues  el  Memorando 132 de 2021,  no aplica para la Subdirección Operativa Jurídica, ya que la misma cuenta con la autonomia de ejercer la representación externa de la entidad.</t>
  </si>
  <si>
    <t>Indicador con asignación de meta cuatrimestral.
 Cumplimiento año 2022: 1.832,79%      Normalizado 200%
 Meta 2022: 3.742 personas a impactar
 Logrado 2022: 68.583 personas impactadas
Los cumplimientos por cuatrimestre fueron en su orden:  3.018,18% con 22.576 personas impactadas; 981.26% con 22.039 personas impactadas y 3.204,28% con 23.968 personas impactadas.
Durante el año 2022 se realizaron 55 acciones discriminadas así: 29 comunicados, 1 taller, 10 capacitaciones, 14 reuniones técnicas y 1 participación en Copa de la Contribución.
1.  Los 29 comunicados remitidos tienen como objetivo ofrecer educaciòn fiscal al gran contribuyente y facilitarle el cumplimiento voluntario de obligaciones, los temas ofrecidos fueron: 12 recordatorios de plazos (1 por mes); 1 Estrategia de Cercanía al Ciudadano a través del Ejecutivo de cuenta, 1 Devoluciones Automáticas - Dec. 176 de 2022, 2 de Días sin IVA, 2  Beneficios Tributarios TMA y Contencioso, 1 Análisis de ingresos reportados en IVA para la determinación y pago del Impuesto sobre la Renta y complementario a.g. 2021, 1 Guía de Requisitos para el reporte de casos de Factura y Nómina Electrónica, 1 Registro y reporte de Beneficiarios finales, 1 Radicación de Solicitudes de Devolución con Pólizas de Garantía, 4 de Declaraciones sugeridas de  IVA e Impuesto Nacional al Consumo de los bimestres IV y V de 2022, 1 Encuesta Percepción de calidad  General del servicio prestado por la DIAN, 1 Trámite Corrección de errores e inconsistencias en declaraciones y/o recibos de pago - Canal Videoatención y 1 Cumplimiento de la obligación de expedir y entregar factura electrónica o documento equivalente.
2.  1 taller virtual sobre aplicaciòn de la Resoluciòn 164 de 2021 "Registro Único de Beneficiarios Finales y Estructuras sin Personerìa Jurìdica.
3. 10 capacitaciones sobre: 1 Procedimiento de Devoluciones - Uso del aplicativo y Causales de Devoluciòn, 1 Exógena y Conciliación Fiscal, 1 Documento soporte, N.E. y operaciones con no obligados, 1 Devoluciòn de IVA e Impuesto Nacional al Consumo a diplomàticos y organismos internacionales, 1 Radìan - Res.085 de 2022, 1 Liquidaciòn de intereses, actualizaciòn de sanciones y aplicaciòn de pagos, 1 Registro Único de Beneficiarios Finales en Colombia, 1 Tipos y Uso de la Factura Electrónica, 1 Factura Electrónica y POS para Embajadas y Organismos Internacionales, 1 Proceso de radicación, estudio y fallo de Devoluciones manuales.
 4. 14 reuniones técnicas presenciales organizadas por la Coordinación de Servicio al Ciudadano, las cuales  contaron con la participación de 205 grandes contribuyentes ubicados en 16 departamentos del país.  Los departamentos que contaron con las jornadas de contribuyentes PLUS en las regiones fueron: Bolivar, Antioquia, Magdalena, Valle del Cauca, Barranquilla, Santanderes Norte - Sur, Pereira-Armenia-Manizales, Cauca, Huila, Tolima, Meta, Córdoba y Boyacá.  Estos eventos contaron con la asistencia de 205 personas en representación de GC allí ubicados. 
5. 1 participación en el evento Copa de la Contribución organizado por la Subdirección de Cercanía al Ciudadano.
 Así mismo, se diligenciaron durante la oportunidad establecida,  55 formatos forms para registro de la gestión adelantada durante el año 2022.</t>
  </si>
  <si>
    <t>Mejorar el tiempo de respuesta de las  decisiones de los recursos Tributarios</t>
  </si>
  <si>
    <t>Oportunidad en las decisiones de los recursos Tributarios</t>
  </si>
  <si>
    <t>El seguimiento a los procesos y los informes mensuales permiten llevar un control de los tiempos de respuesta para fallar los recursos interpuestos, procurando siempre atenderlos con la mayor oportunidad. En el año se presentaron unas exepciones por adaptacion de personal en sus puestos de trabajo, sin embargo los fallos salieron en los tiempos establecidos, viendose afectados algunos de tiempos de repuesta en el proceso de esta reorganización y adaptación.</t>
  </si>
  <si>
    <t>Mantener actualizado el Registro Único de Procesos de Gestión Jurídica - RUPGJ</t>
  </si>
  <si>
    <t>Porcentaje Inclusión en el RUPGJ  todas las actuaciones administrativas proferidas</t>
  </si>
  <si>
    <t>La Subdireccion cuenta con la informacion actualizada en sus bases de datos, conforme se recibe la información.</t>
  </si>
  <si>
    <t>Oportunidad en la gestion de los insumos penales</t>
  </si>
  <si>
    <t>La Subdirección Operativa Juridica no ha recibido insumos por parte de la subdirección encargada de realizar dicho trámite, para posteriormente dar continuidad a la presentación y actualización de insumos con relación a los procesos penales.</t>
  </si>
  <si>
    <r>
      <t xml:space="preserve">Contribuir al posicionamiento de la DIAN como una entidad cercana, ágil y eficiente </t>
    </r>
    <r>
      <rPr>
        <sz val="11"/>
        <color theme="1"/>
        <rFont val="Calibri"/>
        <family val="2"/>
        <scheme val="minor"/>
      </rPr>
      <t>frente a sus grupos de interés</t>
    </r>
  </si>
  <si>
    <t>Con respecto a la percepción del atributo cercanía,  se evidencia un nivel de asociación mayor en comparación con el resultado del año 2021, es decir que se está tangibilizando en cierta manera el pilar de cercanía que incluye la transformación de la entidad.</t>
  </si>
  <si>
    <t>Con respecto a la percepción del atributo agilidad,  se evidencia un nivel de asociación mayor en comparación con el resultado del año 2021, es decir que se está tangibilizando en cierta manera el pilar de agilidad que incluye la transformación de la entidad.</t>
  </si>
  <si>
    <t>Con respecto a la percepción del atributo eficiencia,  se evidencia un nivel de asociación mayor en comparación con el resultado del año 2021, es decir que se está tangibilizando en cierta manera el pilar de eficiencia que incluye la transformación de la entidad.</t>
  </si>
  <si>
    <t>Mejorar la calidad de la información del RUT a través de campañas de actualización y depuración</t>
  </si>
  <si>
    <t>Cumplimiento de la Dirección en la Gestión de la campaña de actualización y depuración del RUT</t>
  </si>
  <si>
    <t xml:space="preserve">"Indicador con medición bimestral"
La campaña se diseñó para ser ejecutada durante los bimestres I a V de 2022, con entrega de informe consolidado de resultados en el mes de noviembre, por parte de la Subdirección de Administración del RUT.  
El 1° de diciembre, se recibieron los resultados al quinto bimestre de 2022, detallados por Dirección Seccional u Operativa a nivel nacional.  La Dirección Operativa de G.C. participó en 2 de las 5 campañas que integran la gran Campaña RUT 2022, con 100% de cumplimiento en cada una de ellas. 
Los resultados obtenidos por cada campaña, fueron:
1. Autogestión RUT virtual:  100% cumplimiento
    a.  I Bim:  Sin meta asignada
    b. II Bim:  100% con 60 seleccionados trabajados
    c.  III Bim:  100% con 60 seleccionados trabajados
   d.  IV y V Bim: 100% con 0 seleccionados asignados y trabajados.
   e. Acumulado a 31/10/2022:  120 gestionados / 120 seleccionados asignados.  
       % Cumplimiento total y Cumplimiento cifras acumuladas: 100%
2. Actividades económicas: Adición de responsabilidad 20 pensionados.100% cumplimiento.
   Meta: 1 seleccionado        Logrado: 1 gestionado     
3. RUT sin calidad:  La DOGC no contó con seleccionados.
4. Actualización de oficio fallecidos:  La DOGC no contó con seleccionados
5. Cancelación de oficio:  La DOGC no contó con seleccionados.
Durante el período octubre a diciembre la Subdirección de Administración del RUT asignó 2 campañas adicionales, descritas así:
1. "Seguimiento de sociedades liquidadas con RUT Activo":  Lineamiento recibido el 21 de octubre, con asignación de 2 seleccionados GC a quienes reportan con matrícula mercantil cancelada y RUT activo.  El 08/11/2022 se remitió correo electrónico con informe de la gestión adelantada, diligenciamiento del cuadro requerido por la campaña y conclusión final afirmando que "No es viable proceder con la cancelación de oficio de las 2 sociedades seleccionadas, porque las mismas se encuentran activas en Cámara de Comercio y tienen declaraciones presentadas en el sistema MUISCA hasta el mes de noviembre de 2022.  El plazo para remitir la gestión de la campaña vence en la semana del 20 de diciembre.  
2.  "Campaña “Urgente Cancelación RUT inscripción en línea Autogestión”:  Con 0 seleccionados.  Esta campaña es complemento de Inconsistencias Autogestión Inscripción RUT virtual”.  Su objetivo es cancelar el RUT de aquellas personas naturales inscritas por autogestión, que a pesar de registrar la Cédula de Ciudadanía como tipo de documento de identidad en el RUT, el mismo no aparece inscrito en la Registraduría Nacional del Estado Civil. El lineamiento prevé realizar una intervención de “manera urgente y prioritaria” para estos casos. 
El  03/11/2022 se remitió al jefe de la División de Servicio al Ciudadano de la DSI de Bogotá, un informe con las observaciones planteadas en el mes de mayo a la  DSI-Bogotá, para el único caso detectado en el cruce realizado entre el archivo de 120 seleccionados asignados en los bimestres II y III de 2022 y el archivo remitido por la Subdirección de documentos de identidad no registrados en la Registraduría del Estado Civil. </t>
  </si>
  <si>
    <t xml:space="preserve">Diseñar nuevas estrategias de cooperación y cercanía con los grandes contribuyentes </t>
  </si>
  <si>
    <t>Diseño de estrategia de trabajo colaborativo o fiscalización horizontal por sector</t>
  </si>
  <si>
    <t>Documento remitido en el primer semestre 2022, nos encontramos atentos a las observaciones que se generen sobre el mismo</t>
  </si>
  <si>
    <t>Debido a su naturaleza y a las solicitudes de la subdirección el área penal no registra datos, ya que no se recibieron solicitudes que requirieran actividades para esta gestión.</t>
  </si>
  <si>
    <t>Los procesos judiciales fueron actualizados mensualmente conforme a la actividad que haya tenido cada proceso en el sistema ekogui.</t>
  </si>
  <si>
    <t>Los procesos judiciales fueron actualizados mensualmente conforme a la actividad que haya tenido cada proceso.</t>
  </si>
  <si>
    <t>Desde el Despacho se realizaron reuniones y seguimiento para que en cada Trimestre se realizara la tarea asignada a cada Subdirección Operativa dentro de las fechas establecidas, lo que con lleva al cumplimiento de toda la Dirección Operativa de Grandes Contribuyentes.</t>
  </si>
  <si>
    <t>Sujetos habilitados para el uso de  recibo de servicios públicos electrónicos</t>
  </si>
  <si>
    <t xml:space="preserve">De acuerdo con solicitud remitida por el Director de Gestión de Impuestos mediante comunicación del 27 de julio de 2022, este indicador se inhabilita para todos los efectos y quedando sin meta asignada para la vigencia 2022.  </t>
  </si>
  <si>
    <t>Segmentar, analizar, medir y actualizar el comportamiento de los Grandes Contribuyentes por sectores específicos.</t>
  </si>
  <si>
    <t>Análisis y caracterización comportamental de Grandes Contribuyentes por sector</t>
  </si>
  <si>
    <t>La caracterización es actualizada según cronograma y se comparte con las subdirecciones de la Dirección Operativa, garantizando una información actual y facil de revisar.</t>
  </si>
  <si>
    <t>Mensualmente se comparten los resultados con cada subidrección para el respectivo seguimiento.
Se continuará motivando a los funcionarios en la participación de los cursos, teniendo en cuenta que la capacitación aporta un mejor desarrollo de las funciones.</t>
  </si>
  <si>
    <t xml:space="preserve">Participación y apoyo en Programas de formación con organismos internacionales en materia de fiscalización internacional </t>
  </si>
  <si>
    <t>Formación a largo plazo de Competencias en Fiscalización Internacional</t>
  </si>
  <si>
    <t>Durante el transcurso del año 2022, se adelantaron las gestiones pertinentes para concretar los acuerdos internacionales que permitiran adelantar las capacitaciones necesarias para que los funcionarios de la Subdirección Operativa de Fiscalización y Liquidación Internacional concluyan sus aditorias con mayor calidad y concretando las glosas de sus expedientes, por lo cual durante el mes de febrero se realizó revisión de la "Propuesta de plan de trabajo del proyecto Control EMN y OI" y del 
"Documento de proyecto – Proyecto Control de Empresas Multinacionales y Operaciones Internacionales" dentro del proceso de diseño del Proyecto de Control de Empresas Multinacionales y Operaciones Internacionales DIAN-CIAT-SECO enmarcado en el Programa de Cooperación CIAT-SECO.
-  Durante el mes de marzo se realizó reunión por TEAMS con los representantes del CIAT y del proyecto SECO, y con los expertos de México que apoyarán el programa de tributación internacional para la DIAN y en esta reunión se logró acuerdo sobre el contenido del programa y las sesiones que se esperan adelantar durante el mismo.  Queda pendiente la definición de fechas para iniciar con las misiones de formación y asistencia. Durante el mes de agosto de 2022 se firmaron los términos de referencia por parte del Director General para el acuerdo de Asistencia entre el Servicio de Impuestos Internos de Chile (SII) y la DIAN al amparo del programa Inspectores Fiscales sin Fronteras con el ánimo de brindar asistencia y entrenamiento técnico en áreas de Precios de Transferencia, Auditoria y Tributación Internacional en el sector de las Industrias Extractivas. Así mismo, se firmaron los acuerdos de confidencialidad y conficto de interes con los expertos del Servicio de Impuestos Internos de Chile (SII), quienes van a adelantar el programa con la DIAN.  Durante los meses de noviembre y diciembre de 2022, se realizó conferencia telefónica y comunicaciones virtuales con el CIAT para revisar la posibilidad de participación de la Administración Tributaria Española y de un experto externo de México para el Programa de Tributación Internacional DIAN-CIAT-SECO</t>
  </si>
  <si>
    <t>Contribuir con el fortalecimiento de las  capacidades del equipo a cargo de las actuaciones jurídicas</t>
  </si>
  <si>
    <t xml:space="preserve"> Socialización sobre aplicación de las normas en sentencias ejecutoriadas </t>
  </si>
  <si>
    <t>Los temas relevantes para la mejora de los procesos se decidieron mediante el analisis de las sentencias, identificando mejoras de manera transversal, las cuales son dadas a conocer en la retroalimentacion mensual que organiza la subdirección.</t>
  </si>
  <si>
    <r>
      <t xml:space="preserve">    TABLERO BALANCEADO DE GESTIÓN 2022
DIRECCIÓN OPERATIVA DE GRANDES CONTRIBUYENTES
Subdirección Operativa de Fiscalización y Liquidación
</t>
    </r>
    <r>
      <rPr>
        <b/>
        <sz val="24"/>
        <color rgb="FFFFFFFF"/>
        <rFont val="Calibri"/>
        <family val="2"/>
      </rPr>
      <t>SEGUIMIENTO</t>
    </r>
  </si>
  <si>
    <t>sub operativa de fiscalización y liquidación</t>
  </si>
  <si>
    <t>La SOFL realizó diferentes actividades como envío de oficios persuasivos, visitas a contribuyentes, evacuacion de cargas de trabajo con el fin de lograr el cumplimiento de la meta establecida para el año 2022.</t>
  </si>
  <si>
    <t xml:space="preserve">Ser un referente en materia de trámites y servicios digitales
</t>
  </si>
  <si>
    <t>Mejorar el tiempo de decisión a las respuestas que den los contribuyentes a los Requerimientos Especiales y Pliegos de Cargos expedidos a partir de enero de 2022</t>
  </si>
  <si>
    <t>Oportunidad en las definición de las investigaciones tributarias</t>
  </si>
  <si>
    <t>En el transcurso del año 2022, y como se puede observar, cada trimestre el cumplimiento de esta meta fue incrementando en número de expedientes evacuados en los cuales se disminuyeron tiempos de evacuación posterior a la respuesta de los contribuyentes a pliegos y requerimientos especiales. Logrando un cumplmiento de la meta de 146,67%.</t>
  </si>
  <si>
    <t>Durante el año 2022, la SOFL desarrolló todas las actividades establecidas consiguiendo el cumplimiento de 100% de esta meta.</t>
  </si>
  <si>
    <t>Se realizaron el total de cursos señalados para el 2022. Logrando un 100,46% de cumplmiento.</t>
  </si>
  <si>
    <r>
      <t xml:space="preserve">    TABLERO BALANCEADO DE GESTIÓN 2022
DIRECCIÓN OPERATIVA DE GRANDES CONTRIBUYENTES
Subdirección Operativa de Fiscalización y Liquidación Internacional
</t>
    </r>
    <r>
      <rPr>
        <b/>
        <sz val="24"/>
        <color rgb="FFFFFFFF"/>
        <rFont val="Calibri"/>
        <family val="2"/>
      </rPr>
      <t>SEGUIMIENTO</t>
    </r>
  </si>
  <si>
    <t>sub operativa de fiscalización y liquidación internacional</t>
  </si>
  <si>
    <t xml:space="preserve">Durante el transcurso del año 2022 se avanzó positivamente alcanzando cada una de las metas de las actividades propuestas para cada trimestre del año, así: 
ASIGNACIÓN ENLACE DE SEGURIDAD PARA EL ÁREA (Primer trimestre)
ENCUESTA DE DATOS PERSONALES (Segundo trimestre) 
ENCUESTA DE IMPLEMENTACIÓN DEL SISTEMA DE GESTIÓN DE SEGURIDAD Y PRIVACIDAD DE LA INFORMACIÓN (Tercer trimestre)
IDENTIFICACIÓN Y/O ACTUALIZACIÓN DE ACTIVOS DE INFORMACIÓN DEL ÁREA (Cuarto trimestre) 
Cumpliendo cada una de estas actividades se logro alcanzar el 100% de las metas propuestas para este indicador, por parte de la Subdirección Operativa de Fiscalización y Liquidación Internacional.
</t>
  </si>
  <si>
    <t>Consolidar el sistema de Innovación y  gestión del conocimiento</t>
  </si>
  <si>
    <t>Formación de Competencias en Fiscalización Internacional</t>
  </si>
  <si>
    <t>Durante el transcurso del año 2022, se adelantaron las gestiones pertinentes para concretar los acuerdos internacionales que permitiran adelantar las capacitaciones necesarias para que los funcionarios de la Subdirección Operativa de Fiscalización y Liquidación Internacional concluyan sus auditorias con mayor calidad y concretando las glosas de sus expedientes, por lo cual durante el mes de febrero se realizó revisión de la "Propuesta de plan de trabajo del proyecto Control EMN y OI" y del 
"Documento de proyecto – Proyecto Control de Empresas Multinacionales y Operaciones Internacionales" dentro del proceso de diseño del Proyecto de Control de Empresas Multinacionales y Operaciones Internacionales DIAN-CIAT-SECO enmarcado en el Programa de Cooperación CIAT-SECO.
-  Durante el mes de marzo se realizó reunión por TEAMS con los representantes del CIAT y del proyecto SECO, y con los expertos de México que apoyarán el programa de tributación internacional para la DIAN y en esta reunión se logró acuerdo sobre el contenido del programa y las sesiones que se esperan adelantar durante el mismo.  Queda pendiente la definición de fechas para iniciar con las misiones de formación y asistencia. Durante el mes de agosto de 2022 se firmaron los términos de referencia por parte del Director General para el acuerdo de Asistencia entre el Servicio de Impuestos Internos de Chile (SII) y la DIAN al amparo del programa Inspectores Fiscales sin Fronteras con el ánimo de brindar asistencia y entrenamiento técnico en áreas de Precios de Transferencia, Auditoria y Tributación Internacional en el sector de las Industrias Extractivas. Así mismo, se firmaron los acuerdos de confidencialidad y conficto de interes con los expertos del Servicio de Impuestos Internos de Chile (SII), quienes van a adelantar el programa con la DIAN.  Durante los meses de noviembre y diciembre de 2022, se realizó conferencia telefónica y comunicaciones virtuales con el CIAT para revisar la posibilidad de participación de la Administración Tributaria Española y de un experto externo de México para el Programa de Tributación Internacional DIAN-CIAT-SECO</t>
  </si>
  <si>
    <t>Los funcionarios de la Subdirección Operativa de Fiscalización y Liquidación Internacional adelantaron mes a mes las capacitaciones asignadas por la Subdirección de Escuela de Impuestos y Aduanas Nacionales, lo que redunda en afianzar y profundizar los conocimientos adquiridos, esto se refleja en un incremento en la productividad de nuestra área, una mejor calidad y precisión en el desarrollo de las auditorias realizadas por las funcionarios de esta dependencia.</t>
  </si>
  <si>
    <r>
      <t xml:space="preserve">    TABLERO BALANCEADO DE GESTIÓN 2022
DIRECCIÓN OPERATIVA DE GRANDES CONTRIBUYENTES
Subdirección Operativa de Análisis y Sectores Estratégicos
</t>
    </r>
    <r>
      <rPr>
        <b/>
        <sz val="24"/>
        <color rgb="FFFFFFFF"/>
        <rFont val="Calibri"/>
        <family val="2"/>
      </rPr>
      <t>SEGUIMIENTO</t>
    </r>
  </si>
  <si>
    <t>sub operativa de análisis y sectores estratégicos</t>
  </si>
  <si>
    <t xml:space="preserve">Diseño de nuevas estrategias de cooperación y cercanía con los grandes contribuyentes </t>
  </si>
  <si>
    <t>Cumplimiento según cronogramas de las actividades trimestrales para un total del 100%</t>
  </si>
  <si>
    <t xml:space="preserve">Actualizar la herramienta que proveerá información para modelos de riesgos </t>
  </si>
  <si>
    <t>Herramienta  de perfilamiento de riesgos actualizada</t>
  </si>
  <si>
    <t>Cumplimiento de la actualizacion de la herramienta con periodicidad Bimestral</t>
  </si>
  <si>
    <t>Proponer  programas y/o  campañas para los Grandes Contribuyentes</t>
  </si>
  <si>
    <t>Propuestas de programas y/o  campañas para los Grandes Contribuyentes presentadas</t>
  </si>
  <si>
    <t xml:space="preserve">El siguiente es el listado del consolidado de programas y/o Campañas desarrolladas durante el año 2022:
Control IVA
Anticipo
Autorretenciones
Perceptiva de renta
Seguimiento declaraciones sugeridas Consumo
CRS-FATCA
Seguimiento declaraciones sugeridas IVA
Seguimiento omisos
</t>
  </si>
  <si>
    <t>La caracterización es actualizada según cronograma y se comparte con las subdirecciones de la Dirección Operativa, garantizando una información actual y facil de revisar logrando cumplir con el 100%  de la meta.</t>
  </si>
  <si>
    <t>Durante el año 2022 se obtubieron 14 certficados de los 19 cursos asignados a la Subdirección, cantidad que permite un alcance del 97.41% de la meta asignada.</t>
  </si>
  <si>
    <r>
      <t xml:space="preserve">    TABLERO BALANCEADO DE GESTIÓN 2022
DIRECCIÓN OPERATIVA DE GRANDES CONTRIBUYENTES
Subdirección Operativa de Servicio, Recaudo, Cobro y Devoluciones
</t>
    </r>
    <r>
      <rPr>
        <b/>
        <sz val="24"/>
        <color rgb="FFFFFFFF"/>
        <rFont val="Calibri"/>
        <family val="2"/>
      </rPr>
      <t>SEGUIMIENTO</t>
    </r>
  </si>
  <si>
    <t>sub operativa de servicio, recaudo, cobro y devoluciones</t>
  </si>
  <si>
    <t xml:space="preserve">Las acciones desarrolladas por la Coordinación de Recaudo y Cobranzas para el logro de los objetivos a diciembre 2022 fueron las siguientes:
1. Identificación de la cartera contable y su correspondiente segmentación.  En especial la identificación de obligaciones que se extinguirán a través de compensación y las inconsistencias, con el fin de centrar los esfuerzos en las obligaciones que efectivamente se encuentran con mora. 
2. Gestiones de cobro a la totalidad de la cartera nueva, centrando el análisis de la cartera de IVA y retenciones en la fuente.
3. Desarrollo de la semana de gestión de llamadas de Cobro masivas. El recurso más efectivo son las llamadas telefónicas. En consecuencia, en la semana al día con la DIAN, se continúa realizando cobro persuasivo a través de llamadas masivas a la totalidad de los contribuyentes en mora. </t>
  </si>
  <si>
    <t>Medir el porcentaje de la deuda como porcentaje del recaudo total</t>
  </si>
  <si>
    <t>Stock de deuda</t>
  </si>
  <si>
    <t>Para el periodo evaluado se realizó el seguimiento específico de la totalidad del inventario, con el fin de segmentar en debida forma las obligaciones y que el mismo refleje el debido cobrar. Dentro de las estrategias, se encuentra mantener un contacto oportuno con los Grandes Contribuyentes a través de llamadas, avisos de cobro, oficios persuasivos penalizables y control a la cartera nueva y el seguimiento a los saldos inconsistentes. Adicionalmente, se hace control a la cartera para que no supere la mora de 12 meses. Logrando un cumplimiento del 234,74% para el año 2022.</t>
  </si>
  <si>
    <t>Cumplimiento de la Dirección  en la Gestión de la campaña de actualización y depuración del RUT</t>
  </si>
  <si>
    <t>Sujetos habilitados para el uso de  recibo de servicios públicos electrónico</t>
  </si>
  <si>
    <t>De acuerdo con solicitud remitida por el Director de Gestión de Impuestos mediante comunicación del 27 de julio de 2022, este indicador se inhabilita para todos los efectos y quedando sin meta asignada para la vigencia 2022.  </t>
  </si>
  <si>
    <t>Durante el año 2022, se realizaron las siguientes tareas de acuerdo al cronograma:
1.  Asignacion del enlace de seguridad de la Subdirección Operativa de Servicio, Recaudo, Cobro y Devoluciones 
2.  El diligenciamiento de la encuesta Implementacion del sistema de Gestion  Seguridad Y Privacidad de la Informacion.  
3. La incluision de los Activos de la Subdirección Operativa de Servicio, Recaudo, Cobro y Devoluciones en  aplicativo  https://grc.dian.gov.co/novasecMS/autenticacion.php
NovaSec</t>
  </si>
  <si>
    <t>Durante el año 2022, los funcionarios de la Coordinación de Servicio al Ciudadano manifestaron haber  consultado todo el material, presentado el examen final y aprobado el curso en el cual se encontraban inscritos:
1.  Apertura de la investigación en Servicio: 15  funcionarios.(I trim.)
2.  Daño antijurídico:  13 funcionarios. (II trim.)
3.  Diseño de Experiencias de Servicio: 2  funcionarios (II trim.)
4.  Flujo de Información y Aplicativos de Recaudo: 15 funcionarios (III trim.)
5.  Política de servicio en la administración pública:  1 func. de 2 inscritos (III trim.) por inscripciòn voluntaria al curso.
6.  Competencias Digitales:  1 funcionario (III trim.)
7.  Devoluciones y Compensaciones de Saldos a Favor:  11  funcionarios de 13 inscritos (IV trim.)
8.  Inmersiòn y habilitadades tecnològicas - grupo 3: 10 funcionarios como prerrequisito para aprobaciòn de la modalidad de teletrabajo.</t>
  </si>
  <si>
    <r>
      <t xml:space="preserve">    TABLERO BALANCEADO DE GESTIÓN 2022
DIRECCIÓN OPERATIVA DE GRANDES CONTRIBUYENTES
Subdirección Operativa Jurídica
</t>
    </r>
    <r>
      <rPr>
        <b/>
        <sz val="24"/>
        <color rgb="FFFFFFFF"/>
        <rFont val="Calibri"/>
        <family val="2"/>
      </rPr>
      <t>SEGUIMIENTO</t>
    </r>
  </si>
  <si>
    <t>sub operativa jurídica</t>
  </si>
  <si>
    <t>Debido a la evaluación del riesgo que se hace en la subdirección se logra definir estrategias para la defensa y acciones a llevar a cabo en los procesos demandados, logrando  así, cumplir las metas establecidas en defensa de la entidad.</t>
  </si>
  <si>
    <t>La revisión de las actuaciones por  parte de la jefe de la coordinación de reprsentacion externa es fundamental para el seguimiento de los procesos y su éxito procesal. Con la continuidad y rigurosidad en esta revisón se cumplen las metas establecidas de control y seguiimiento  a los proceso también.</t>
  </si>
  <si>
    <t>El memorando en mención  no aplica para la subdirección operativa juridica, entendiendo que tiene la autonomía de ejercer la representación externa de la entidad. Motivo por el cual no se recibieron solicitudes en la anualidad reportada.</t>
  </si>
  <si>
    <t>El seguimiento a los procesos y los informes mensuales permiten llevar un control de los tiempos de respuesta para fallar los recursos interpuestos, procurando siempre atenderlos con la mayor oportunidad. En el año se presentaron unas excepciones por adaptacion de personal en sus puestos de trabajo, sin embrago los fallos se dieron oportunamente en los tiempos establecidos, viendose afectados algunos de tiempos de repuesta en el proceso de esta reorganización y adaptación.</t>
  </si>
  <si>
    <t>Porcentaje Inclusión en el RUPGJ  todas las actuaciones administrativas proferidas.</t>
  </si>
  <si>
    <t>La Subdireccion cuenta con la información actualizada en sus bases de datos, conforme se recibe la información.</t>
  </si>
  <si>
    <t>Actualización de los procesos en el aplicativo Ferrajoli</t>
  </si>
  <si>
    <t>Las actividades de seguridad de la informacion se llevaron a cabo conforme al cronograma establecido inicialmente, dando cumplimiento a la gestión.</t>
  </si>
  <si>
    <t>Los temas relevantes para la mejora de los procesos se decidieron mediante el análisis de las setencias, identificando mejoras de manera transversal, las cuales son dadas a conocer en la retroalimentacion mensual que organiza la subdirección.</t>
  </si>
  <si>
    <t>El compromiso de los funcionarios en las constantes capacitaciones refleja el cumplimiento de este indicador que es reportado con periodicidad mensual.</t>
  </si>
  <si>
    <r>
      <t xml:space="preserve">    TABLERO BALANCEADO DE GESTIÓN 2022
DIRECCIÓN SECCIONAL DE ADUANAS BARRANQUILLA
</t>
    </r>
    <r>
      <rPr>
        <b/>
        <sz val="24"/>
        <color rgb="FFFFFFFF"/>
        <rFont val="Calibri"/>
        <family val="2"/>
      </rPr>
      <t>SEGUIMIENTO</t>
    </r>
  </si>
  <si>
    <t>adu barranquilla</t>
  </si>
  <si>
    <t xml:space="preserve">Meta Enero - Diciembre: 95%   Logrado: 108.5% Cumplimiento: 114.19% 
La Seccional logró un cumplimiento del 114,19% en la ejecución del presupuesto, generado porque se realizaron los registros presupuestales de:
Contratos de: 
•Arrendamiento de la sede de la DS de Impuestos de Barranquilla, el cual fue adicionado en el mes de julio. En el mes de diciembre se realizó un nuevo contrato con vigencia futura.
• Bodega para el archivo central de las dos Direcciones Seccionales; 
• Adjudicación de los contratos de suministro de combustible para el parque automotor asignado a las Seccionales de Impuestos y de Aduanas de Barranquilla 
• Suministro de materiales de ferretería para mantenimiento del edificio sede de la DSAB,
• Transporte de funcionarios (rutas) de mínima cuantía, adición de este y en el mes de abril se adjudicó el contrato de transporte de funcionarios bajo la modalidad de subasta inversa, 
Mantenimiento de: 
Los vehículos de las DS, de la subestación eléctrica, Mantenimiento y limpieza de tanques de almacenamiento, deslave de tuberías, poza séptica y tanques de PTARD.
Fachada consistente en lavado de estructura y ventanearía cada 6 meses del edificio de la DIAN Barranquilla. 
Calibración de equipos de laboratorio de Merceologia.
Adquisición de: 
Reactivos químicos y otros elementos de laboratorio.                                                                                                                                                                           . Diademas o audífonos para computador, para los funcionarios que no las poseen en las DS de Impuestos y de Aduanas de Barranquilla.
Persianas para el edificio sede de la Dirección Seccional de Aduanas de Barranquilla 
• Servicio de apoyo logístico, estructuración, organización y desarrollo de las actividades establecidas en el Programa de Bienestar 2022 de la DIAN, para las DS de Impuestos y DS de Aduanas de Barranquilla 
. Servicio integral de aseo y cafetería para todas las sedes de las Direcciones Seccionales de Impuestos y de Aduanas de Barranquilla.                   Pagos de: 
Facturas de servicios públicos , De  impuestos de rodamiento y tasa de derechos de tránsito de los vehículos matriculados en Barranquilla y Soledad; Impuesto predial edificio sede de la DSAB y de los bienes recibidos en dación de pago; por  cancelación de las matrículas de los vehículos chatarrizados; Reconocimiento y pago de viáticos a los funcionarios en comisión y del transporte que utilizan para desplazarse los funcionarios de las DS de Impuestos y DS de Aduanas de Barranquilla. Transporte de Gestión a los funcionarios de la Dirección Seccional de Aduanas de Barranquilla, por las diligencias realizadas fuera de su lugar habitual de trabajo. Apoyo a la Educación Especial  de los hijos de los funcionarios de la Dirección Seccional de Aduanas de Barranquilla.  Reconocimiento y pago de honorarios a los auxiliares de la justicia por los servicios profesionales prestados en calidad de secuestres y peritos avaluadores.
• Se constituyó la caja menor de la Dirección Seccional. 
Para alcanzar el nivel de cumplimiento a corte diciembre 31 de 2022 de la ejecución, es importante mencionar, que depende de la ejecución del P.A.A. (plan anual de adquisiciones) y este se cumplió en un porcentaje del 109,57%.  
</t>
  </si>
  <si>
    <t>Seguimiento y control de la Ejecución del PAC</t>
  </si>
  <si>
    <t>La Seccioanal de Aduanas de Barranquilla para el 2022 supero la meta establecida del 95% ,alcanzando un cumplimiento del  101.21 %  , este  logro se realizó con la ejecucción correspondiente de todos los rubros asignados .</t>
  </si>
  <si>
    <t>El cumplimiento de esta actividad es el resultado de la implementación de tres estrategias: 1. Control en la carga de trabajo de los funcionarios sustanciadores. 2 Reuniones de unificación de criterios entre los funcionarios sustanciadores, revisores, Jefe del GIT y el Jede de la División. 3. trabajo en equipo entre los GIT de Fiscalizacion Aduanera y Liquidación Aduanera para remitir los expedientes en el menor tiempo posible y reuniones entre las dos areas para despejar cualquier duda sobre la implementacion de la normatividad vigente. Lo anterior, permitio que se profieran en el año 193 resoluciones  por valor de $49,827.206.242.</t>
  </si>
  <si>
    <t>El resultado de esta meta se logró gracias a dos estrategias: 1. La gestión persuasiva implementada por el GIT de Fiscalizacion Aduanera ejercia sobre los usuarios aduaneros mediante emplazamientos y/o  reuniones presenciales donde se les indicadaba las ventajas de acojerse a la reducción del valor de la sanción correspondiente, lo que generó 191 autos de archivos por pago del 20% y 40% por valor $918.355.922 . 2. Por otro lado tenemos que las Legalizaciones realizadas durante el año 2022 $2,365,710,340 lo que representa el 70% del recaudo logrado, reflejando la firmeza juridica de las aprehensiones realizadas.</t>
  </si>
  <si>
    <t>Teniendo en cuenta que el insumo para el cumplimiento de esta actividad son las resoluciones proferidas, la forma en que se determinó el valor de esta meta no esta acorde a la meta de las resoluciones proferidas. porque para lograr actos en firmes por valor de $118.584.000.000 se deberia proferir resoluciones por valores cercanos a los $170.000.000.000, con un porcentaje de firmeza del 70%,  lo que representa un incremento del 300% del promedio de los ultimos cinco años  de la resoluciones proferidas por parte de esta Dirección Seccional. Tambien se debe analizar que aún, si se cumple con el 100% de la meta de las proferidas y todos los actos administrativos quedan en firme, esto representaria solo el 42% de la meta en  de las resoluciones en firme. Teniendo en cuenta lo anterior, y destacando el cumplimiento de la meta anual de los actos proferidos  en un 123%, se debe aclarar que de los $49.827.206.242 logrado, el 37% están en proceso de notificación, el  31%  están en la División Jurídica por definir los recursos interpuestos y solo cerca del 30% quedaron en firmes, razón por la cual solo se llego al 24% de la meta anual.</t>
  </si>
  <si>
    <t xml:space="preserve">Meta anual: $ 7.466.660.000 
Logrado enero a diciembre: $7.297.457.942,0
Cumplimiento sobre la meta anual: 97,74%
Se realiza análisis de los resultados por trimestre acorde a los datos reales reportados en el SIE de planeación vs. TBG para los siguientes periodos:  
meta: enero a marzo: $1.493.332.000   logrado:  $129.254.671 cumplimiento: 8.66% 
Meta: abril -junio: $2.239.998.000   logrado: $ 6.633.860.386 cumplimiento: 296.15% 
Meta: julio sept: $ 2.239.998.000 logrado:  $245.390.766 cumplimiento: 10.95% (planeación) 
Datos para reportar en Septiembre: $94.556.230 - $ 35.666.875 (Correcciones) = $58.889.355 
Meta: Julio Sept: $ 2.239.998.000 Logrado:  $209.723.891 Cumplimiento: 9.36% (TBG)
Lo anterior teniendo en cuenta que, para el mes de septiembre, la División realizo correcciones en el SIE de Planeación para los meses de enero, marzo abril y junio, y se corrigen en el mes de septiembre, ya que no es posible realizar modificaciones en el TBG de periodos anteriores. 
Meta oct a diciembre $ 1.493.332.000‬ logrado octubre, noviembre y diciembre un total de 289.452.119‬ cumplimento octubre a diciembre sobre la meta trimestral del 19.38%
A pesar de que en el trimestre octubre, noviembre y diciembre se no se logró el cumplimiento de la meta, este indicador en el acumulado del año tiene un cumplimiento del 97,74% 
La gestión realizada corresponde a las siguientes actuaciones de resoluciones en firme:  
5 res en firme octubre por valor de $ 95.189.094  
 5 res en firme noviembre por valor de 35.020.425
27 res en firme diciembre por valor de 159.242.600
27 res en firme III Trimestre 2022 por valor de $245.390.766: Julio: 8, Agosto: 13 y septiembre 6 
41 res en firme II Trimestre por valor de $6.633.860.386: Abril:8, Mayo: 13, Junio:20 
8 res en firme I trimestre por valor de $129.254.671: Enero:3, Febrero: 1 marzo: 4  
Total, resoluciones en firme enero septiembre 2022: 76 por valor de $7.008.505.823, que permite estar en un Cumplimiento Acumulado del Meta anual: $ 7.466.660.000 
 </t>
  </si>
  <si>
    <t xml:space="preserve">Meta anual: $ 696.428.000 
Logrado enero a noviembre: 738.997.000
Cumplimiento: 106%
Análisis de los resultados por trimestre de la gestión por recaudo en Fiscalización cambiaria   
Meta: Enero a marzo: $139.285.600     Logrado:  $198.613.000,0 Cumplimiento: 142.59%
Meta: Abril -Junio: $208.928.400   Logrado: $ 260.960.000 Cumplimiento: 124.90% 
Meta: Julio Sept: $ 208.928.400 Logrado:  $259.962.000 Cumplimiento: 124.43%
Meta octubre -diciembre$ 139.285.600 logrado octubre$ 7.368.000 noviembre $12.094.000 logrado diciembre $ 0
Para un total de$ 19.462.000 en el VI trimestre </t>
  </si>
  <si>
    <t xml:space="preserve">Meta Anual: 7.583 - Meta Mensual: 631.89 - Logrado: $19.887 Cumplimiento: 262.25%
Según SUBOA: Logrado Ene-Dic: $19.887 Cumplimiento 262.25%
Según TBG: Logrado Ene-Dic: $19.884 Cumplimiento 262.23%
Resultados de la Gestión Recaudo Provocado por trimestre AÑO 2022
Logrado 1er Trimestre: $1.889 Cumplimiento: 99.65%
Logrado 2do Trimestre: $6.507 Cumplimiento: 343.61%
Logrado 3er Trimestre: $2.883 Cumplimiento: 152.08%
Logrado 4to Trimestre: $8.608 Cumplimiento 454% 
Acumulado Ene -Diciembre: Logrado: $19.887 Millones - Cumplimiento: 262.25%
Análisis de la Gestión: 
Analizada la gestión y los resultados en cada trimestre reflejan que los recaudos más representativos se encuentran en el II y IV trimestre del año, originados por casos especiales presentados en estos periodos, que permitieron un mayor recaudo y sobrepasar la meta asignada. Estos obedecen a las acciones de control realizadas, en especial por cambios de tarifa del producto etanol y otros por ajustes de valor a empresas siderúrgicas, que dieron lugar a legalizaciones voluntarias por valor de $10.817 millones 			
Para el año 2022, el recaudo es producto de la gestión realizada por los diferentes GIT de la división y en especial por el GIT de importaciones por: V1: Valor de Legalizaciones Voluntarias: $10.817; V2 Valor de Legalizaciones Provocadas: $3.288, V3 Valor de Legalizaciones por Aprehensión: $3, V4 Valor de Legalizaciones por DEI: $403, V5 Valor de Correcciones voluntarias: $1.685, V6 Valor de Correcciones provocadas: $3.386, V8 Recaudo Provocado en Viajeros: $84, V9 Recaudo Provocado en Garantías: $221
Es de anotar, que este sobrecumplimiento no refleja el comportamiento histórico del recaudo de esta seccional, ya que como se evidencia es producto de unos casos atípicos generados en el II y IV trimestre del año, como se explicó anteriormente, por lo tanto, se sugiere tener en cuenta para la asignación de la meta del año 2023. </t>
  </si>
  <si>
    <t xml:space="preserve">De los 27 procesos judiciales ejecutoriados en el 2022, solo 5 fueron favorables a los intereses de la entidad.   La Dirección Seccional, presentó proyecto de oferta de revocatoria  con el propósito de poner fin a los procesos donde  figuran las sociedades Integranos y SIA Trade como demandantes, los cuales han salido desfavorable a la entidad. </t>
  </si>
  <si>
    <t>En el año 2022, el jefe de la División jurídica ha revisado la estructura, redacción y fundamentos jurídicos de los memoriales presentados por los apoderados de Representación Externa en los casos presentados ante el Comité jurídico Seccional. 
Fueron revisados en total en el período enero a diciembre 2022, un total de treinta y seis (36) memoriales entre los que se incluyen: contestaciones de demanda, fichas técnicas de llamamiento en garantía, alegatos de conclusión de primera y segunda instancia. Adicionalmente, se presentaron trámites ante el comité de conciliación del demandante Payless Shoesources PSS. En el año fueron contestadas 28 demandas, se presentaron 12 recursos de apelación, 24 alegatos en primera instancia, 7 alegatos en segunda instancia, 21 fichas tecnicas de llamiento en garantía y se tomo el 40% para revisión así como lo plantea el memorando 07 del 17 de enero de 2022.</t>
  </si>
  <si>
    <t>Con corte a 31 de diciembre de 2022 tiene como resultado el seguimiento y orientación de siete (7) procesos judiciales en curso. Las demandas fueron seleccionadas desde la Subdirección de Representación Externa con el abogado designado de realizar la orientación y apoyo para esta Dirección Seccional. Adicionalmente, se llevo a cabo una mesa de estudio en materia probatoria y un taller de retroalimentación.
Se realizo una mesa de estudio en materia probatoria y el taller de retroalimentación con las áreas de Fiscalización, Liquidación, Control Cambiario y jurídica, siguiendo las instrucciones dadas en las Resoluciones 74 de 29 de diciembre de 2017,  y  Resol 10 de 31/01/2019 y sus evidencias se remitieron oportunamente a la División de Fiscalización Aduanera para su posterior envío a la Subdirección de Fiscalización y con copia al Despacho del Director Seccional de Aduanas de Barranquilla. Actualmente, la División se encuentra organizando la segunda actividad en cronograma del segundo semestre del año en curso.</t>
  </si>
  <si>
    <t>Con el fin de lograr el objetivo estrátegico de la DIAN, para posicionarla como una entidad ágil  y eficiente frente a sus grupos de intereses, en el año 2022, la División de Servicio al Ciudadano, llevo a cobo cuantro (4) encuentros Aduana - Empresa, los cuales estuvieron dirigidos a OEA, transportadores, Importadores y Agencias de Aduanas, contando con la presencia de 152 participantes. En estos espacios se buscó interactuar con estos usuarios para conocer todas aquellas dificultades, inquietudes, entre otros, que se le presentan al momento de realizar sus operaciones relacionadas con el comercio exterio. Como resultado de estos se generaron compromisos por ambas partes para mejorar los procesos y aspectos relacionados con la operatividad de la Dirección Seccional que pueden ser objetos de mejoras o revisión por parte de la administración.</t>
  </si>
  <si>
    <t xml:space="preserve">Con el fin de lograr el objetivo estrátegico de la DIAN, para posicionarla como una entidad ágil  y eficiente frente a sus grupos de intereses, en el año 2022, la División de Servicio al Ciudadano, llevó a cabo dos (2) campañas para incentivar el uso de las declaraciones de importación tipo anticipada voluntaria, para lograr que los importadores presenten esta declaración, como mecanismo que permita reducir el tiempo de nacionalización de las mercancías. Como resultado de estas, tres (3) importadores se acogieron a esta figura. </t>
  </si>
  <si>
    <t>La División Jurídica Aduanera para el período Julio a septiembre de 2022 recibió e incluyo en el RUPGJ las siguientes actuaciones:
Julio: recibidos 29, Fallos ejecutoriados: 19 , Incluidos RUPGJ: 48
Agosto: recibidos 32, Fallos ejecutoriados: 30, Incluidos RUPGJ: 62
Septiembre: recibidos 35, Fallos ejecutoriados: 11 , Incluidos RUPGJ: 46
Octubre: recibidos 18, Fallos ejecutoriados: 15, Incluidos RUPGJ: 33                                                                                                                                                                                                                                                                                                    Noviembre: recibidos 24, Fallos ejecutoriados: 39, Incluidos RUPGJ: 63.                                                                                                                                                                                                                                                                                             Diciembre: recibidos 38, Fallos ejecutoriados: 18, Incluidos RUPGJ: 56.                                                                                                                                                                                                                                                                                                    Para el periodo enero a junio de 2022 se recibió e incluyo en el RUPGJ las siguientes actuaciones:
ENE- JUN: recibidos 148, Fallos ejecutoriados: 139, Incluidos RUPGJ: 287
JUL- SEP: recibidos 96, Fallos ejecutoriados: 60, Incluidos RUPGJ:156
OCT- DIC: recibidos 80, Fallos ejecutoriados: 72 Incluidos RUPGJ: 152.                                                                                                                                                                                                                                                                                       Acumulado Enero a Diciembre 2022: Recibidos 324, Fallos ejecutoriados: 272, Incluidos RUPGJ: 596
Para un cumplimiento del 100% .</t>
  </si>
  <si>
    <t>Mejorar el tiempo de respuesta de las  decisiones de los recursos Aduaneros</t>
  </si>
  <si>
    <t xml:space="preserve">En lo trascurrido del año 2022, se recibieron 294 recursos de reconsideración,  de los cuales 49 fueron inadmitidos y dentro de los 4 meses señalados en el memorando 0032 del 17 de febrero de 2022. </t>
  </si>
  <si>
    <t>Durante el primer y segundo trimestre del año en curso, el Grupo Informal de Unidad Penal recibió veintidos (22) insumos para realizar estudio de casos y analizar la viabilidad de presentar denuncia ante la FISCALÍA GENERAL DE LA NACIÓN - FGN. De los insumos recibidos ocho (8) reunían los requisitos descritos en el Procedimiento PR-PEC-0120 ATENCIÓN A PROCESOS PENALES y lo establecido en el Código Penal para presentar denuncia y dos (2) fueron devueltos por las siguientes consideraciones: Uno (1) por no ser procedente la presentación de la denuncia y el otro por encontrarse que el presunto delito correspondía más a una infracción aduanera que a un delito penal. 
En el tercer trimestre del año la Unidad penal ha presentado 2 denuncias penales: Julio (1) por favorecimiento al contrabando y Agosto (1) por indeterminado y también por Facilitación al Contrabando.
Para el periodo Enero a diciembre de 2022 presentó veintidos (22) denuncias por concepto de facilitación al contrabando, falsedad en documento público y/o privado, discriminadas así: ENERO (2/2), FEBRERO (1/1), MARZO (5/5), ABRIL (2/2), MAYO (2/2), JUNIO (4/4), JULIO (1/1), AGOSTO (3/3), SEPTIEMBRE (0/0), OCTUBRE (2/2), NOVIEMBRE (0), DICIEMBRE (0).</t>
  </si>
  <si>
    <t>Liderar y hacer seguimiento a las metas de disposición de mercancía (Total)</t>
  </si>
  <si>
    <t>El cumplimiento se debe a la labor mancomunada entre el GIT de Operación Logística, la Dirección Seccional y la Subdirección Logística que permitió disponer mercancía a través de las diferentes modalidades, obteniendo así un logro del 44,5% de la meta propuesta y un porcentaje de cumplimiento del año 2022 del 85,15%. Sin embargo, en oficio No. 100191446-0195 del 21/10/2022 expedido por la Coordinación de Chatarrización y Destrucciones, se informó que, a partir de la fecha, únicamente se recibirían eventos de destrucción correspondientes a mercancía perecederas, altamente perecederas o con carácter prioritario debidamente justificados (La mayor parte de la mercancía que maneja esta Dirección Seccional, obedece a no perecederos). Aunado a lo anterior, en los meses noviembre y diciembre de 2022 no se logró ejecutar destrucción de mercancía debido a la falta de legalización del nuevo contrato, quedando $2,709,449,393 en Resoluciones de destrucción ordinaria sin ejecutarse, lo que hubiera representado un logro del 49,63% habiendo arrojado un cumplimiento de la meta del trimestre del 94,98%. Con corte al 31 de diciembre de 2022 fueron remitidos a la subdirección de Comercial proyectos de donación por valor de $3.997.333.840,00 los cuales cursaban su respectivo trámite. Igualmente, no se obtuvo respuesta positiva por parte de la fiscalía General de la Nación acerca del retiro de la mercancía en proceso de falsedad marcaría por valor de $5.553.224.229, con lo cual se hubiera sobrepasado la meta establecida.</t>
  </si>
  <si>
    <t>Mantener actualizadas las bases de datos de asuntos penales de la entidad</t>
  </si>
  <si>
    <t>La Unidad Penal de esta División ha logrado actualizar 22 insumos en el SIE Procesos Penales.</t>
  </si>
  <si>
    <t>Durante el año 2022, la Unidad Penal de esta División ha logrado actualizar 484 insumos en el SIE Procesos Penales. Se logrará la actualización del 100% de las denuncias penales registradas en este aplicativo, una vez se obtengan los correspondientes SPOAS solicitados mensualmente por parte del área encargada ante la respectiva Fiscalía local y/o especializada del proceso.</t>
  </si>
  <si>
    <t>Indicador de reporte Cuatrimestral.  Meta: 100% 
1er cuatrimestre Enero- Abril 2022: cumplimiento 100% 
2do cuatrimestre Mayo -Agosto 2022:  92% de cumplimiento 
3er Cuatrimestre Septiembre - Diciembre 2022: 100% de cumplimiento.                                                                                                                                                                                                                                                                                            Este indicador se desarrolla acorde a directrices de la Subdirección de Gestión de Representación Externa, quien selecciona aleatoriamente los procesos judiciales, para cruzar información que reposa en la Rama judicial frente a la reportada en el Ekogui: 
1er Cuatrimestre:2 Procesos Judiciales -Cumplimiento: 100% -(Correo de 9-05-2022 de Subdirección de Representación Externa)
2do Cuatrimestre: 4 Procesos Judiciales -Cumplimiento 92% 
Estrategia para su cumplimiento: Revisar y actualizar la información en el EKOGUI acorde a lo reportado por la rama judicial.</t>
  </si>
  <si>
    <t>Este indicador se desarrolla acorde a directrices de la Subdirección de Gestión de Representación Externa, quien selecciona aleatoriamente los procesos judiciales, para cruzar información que reposa en la Rama judicial frente a la reportada en el Ekogui. Evidenciándose que nuestros procesos se encuentran actualizados. Sin embargo, el aplicativo tuvo modifaciones para que la captura y el registro de la información se adecuará a los parametros de la Entidad y de cada proceso judicial.</t>
  </si>
  <si>
    <t xml:space="preserve">Durante la vigencia 2022 y de acuerdo con el INSTRUCTIVO INDICADOR TRANSVERSALTBG socializado por la Oficina de Seguridad de la Información, en la Seccional se debía realizar de forma trimestral las siguientes actividades:
1.	Asignación enlace de seguridad para el área, a través de correo electrónico se informó que el Ing. Julio Fontanilla Igirio sería el enlace de la seccional ante la OSI
2.	El diligenciamiento de la encuesta de datos personales a través del aplicativo GRC, esta encuesta buscaba medir conceptualización y socialización de conceptos sobre datos personales y tipos de información.
3.	Diligenciamiento de la encuesta de implementación del Sistema de Gestión de Seguridad y Privacidad de la Información, el cual se diligencio a través de un enlace para el aplicativo GRC, con el cual se midió el grado de conocimiento que se tiene al interior seccional de los objetivos de la seguridad de la información establecidos a través de la política, así como el grado de avance en la implementación del sistema.
4.	Identificación y/o actualización de activos de información del área, en la Seccional de surtieron las tres fases de esta actividad: identificación, valoración y tratamiento de más de 200 activos de información; lo anterior de acuerdo al  PR-IIT-036 Gestión de Activos  de Información.
</t>
  </si>
  <si>
    <t>Controlar el ingreso y permanencia  ilegal de mercancías  con el fin de contribuir con la competitividad del sector empresarial</t>
  </si>
  <si>
    <t>La meta alcanzada se logró gracias a  la planificacion de las unidades aprehensoras de los perfilados y zonas sensibles en la ciudad para ejercer el control aduanero y tambien, la capacitación permanente de los funcionarios involucrados en las acciones de control dando la solidez juridica de las mismas,  lo que ha generado que 2032 Actas de Aprehension queden en firme (1917 ejecutoriadas y 115 confirmadas por Juridica).Además, contribuyo con un recaudo efectivo por rescate de mercancias aprehendidas que superan los dos mil millones de pesos.</t>
  </si>
  <si>
    <t xml:space="preserve"> Ser una Aduana con controles  previos y simultáneos optimizados en la lucha contra el contrabando en las zonas primarias y en los usuarios de comercio exterior</t>
  </si>
  <si>
    <t xml:space="preserve">Meta:2%   Logrado enero - diciembre  2022:  2,07%   Cumplimiento: 103,68%
Durante el  año 2022 se realizaron 2556 reconocimientos obteniendo 13 aprehensiones; de igual manera, se recibieron 31 recibos de pago acogiéndose a invitación con oficio persuasivo y se encontraron 9 hallazgos en casos que se envían de carga y generan selectividad físico o documental luego del comité de riesgo.  
</t>
  </si>
  <si>
    <t xml:space="preserve">Resultados Enero diciembre 2022: Meta: 3%
Según SUB OA: Logrado 2.38% Cumplimiento: 79,27%. 
Según TBG: Logrado2.35% Cumplimiento: 75,92%
Logrado enero-marzo 2022: 1.76% Cumplimiento: 58,58%
Logrado abril - junio 2022: 2%; Cumplimiento: 67.67%  
Logrado julio -septiembre 2022: 2,77%; Cumplimiento: 92,44% Según TBG: 89% 
Logrado octubre-diciembre 2022: 2.76% Cumplimiento: 92.99% 
Acumulado Ene-Dic 2022: Logrado 2.38% Cumplimiento: 79.27% según SubOA 
Análisis: Inspecciones realizadas ene-Dic 2022: 13.709 Generaron 326 hallazgos superiores a 50UVT correspondiente a:  11 cambios de subpartidas(V1); 58 Controversias de Valor(V2);48 Rescates(V3); 1 controversia por Certificado de Origen(V4), 2 Pago derecho Antidumping (V5); 4 Recaudos por Errores en tarifa de arancel e IVA (V6); 34 Sanciones(V7); 162 los demás que generaron un mayor pago de 50UVT (V8); 1 rescate por aprehensión (V9); 5 aprehensiones (V10).
Estrategias implementadas: Los cambios de subpartida generados por controversias, suspensiones por controversias de valor, acción de alto impacto, estudio de casos, escuela de inspectores, revisión y estudio de Subpartidas con Restricciones Administrativas, análisis de las suspensiones, revisión de temporales, tipo de subpartida y tipo de mercancías. 
Durante el año 2022, por las diferentes estrategias implementadas por el GIT de Importaciones se lograr incrementar el nivel de cumplimiento de este indicador, pasando de un nivel de incumplimiento a un nivel Aceptable. 
</t>
  </si>
  <si>
    <t>Resultados Enero diciembre 2022: Meta: 5%
Según SUB OA: Logrado 4.79% Cumplimiento: 95.85%. 
Según TBG: Logrado 4.7% Cumplimiento: 93.49%
Logrado enero-marzo 2022: 4%; Cumplimiento: 80,90% 
Logrado abril-junio 2022: 5,3%    Cumplimiento: 106,67%  
Logrado julio-septiembre 2022: 6,9% cumplimiento: 137,80%
Logrado Octubre -Diciembre:  3.04% Cumplimiento: 60.86% 
Logrado enero - Diciembre 2022: 4.79% Cumplimiento: 95.85% según SubOA.
Análisis: Inspecciones realizadas ene-Dic 2022: 13.709 Generaron 657 hallazgos inferiores a 50UVT correspondiente a: 23 cambios de subpartidas(V1); 42 Controversias de Valor(V2); 41 Rescates (V3); 2 Recaudos por Errores en tarifa de arancel e IVA (V6); 325 Sanciones(V7); 224 los demás que generaron un mayor pago inferiores a 50UVT (V8).
Las acciones implementadas durante el año 2022 permitieron lograr estos resultados, pasando de unos resultados con incumplimiento a inicios del año, con niveles de cumplimiento del 95.85% al final del periodo. En parte originadas por las estrategias implementadas tales como: revisión y estudio de Subpartidas con Restricciones Administrativas, control a Bienes Sensibles, Estudio de Sectores Económicos –Monitoreo de Importaciones, adicional a las ya implementadas como capacitaciones, retroalimentaciones de casos.</t>
  </si>
  <si>
    <t>Los indicadores de gestión se cumplieron en gran parte a los perfilamientos que realizan los funcionarios a los viajeros que arriban al Territorio Aduanero Nacional; destacando la frecuencia de sellos migratorios en el pasaporte, cantidad de equipajes por viajero o grupo familiar y comportamientos sospechosos. De igual manera, se suma a los hallazgos las aprehensiones, cambios de modalidad e importaciones temporales no finalizadas. Todos los funcionarios de la División de Viajeros, se comprometieron en aportar con su trabajo a las metas de la Seccional y de manera irrestricta se cumplirá con creces los indicadores de gestión para el año 2023.</t>
  </si>
  <si>
    <t xml:space="preserve">Resumen resultados año 2022:
Según SUBREGISTRO:   Logrado: 100% - Cumplimiento: 125% 
Según TBG Logrado: 75% - Cumplimiento: 93.75%, se sugiere revisar estos resultados, teniendo en cuenta que el reporte inicio desde junio y siempre lo logrado es del 100% en cada uno de los periodos objeto de medición, acorde a la certificación recibida de la Subregistro así:
II Trimestre Visitas realizadas: 6/6 - Logrado: 100% , Cumplimiento 125%
III trimestre Visitas realizadas: 7/7 - Logrado: 100% , Cumplimiento 125%
IV trimestre Visitas realizadas: 8/8 - Logrado: 100% , Cumplimiento 125%
Total Visitas año 2022: 21 visitas 
Indicador con reporte e incorporación de sus variables por parte de la Subdirección de Registro Aduanero, quien certifica los resultados acordes a los siguientes antecedentes: 
Antecedentes: De acuerdo con el Memorando 057 de marzo 7 de 2022 y al OFICIO 166-171 SRCA / aclaración información SIE Planeación – Indicador Operacional y Variables Estadísticas, la Subdirección de Registro establece los Lineamientos para cumplimiento de esta meta indicando: 
1. El reporte de este indicador inicia en junio de 2022 con reporte de cumplimiento de metas trimestral.
2. En el TBG se medirá el indicador respecto al cumplimiento de los lineamientos dados por la Subdirección en las visitas programadas y realizadas en el periodo indicado.
3. Este indicador se determinará con base en la certificación que entregará la Subdirección.
</t>
  </si>
  <si>
    <t>Meta anual: 700   Logrado: 800 
Resultados Ene-Dic 2022: Según TBG Planeación: Logrado 770 Cumplimiento: 110%  
Resultado Real Ene Dic 2022: Logrado: 800 Cumplimiento: 112.68%
La Seccional de Aduanas de Barranquilla, dio cumplimiento a la meta establecida por la Subdirección de Laboratorio, enviando al Laboratorio de Bogotá 800 muestras durante el año 2022, superando así la meta establecida de 700 muestras. Lo anterior obedece a la gestión realizada por las áreas de Operación Aduanera, Carga, Fiscalización y Control Operativo (Polfa).
Antecedentes: La diferencia (30 muestras) entre los resultados que reporta el formato de TBG de planeación (770) y los resultados reales de la seccional (800), obedece a los ajustes realizados en el mes de mayo, donde se modificaron los reportes de los meses de enero a marzo de 2022, acorde a la directriz impartida por la Subdirección de Laboratorio mediante de correo electrónico de fecha 2022/05/17 oficio No. 100210168-0161 cuyo asunto es "Apertura SIE Planeación-DS- Laboratorio modificación del TBG ” : “De manera atenta y teniendo en cuenta algunas solicitudes,  ….. 
… Así mismo las seccionales que cuentan con laboratorio y dado que en esos dos primeros meses no había la claridad sobre el indicador, podrán incluir como gestión la cantidad de muestras tomadas y analizadas en sus laboratorios. (Subrayado fue texto). Observación que fue descrita en el análisis del TBG trimestre Abril -junio 2022. información reportada en el análisis del II trimestre de 2022</t>
  </si>
  <si>
    <t>Realizar acciones de control de fiscalización contra el contrabando</t>
  </si>
  <si>
    <t>Meta octubre - Diciembre= 350 Logrado= 253 Cumplimiento: 72,29% 
Meta Enero - diciembre = 1.640 Logrado = 2,091 Cumplimiento: 128,00%. 
La División Control Operativo pese a que arroja incumplimiento en los meses de noviembre y diciembre esto se debió a la terminación del contrato de operación logística tal como lo señala el memorando No. 00204 del 16/11/2022 razones por las cuales no se realizaron acciones de control, toda vez que no había disposición para el bodegaje de mercancías, sin embargo, la meta general del año fue cumplida en un 128%.</t>
  </si>
  <si>
    <t xml:space="preserve"> Gestionar de manera efectiva  las acciones de control tributario aduanero cambiario e internacional</t>
  </si>
  <si>
    <t>Terminar las acciones de control posterior 2019, 2020, 2021 y seleccionados de programas remitidos en 2019, 2020 y primer semestre de 2021, diferentes a revisión de valor</t>
  </si>
  <si>
    <t>Se cumplió con el 100% de la meta establecida, gracias a la planificacion en la distribucion de la carga de trabajo y al seguimiento permanente del jefe de la División de Fiscalización y Liquidacion Aduanera y los Jefes de los GIT de la dependencia que permitió que seevacuara dentro los términos establecidos en el memorando N°21 del 04/02/2022 la evacuacion de los 1527 seleccionados recibidos de la Subdirección de Fiscalización Aduanera distribuidos así: 296 depurados, 1108 archivados, 86 Reas notificados  y 37 Resoluciones de cancelación de levante.</t>
  </si>
  <si>
    <t>Gestionar los  programas de fiscalización tributario, aduanero, cambiario e internacional</t>
  </si>
  <si>
    <t>Depurar, archivar o notificar REA, para acciones de control posterior y programas remitidos en 2020, 2021 para investigaciones de revisión de valor</t>
  </si>
  <si>
    <t>Se cumplió con el 100% de la meta establecida, gracias a la planificacion en la distribucion de la carga de trabajo y al seguimiento permanente del jefe de la División de Fiscalización y Liquidacion Aduanera y los Jefes de los GIT de la dependencia que permitió que seevacuara dentro los términos establecidos en el memorando N°21 del 04/02/2022 la evacuacion de los 123 seleccionados recibidos de la Subdirección de Fiscalización Aduanera distribuidos así: 123 archivados, 3 REAS notificados.</t>
  </si>
  <si>
    <t>En cuanto a los resultados año 2022 (acumulado enero-diciembre) el Indicador Factor PIC presentó  un cumplimiento del 103%, resultado satisfactorio que obedeció entre otros aspectos a lo siguiente:  1.- Socialización a todos los servidores de la DS (incluidos jefes) de este Indicador del TBG y la responsabilidad de todos para lograr su cumplimiento. 2.- Concientización a todos los servidores acerca del deber legal de capacitarse y actualizarse (artículo 38 de la Ley 1952 de 2019). 3. Correo a los jefes de división y GIT solicitándoles que en la fase de seguimiento a la evaluación del desempeño se les recordara de este compromiso a los servidores (FACTOR PIC) y que en la evaluación final se considerara el nivel de cumplimiento que hubiesen tenido respecto a las actividades académicas comunicadas, conforme a resultado de monitoreo. 4.- Insistencia a todos los servidores a traves del correo institucional de asistir a la totalidad de las capacitaciones comunicadas, cumplir con la intensidad horaria y realizar las evaluaciones pertinentes. 5. Comunicación a los jefes de División de los resultados trimestrales, en los Comités MIPG realizados en el año. 6.- Monitoreo periódico a los resultados del Indicador.</t>
  </si>
  <si>
    <r>
      <t xml:space="preserve">    TABLERO BALANCEADO DE GESTIÓN 2022
 DIRECCIÓN SECCIONAL DE ADUANAS BOGOTÁ
</t>
    </r>
    <r>
      <rPr>
        <b/>
        <sz val="24"/>
        <color rgb="FFFFFFFF"/>
        <rFont val="Calibri"/>
        <family val="2"/>
      </rPr>
      <t>SEGUIMIENTO</t>
    </r>
  </si>
  <si>
    <t>ad bogotá</t>
  </si>
  <si>
    <t xml:space="preserve">Se cumple con el 106,39% acumulado de ejecución del presupuesto total asignado lo cual obedece a que el 92,00% del presupuesto total asignado corresponde al arrendamiento de la sede Connecta.    Mediante Resolución 001354 del 21 de febrero de 2022, se asigna a la Seccional, presupuesto para el mantenimiento de los baños de la sede Álamos, con la Resolución No. 9627 del 13 de noviembre adicionan presupuesto a la seccional para cubrir el servicio de distribución de electricidad y mediante Resolución No. 10194 del 31 de octubre asignan recursos para la contratación de la prestación del servicio de aseo y cafetería. De las ocho líneas aprobadas en el PAA para la presente vigencia, se han suscrito los contratos correspondientes cajillas de seguridad con el Banco Agrario, el contrato de combustible, el contrato de mantenimiento de vehículos, el contrato de lonas, el contrato de transporte de valores, el contrato de mantenimiento de baños de la sede Álamos, el contrato de aseo y cafetería y el contrato de arrendamiento de la sede Connecta. En el transcurso de la vigencia, se ha atendido el pago de servicios públicos, arrendamiento de la sede Connecta y de las cajillas de seguridad, el impuesto predial de la sede Álamos, impuestos a vehículos decomisados y recibidos, viáticos, transporte de gestión, mantenimiento de vehículos, el contrato de lonas, combustible, se atendieron dos reembolsos de caja menor y el pago del contrato de transporte de valores. Se efectuaron las vigencias futuras de los años 2022 al año 2026, para el arrendamiento de la sede Connecta y del contrato de aseo y cafetería hasta el 27 de junio del año 2023. </t>
  </si>
  <si>
    <t>El PAC se ha ejecutado de acuerdo con los compromisos de la Seccional, cumpliendo con todos los pagos u obligaciones adquiridas, el pago de mayor valor corresponde al arriendo de la sede Connecta, los otros pagos corresponden a servicios públicos, viáticos y contratos.</t>
  </si>
  <si>
    <r>
      <t>Cumplir las metas anuales de gestión</t>
    </r>
    <r>
      <rPr>
        <b/>
        <sz val="11"/>
        <rFont val="Calibri"/>
        <family val="2"/>
        <scheme val="minor"/>
      </rPr>
      <t xml:space="preserve"> efectiva</t>
    </r>
    <r>
      <rPr>
        <sz val="11"/>
        <rFont val="Calibri"/>
        <family val="2"/>
        <scheme val="minor"/>
      </rPr>
      <t xml:space="preserve"> en materia tributaria, aduanera, cambiaria e internacional</t>
    </r>
  </si>
  <si>
    <t>La División de  Fiscalización y Liquidación Aduanera de Sanciones y Definición de Situación Jurídica, durante el año 2022 obtuvo un resultado del 104.33%, en cumplimiento de la variable de Resoluciones Proferidas, obedece a la adecuada gestión al interior del grupo, en cuanto a la expedición de actos que deciden de fondo de calidad y en los tiempos establecidos por la normatividad aduanera, así como en el éxito de estrategias tomadas dentro del GIT, tales como resolver de manera preferencial los procesos de mayor cuantía y la retroalimentación entre el GIT de Decisión de Fondo de Sanciones y el GIT de Sanciones                                                     División Fiscalización y Liquidación Determinación de Tributos y Gravámenes Aduaneros: Para el año 2022 se tuvo una meta de $252.008.000.000 de lo cual se logró 262.930.515.831, lo que representa un 104,33% respecto a la meta anual. Este es un trabajo conjunto con la Division de Fiscalizacion de sanciones, el aporte por parte de esta División fue de $63.331.766.870 lo que representa un 24,08% de lo logrado. Para alcanzar el nivel de cumplimineto establecido, conforme recomendación de la Subdirección de Gestión de Fiscalización, se dio prioridad a los actos de mayor cuantía.</t>
  </si>
  <si>
    <t>La División de Fiscalización y Liquidación Aduanera de Sanciones y Definición de Situación Jurídica, durante el año 2022 obtuvo un resultado del 115,33%, en cumplimiento de la variable de Recaudo Aduanero, se priorizaron la expedición de los actos administrativos correspondientes a la aceptación de los pagos por allanamiento y por presentación de declaración de legalización que presentan los usuarios aduaneros. Como estrategia fue sacar expedientes por mayor cuantía, el cumplimiento de esta meta depende de la voluntad de los usuarios a allanarse.                                                                                                                                                                             División Fiscalización y Liquidación Determinación de Tributos y Gravámenes Aduaneros:Para el año 2022 se tuvo una meta de $14.405.000.000 de lo cual se logró 16.644.836.736, lo que representa un 115,55% respecto a la meta anual. Este es un trabajo conjunto con la Division de Fiscalizacion de sanciones, el aporte por parte de esta División fue de $8.432.104.440 lo que representa un 50,65% de lo logrado. El cumplimiento de esta meta depende básicamente de la autonomía decisoria del usuario de allanarse o de pagar; no obstante, en la División de Gestión de Liquidación se estableció como estrategia, el reparto inmediato de los procesos donde se reflejen pagos, para que dicha actuación se refleje inmediatamente en el registro de nuestras bases.
Se modificó la forma de incorporación del pago en las bases de datos, ahora se registran una vez numerado el acto más no ejecutoriado.</t>
  </si>
  <si>
    <t xml:space="preserve">La División de Fiscalización y Liquidación Aduanera de Sanciones y Definición de Situación Jurídica, durante el año 2022 del obtuvo como resultado 99.22%, obedeció al trabajo mancomunado entre el GIT de Decisión de Fondo de Sanciones, la División Jurídica y/o Subdirección de Recursos Jurídicos y el GIT de Correspondencia y Notificaciones. Sin embargo, al contar con tiempos extensos para resolver los recursos interpuestos contra las resoluciones sanción, los procesos de alta cuantía sancionados en el último trimestre del año, serán resueltos hasta el año 2023.                                                                                                                                                                               División Fiscalización y Liquidación Determinación de Tributos y Gravámenes Aduaneros: Para el año 2022 se tuvo una meta de $285.140.000.000 de lo cual se logró 282.902.784.774, lo que representa un 99,22% respecto a la meta anual. Este es un trabajo conjunto con la Division de Fiscalizacion de sanciones, el aporte por parte de esta División fue de $108.839.705.864 lo que representa un 38,47% de lo logrado. Como estrategia para el cumplimiento de esta meta, se han realizado reuniones con el GIT de Notificaciones para tener en el menor tiempo posible la información respecto de la ejecutoria de actos administrativos, tanto atendidos en esta Seccional como por la Subdirección de recursos Jurídicos.  Continuar realizando una adecuada estructura de los actos administrativos proferidos por la División, que permitan su confirmación por parte de la División de Gestión Jurídica de esta Seccional o Subdirección de Recursos Jurídicos, según el caso.                                                                                                   </t>
  </si>
  <si>
    <r>
      <t xml:space="preserve">Cumplir las metas anuales de gestión </t>
    </r>
    <r>
      <rPr>
        <b/>
        <sz val="11"/>
        <rFont val="Calibri"/>
        <family val="2"/>
        <scheme val="minor"/>
      </rPr>
      <t>aceptada</t>
    </r>
    <r>
      <rPr>
        <sz val="11"/>
        <rFont val="Calibri"/>
        <family val="2"/>
        <scheme val="minor"/>
      </rPr>
      <t xml:space="preserve"> resoluciones en firme en materia tributaria, aduanera, cambiaria e internacional</t>
    </r>
  </si>
  <si>
    <t>Durante el año 2022 se llegó a un cumplimiento de la meta del 97,07 al lograr  resoluciones en firme por valor de $48.045 .833.297 de los cuales en mes de octubre se logró dejar en firme una resolucioón por valor de $29.985 millones. Es importante resaltar, que los términos para que una resolución quede en firme son variables dependiendo si se interpone recurso por parte del interesado, porque  se extienden los términos, lo cual hace que la meta sea en ocasiones compleja de cumplimiento por los tiempos que conllevan el trámite administrativo de para resolver dichos recursos.</t>
  </si>
  <si>
    <t>El recaudo cambiario tuvo un cumplimineto del 109,68% al lograr la suma de $9.988.884.502, superando la meta establecida en $9.107.143.000, esta cifra se logró gracias a que se dio prioridad a la aceptación de pagos de mayor cuantía con el fin de obtener el mayor recaudo posible y poder cumplir así con la meta establecida por el Nivel Central. Así mismo, la División de FIscalización y Liquidación Cambiaria realizó un plan de contingencia con el fin de poder llegar al cumplimiento de la meta, estrategía que dio excelentes resultados al siobrepasar la meta en 9,68%.</t>
  </si>
  <si>
    <t>Durante el año 2022 Terminaron con fallo ejecutoriado en total 64 Procesos Judiciales menos 21 procesos con fallo ejecutoriado parcialmente a favor de la DIAN, obteniendose un neto de 43 procesos terminados con fallo ejecutoriado. (Del total de los 64 Procesos terminado, 32 fueron a favor de la DIAN, 11 en Contra y 21 parcialmente en Contra de la DIAN). ((32)/(64 -21)) se logro un avance directo del 74,42% y como la meta es del 65,50% el avance efectivo para el año 2022 quedo en 113,62%.</t>
  </si>
  <si>
    <t xml:space="preserve">En el año 2022 se Radicarón (195) actuaciones de las cuales (39) fueron revisadas por el Jefe. La meta de avance del 20% que se debe de revisar corresponde a 39 actuaciones, con cumplimiento del 100,00% que equivale al 100,00% del logro del período. Se alcanzó y cumplio la meta de avance del 100% del período. ESTRATEGIAS: Se cumplen todas las directrices de la Dirección de Gestión Jurídica revisando los procesos jurídicos en los porcentajes establecidos. COMPROMISO: Continuar revisando el 20% de las actuaciones radicadas en cada período. </t>
  </si>
  <si>
    <t>En el año 2022 el 100% de los (29) requerimientos de la Subdirección de Representación Externa y sus coordinaciones fueron atendidos en oportunidad. La meta de avance del 100% corresponde al cumplimiento del 100% que se logro en el período. ESTRATEGIA: Continuar atendiendo en oportunidad los requerimientos de la Subdirección de Representación Externa y sus coordinaciones. COMPROMISO: Continuar atendiendo en oportunidad los requerimientos de la Subdirección de Representación Externa y sus coordinaciones.</t>
  </si>
  <si>
    <t>En el año 2022 el 100% de las actuaciones administrativas proferidas fueron incluidas en el RUPGJ. La meta de avance del 100% corresponde al cumplimiento del 100% que se logro en el período. ESTRATEGIA: Continuar incluyendo en el RUPGJ el 100% de las actuaciones administrativas proferidas. COMPROMISO: Continuar incluyendo en el RUPGJ el 100% de las actuaciones administrativas proferidas.</t>
  </si>
  <si>
    <t>Durante el año 2022 el Promedio de meses de las decisiones de los recursos aduaneros fueron proferidas a los 5,93 meses, término muy superior a los 4 meses de la meta establecida en el TBG de acuerdo con el Memorando 000032 de Febrero 17/2022 de la Dirección de Gestión Jurídica. Este mayor término es causa directa de que los expedientes completamente documentados son trasladados a la División Jurídica por la División de Fiscalización despues de los (5) días de haber sido solicitados. La meta de avance del 67,43% corresponde al cumplimiento parcial del 67,43% que se logro en el período. ESTRATEGIA: Continuar en Acción Conjunta la División de Fiscalización, la División Jurídica, el Despacho de la Dirección Seccional y la División Administrativa y Financiera desarrollando Diversas Actividades y seguimiento continuo que permitan lograr el traslado fisico completo incluyendo los actos recurridos debidamente notificados desde la División de Fiscalización de esta seccional de los Expedientes correspondientes a las Investigaciones Aduaneras dentro de los (5) días siguientes a que son solicitados por parte de la División Jurídica para poder Atender y Resolver los Recursos Juridicos Interpuestos por los administrados aduaneros ante la Aduana de Bogotá. COMPROMISO: Continuar requiriendo a la División de Fiscalización el cumpimiento en la entrega de los Expedientes de Investigaciones Aduaneras dentro de los (5) días siguientes a que le son solicitados por parte de la División Jurídica para resolver los recursos juridicos interpuestos por los administrados.</t>
  </si>
  <si>
    <t>En el año 2022 el 100% de los Insumos Penales a Denunciar fuerón denunciados oportunamente. La meta de avance del 100% corresponde al cumplimiento del 100% que se logro en el período, efectuada la confrontación de las fechas de recepción de los insumos penales contra las fechas de radicación de las denuncias penales. ESTRATEGIA: Continuar Denunciado oportunamente el 100% de los Insumos Penales a Denunciar. COMPROMISO: Continuar Denunciado oportunamente el 100% de los Insumos Penales a Denunciar.</t>
  </si>
  <si>
    <t>Transformación Tecnológica</t>
  </si>
  <si>
    <t xml:space="preserve">El cumplimiento de la meta establecida para el año al GIT De Operación logística, se debe al estricto cumplimiento  continua con las estrategias que funcionaron y se desarrollaron durante el año 2021 las cuales fueron las siguientes:
•	Inspección de DIMS que no tenga ninguna restricción en su disposición y el valor de la aprehensión se considere de una cuantía alta para su disposición en el menor tiempo posible.
•	Se continúa utilizando las herramientas virtuales que faciliten el cumplimiento y disposición de la mercancía y sea beneficioso al funcionario disminuyendo lo tiempos de transporte y movilidad.
•	Se está fomentado las inspecciones presenciales con los funcionarios que tengan el esquema de Vacunación completo y las vacunas de refuerzo, permitiendo que las inspecciones se realicen en el menor tiempo posible.
•	Se realiza brigadas mensuales con funcionarios que tienen funciones administrativas para apoyar en los Depósitos con contrato con la DIAN (UT Alianza logística Avanzada), y así poder inspeccionar la mayor cantidad de mercancía para su disposición.
•	Solicitar los actos administrativos de los DIM, que su valor de aprehensión sea considerado de una cuantía alta para disponer en el menor tiempo posible.
•	Adicional a estas estrategias, se está aprovechando al máximo el contrato de Destrucción No. 00-178-2020, disponiendo bajo la modalidad de Destrucción Ordinaria, solicitando la colaboración de todas las áreas que intervienen en el proceso administrativo para la comunicación y conformación de la resolución.
•	Se solicita la colaboración a las diferentes entidades para liberar la facultad dispositiva de la mercancía como lo son; Policía Nacional y Fiscalía, además se solicita la colaboración al INVIMA, quien tiene la facultad de informar si la mercancía es apta para uso o consumo humano.
•	Se debe tener en cuenta que, por la Suspensión de términos decretada por el Gobierno Nacional durante los años 2020 y 2021, que durante septiembre del 2021 se levanta la suspensión de términos, en el GIT de Operación logística se presentó una acumulación de guías (19.000 aproximadamente) de transporte en los diferentes depósitos habilitados por la Dian (31), reportadas en Abandono Legal, actividad que se está realizando con siete funcionarios.
•	Se realizo la estrategia del mes de agosto de inspeccionar los celulares que se encuentren sin ninguna restricción para su disposición, egresando durante el mes de septiembre un total de 12 mil millones aproximadamente de mercancía relacionada a telefonía móvil.
•	Como se ha ingresado la situación jurídica de la mercancía así mismo se ha realizado la inspección de esta para disponer en el menor tiempo posible.
•	El GIT de Operación logística presenta carencia de personal temiendo a la fecha las guías reportadas en abandono legal por control de usuario desde que se levantó la suspensión de términos, lo cual aproximadamente son 27 mil guías que requiere la inspección y disposición final por el GIT de Operación Logística.
•	Se ha solicitado la colaboración del personal que realiza actividades administrativas para que apoyen las actividades de entrega de mercancía en Donaciones y destrucciones, y en algunos casos apoyen los procesos de inspección.
•	Se solicita los actos administrativos directamente al GIT de Notificaciones para disponer la mercancía en el menor tiempo posible.
•	Se atiende los requerimientos solicitados por la Fiscalía respecto a la fijación fotográfica de la mercancía aprehendida para liberar la facultad dispositiva en el menor tiempo posible.
•	Adicionalmente para analizar el porcentaje obtenido durante el periodo se debe tener en cuenta que la Gestión realizada por la unidad aprehensora impacta en el resultado de la meta como mercancía ingresada durante el año 2022, donde se evidencia un incremento de mercancía en los recintos de almacenamiento.
•	Es importante mencionar que el mes de noviembre, se acabó el contrato de almacenamiento con la Unión temporal Alianza Logística Avanzada, por lo cual los procesos de inspección se detuvieron durante los meses de noviembre y diciembre, adicionalmente durante el mismo mes de noviembre se acabó el contrato de Destrucción con la empresa INCIHUILA. </t>
  </si>
  <si>
    <t>En el año 2022 se adelanto Actualización del 100% de los nuevos insumos penales en el SIE Procesos Penales. La meta de avance del 100% corresponde al cumplimiento del 100% que se logro en el período, efectuada la confrontación de las fechas de recepción de los insumos penales contra las fechas de actas de comite donde se decidio la presentación o no de las denuncias penales. ESTRATEGIA: Continuar Actualizando oportunamente el 100% de los Insumos Penales en el SIE Procesos Penales. COMPROMISO: Continuar Actualizando oportunamente el 100% de los Insumos Penales en el SIE Procesos Penales.</t>
  </si>
  <si>
    <t>En el año 2022 se adelantó Actualización del 56,77% de los Procesos Penales en el aplicativo Ferrajoli. La meta de avance del 56,77% corresponde al cumplimiento parcial del 56,77% que se logro en el período, efectuada la confrontación de los Registros en el aplicativo FERRAJOLI y el REGISTRO DEL SIE PLANEACION UNIDAD PENAL DSAB del período, dando cumplimiento y aplicación de la formula establecida en el Memorando 000033 FEB 18-2022 de la Dirección de Gestión Jurídica a pesar del alto volumen de procesos activos sujetos a registro e incoporación en el aplicativo Ferrajoli. ESTRATEGIA: Continuaar efectuando monitoreo quincenal y registro simultaneo en el aplicativo Ferrajoli de los Impulsos Procesales y Actuaciones Judiciales de los Procesos Penales Activos a cargo de este GIT con depuración de los Procesos Penales trasladados a otras Direcciones Seccionales por Competencia Territorial y los Procesos Penales Archivados. COMPROMISOS: Continuar efectuando monitoreo quincenal y registro simultaneo en el aplicativo Ferrajoli de los Impulsos Procesales y Actuaciones Judiciales de los Procesos Penales Activos a cargo de este GIT.</t>
  </si>
  <si>
    <t>En el  año 2022 el 100% de los (36) procesos judiciales que fueron revisados aleatoriamente por la Subdirección de Representación Externa, se encontraron completamente actualizados en el ekoguie de Representación Externa y en la Rama Judicial.  La meta de avance del 100% corresponde al cumplimiento del 100% que se logro en el período. ESTRATEGIA: Continuar incluyendo en el ekoguie el 100% de los procesos judiciales. COMPROMISO: Continuar incluyendo en el ekoguie el 100% de los procesos judiciales.</t>
  </si>
  <si>
    <t>En el año 2022 unicamente el 83,50% de los (16) procesos judiciales que fueron revisados aleatoriamente por la Subdirección de Representación Externa, se encontraron completamente actualizados en el SIE procesos judiciales contenciosos de Representación Externa. La meta de avance del 100% se cumplío parcialmente solo al 83,50% en el período. ESTRATEGIA: Se deben de Actualizar completamente todos los procesos judiciales en el SIE procesos judiciales contenciosos de Representación Externa. COMPROMISO: Continuar Actualizando completamente todos los procesos judiciales en el SIE procesos judiciales contenciosos de Representación Externa.</t>
  </si>
  <si>
    <t>La Dirección Seccional de Aduanas de Bogotá, dío cumplimiento al “Plan para la Implementación del Sistema de Gestión de Seguridad y Privacidad de la Información – SGSI – 2022”, propuesto por la OSI, el cual comprendido las siguientes actividades: 
- Asignación enlace de seguridad para el área                                                                                                       Marzo 
- Encuesta de Datos Personales                                                                                                                                Junio
- Encuesta de implementación del Sistema de Gestión de Seguridad y Privacidad de la Información    Septiembre 
- Identificación y/o actualización activos de información del área                                                                   Diciembre</t>
  </si>
  <si>
    <t>La División de  Fiscalización y Liquidación Aduanera de Sanciones y Definición de Situación Jurídica, obtiene como resultado 109,71% de cumplimiento, esto se debe a que la  Dirección Seccional de Aduanas de Bogotá   junto con la Dirección  Seccional de Aduanas Bogotá-Aeropuerto  han realizado  acciones de control  que  ha permitido alcanzar las metas propuestas en el transcurso de este año, sin embargo mediante  correos,  se les  indica  la prioridad del enviar  al Git de Secretaria las actas de aprehensión, una vez cuente con  las respectivas notificaciones y acuses para  continuar el trámite correspondiente en los registros de la bases de ELMAR e INFAD o si las mismas se requieren trasladar a la División Jurídica.</t>
  </si>
  <si>
    <t>Mediante correo electrónico del 21 de junio de 2022 el Subdirector del laboratorio Aduanero le informó a la Subdirección de Planeación y Cumplimiento que la meta de toma de muestras establecida para la Seccional de Aduanas de Bogotá había pasado de 200 muestras al año a un total de 40. Es importante resaltar, que esta disminución obedece a la solicitud realizada por la Dirección de gestión de Aduanas. Por lo anterior, y teniendo en cuenta que durante el primer semestre del año 2022 la Seccional de Aduanas de Bogotá envío un total 67 muestras al laboratorio para su análisis, el cumplimiento del año  en curso es del 167,%, teniendo en cuenta la nueva meta anual de 40 muestras. En ese sentido, durante el segundo semestre dle año 2022 no se tuvo meta para este indicador.</t>
  </si>
  <si>
    <t>Se implementó el patrullaje urbano y control posterior a empresas transportadoras a fin de alcanzar las metas propuestas. A la fecha ya se cumplió con el 100% de la meta anual. La cantidad de actas de aprehensión generadas en los meses de noviembre y diciembre bajaron con respecto a los meses anteriores,  teniendo en cuenta la falta de un deposito para el almacenamiento de las mercancias, por estar el trámite el contrato correspondiente.</t>
  </si>
  <si>
    <t>División de Fiscalización y Liquidación Aduanera de Sanciones y Definición de Situación Jurídica, en el porcentaje de acciones de control posterior y programas remitidos en 2019, 2020, y primer semestre de 2021 diferentes a revisión de valor, se establece un avance del 60 % encontrando un total de seleccionados de: 3.215, un total de depurados de: 233, un total de autos de archivo de: 1.525, un total de REA de: 157 y un total de cancelación de levante de: 117, como estrategia se implementara la evacuación de los memorandos.                                                                                                                                                                                                                                                                        División de Fiscalización y Liquidación Determinación de Tributos y Gravámenes Aduaneros: Respecto a esta actividad para el año 2022 la Direccion Seccional de Aduanas de Bogotá contaba con 14930 seleccionados, de los cuales se evacuó el 31,73%; por parte de la División de Fiscalizacion de Sanciones evacuaron el 63,20% de los 3316 seleccionados que les correspondian mientras que esta División contaba con once memorandos con un total de 11614 seleccionados dse los cuales evacuó el 22,42%</t>
  </si>
  <si>
    <t>Gestionar los  programas de fiscalización tributario, aduanero, cambiario e internacional.</t>
  </si>
  <si>
    <t>División de Fiscalización y Liquidación Determinación de Tributos y Gravámenes Aduaneros: Respecto a esta actividad para el año 2022 esta División contaba con siete (7) memorandos con un total de 230 seleccionados de los cuales evacuó el 9,13%.</t>
  </si>
  <si>
    <t>Transformación del Talento Humano</t>
  </si>
  <si>
    <t xml:space="preserve">A Diciembre de 2022, se logró un cumplimiento del 98% con 43 capacitaciones realizadas. 
En enero del presente año,  no se llevaron a cabo capacitaciones, porque según la planeación  de la Escuela de la DIAN, las capacitaciones dentro del PIC, inician a partir del mes de febrero  y van hasta el mes de diciembre de 2022. En febrero se tuvo un cumplimie del 88% con 7 cursos realizados y 357 incritos. En mayo se tuvo un cumplimiento del 89% con 2 cursos realizados y 54 inscritos. En junio se tuvo un  cumplimiento del 95% con 4 cursos realizados y 54 inscritos. En julio se tuvo un  cumplimiento del 97% con 4 cursos realizados y 43 inscritos. En agosto se tuvo un sobrecumplimiento del 114% con 4 cursos realizados y 52 inscritos. En septiembre se tuvo un cumplimiento del 92% con 3 cursos realizados y 24 inscritos. En octubre se tuvo un cumplimiento del  93% con 5 cursos realizados y 259 inscritos. En noviembre se tuvo un cumplimiento del 97% con 5 cursos realizados y 27 inscritos. Y en diciembre se tuvo un sobrecumplimiento del 104% con 5 cursos realizados y 126 inscritos. Los cursos se realizaron según lo establecido por la Escuela de la DIAN.  </t>
  </si>
  <si>
    <r>
      <t xml:space="preserve">    TABLERO BALANCEADO DE GESTIÓN 2022
 DIRECCIÓN SECCIONAL DE ADUANAS CALI
</t>
    </r>
    <r>
      <rPr>
        <b/>
        <sz val="24"/>
        <color rgb="FFFFFFFF"/>
        <rFont val="Calibri"/>
        <family val="2"/>
      </rPr>
      <t>SEGUIMIENTO</t>
    </r>
  </si>
  <si>
    <t>adu cali</t>
  </si>
  <si>
    <t>Determinado el análisis presupuestal asignado a la Seccional, se puede evidenciar un cumplimiento del 105,33% de la meta prevista del 95%, considerando que se han asignado recursos en el último trimestre del año, que no se tenían previstos y que fueron ejecutados de manera satisfactoria y atendiendo las necesidades de la seccional. 
Ahora bien, esta cifra comparada al presupuesto real ejecutado atendiendo las disposiciones normativas para el cierre de la vigencia fiscal, podemos evidenciar que el cumplimiento de compromisos presupuestales corresponde al 94,04% de una meta del 95%, lo que corresponde a una ejecución por debajo del presupuesto asignado a la seccional para la vigencia 2022 del 0.96%, considerándose satisfactoria en cumplimiento de las necesidades la seccional y generando austeridad en el gasto público.</t>
  </si>
  <si>
    <t xml:space="preserve">Se ha generado un logro positivo en la planificación de los pagos considerando el esfuerzo del equipo financiero en la gestión de la facturación y solicitud de documentos respectivos para el pago, gestión que se ve reflejada en un 117,73% de la meta prevista en un 95%.
La diferencia por encima del 65% de la meta, corresponde a solicitudes adicionales de la seccional para la asignación de cupo en el PAC planeado, considerando la necesidad de realizar los pagos correspondientes a los compromisos establecidos en los recursos asignados a la seccional.
Gestión por parte del despacho de la Dirección Seccional con el apoyo de la División Administrativa y financiera en la sensibilización a los supervisores en cumplimiento de las obligaciones que les asiste en la gestión del proceso de ejecución de los contratos.  
</t>
  </si>
  <si>
    <t>Valor de la Gestión Efectiva de Fiscalización Aduanera</t>
  </si>
  <si>
    <t>En el periodo enero-diciembre 2022, en la División de Fiscalización y Liquidación Aduanera,  se profirieron Resoluciones Aduaneras por valor total de $77.789.894.000, frente a una meta anual  de $105.474.000.000, para un cumplimiento del 73,75%. Durante el año se priorizó la evacuación de los expedientes de mayores valores por lo que se expidieron REA por valor de $101 mil millones, no obstante, muchos de los procesos mas representativos en el inventario de la División corresponden a acciones relacionadas con la infracción por no poner a disposición de la autoridad aduanera las mecancias inmersas en causales de aprehensión, procesos que tienen un procedimiento definido y sobre los cuales se debe adelantar la cancelación del levante respectivo,  actuación que tiene sus instancias procesales de defensa y los convierte en procesos que demandan de tiempo para que pueda materializarse el REA y en consecuencia la Resolución Sancionatoria respectiva; de igual manera hay que resaltar que la vinculación, periodo probatorio e inducción de gran parte de los funcionarios del GIT de Fiscalización Aduanera  implicó disminución en el ritmo de trabajo durante el tercer trimestre y a partir de los dos ultimos meses del año se empezaron a materializar los resultados en la finalización de las investigaciones instruidas por este grupo de funcionarios, sin que se alcanzara a evacuar parte considerable de los inventarios represados y con tiempos muertos de años anteriores.</t>
  </si>
  <si>
    <t xml:space="preserve">Valor Recaudo Aduanero </t>
  </si>
  <si>
    <t xml:space="preserve">En el periodo enero-diciembre de 2022 la gestión lograda por la División de Fiscalización y Liquidación Aduanera alcanzó un recaudo total efectivo de $3.916.420.558, frente a una meta de $7.423.000.000, logrando un cumplimiento anual del 52,76%. Cabe decir que esta gestión depende de la voluntad de los usuarios investigados. Como consecuencia de la imposibilidad de realizar acciones de control en los ultimos meses del año ante las dificultades de almacenamiento, hubo un descenso significativo del recaudo por legalizaciones, el cual impacto negativamente el incicador que presentó dificultades de logro durante todo el año, toda vez que los pagos provenientes de los procesos sancionatorios y de liquidaciones oficiales son poco representativos y de cuantias inferiores a los $50 millones, aun asi, la directriz impartida es proferir de manera inmediata los respectivos autos de archivo por allanamiento. Tambien impacta los bajos resultados obtenidos en esta variable, el hecho que muchos procesos corresponden a empresas y personas no reconocidas en el ambito empresarial colombiano que no ven las ventajas de hacerse parte en los procesos y acogerse a las instancias de sanción reducida.  </t>
  </si>
  <si>
    <t xml:space="preserve">Valor Resoluciones Aduaneras en Firme </t>
  </si>
  <si>
    <t xml:space="preserve">En el periodo enero-diciembre de 2022, la División de Fiscalización y Liquidación Aduanera,  logró un resultado en Resoluciones Aduaneras en firme de $66.664.822.469, frente a una meta anual de $146.346.000.000, logrando un cumplimiento   del 45,55%. El nivel de cumplimiento anual se ve impactado porque los actos proferidos mas representativos se encuentran en instancias de discusión y los términos datan su definición para el año 2023.  Se continua con la estrategia implementada, en la reducción de terminos de evacuación respetando el debido proceso, para que los actos administrativos se reflejen en la gestión. </t>
  </si>
  <si>
    <t>La meta de Resoluciones en firme fijada para el año 2022 era de $11.200.000.000, al terminar el año se cumple en un 111,76% registrándose un valor acumulado de $12.517.109.477, el cual se alcanza gracias al trabajo en equipo y el compromiso de cada uno de los funcionarios de la División, y a que se profiere dentro de una sola investigación, Resolución Sanción por valor de $7.976.833.945, con la cual se logra el cumplimiento de esta variable.</t>
  </si>
  <si>
    <t>La meta de recaudo fijada para el año 2022 era de $1.071.429.000, al 31 de diciembre se logra cumplimiento acumulado por valor de $1.767.985.524 registrándose un sobrecumplimiento del 165,01%.
El cumplimiento de esta variable se logra por la continua labor de invitar a los investigados a acogerse al reconocimiento voluntario de las infracciones cambiarias pagando el 40% y al compromiso y responsabilidad de cada uno de los funcionarios auditores de la División.</t>
  </si>
  <si>
    <t>En el periodo acumulado de enero a diciembre la meta de recaudo es de 4.412 millones de pesos de los cuales se recaudó 6.726 millones de pesos dando un cumplimiento del 152,45%.  Este sobrecumplimiento de la meta acumulada es el resultado de las actuaciones en control simultaneo de los diferentes grupos internos de trabajo de importaciones, zona franca, registro y control usuarios aduaneros y de las divisiones de control de carga y viajeros.</t>
  </si>
  <si>
    <t>(Número de procesos judiciales terminados de manera normal con fallo ejecutoriado a favor de la DIAN en el año / Número total de procesos judiciales terminados de manera normal con fallo ejecutoriado, durante el año)*100</t>
  </si>
  <si>
    <r>
      <t xml:space="preserve">Este indicador tiene medición anual y la Direccion Seccional de Aduanas de Cali logro para el año 2022 un total de 37 fallos ejecutoriados  para el año 2022, discriminados así: 23 favorables y 14 desfavorables, para un cumplimiento del </t>
    </r>
    <r>
      <rPr>
        <b/>
        <sz val="11"/>
        <rFont val="Calibri"/>
        <family val="2"/>
      </rPr>
      <t>94.90% anual.</t>
    </r>
    <r>
      <rPr>
        <sz val="11"/>
        <rFont val="Calibri"/>
        <family val="2"/>
      </rPr>
      <t xml:space="preserve">
Desde la División Jurídica, se realizan los controles y verificaciones frente a la calidad con que se deben elaborar los distintos memoriales que se presentan ante la justicia administrativa, asegurando una debida defensa de los intereses de la Entidad, así como el seguimiento a las nuevas plantillas creadas en el procedimiento de atención a procesos judiciales; sin embargo, la decisión de los procesos contencioso -  administrativos radica en los jueces, tribunal administrativo y consejo de estado, quedando supeditados a criterio exclusivo de estos y en ocasiones a la falta de conocimiento de dichas autoridades judiciales en temas aduaneros.</t>
    </r>
  </si>
  <si>
    <t>(Número de actuaciones revisadas con VoBo en el periodo / Número de actuaciones que debían ser revisadas)*100</t>
  </si>
  <si>
    <t xml:space="preserve">Esta actividad se desarrolló revisando el 100% de memoriales de contestación de demanda y apelaciones de fallos que proyectan los apoderados judiciales, conforme al porcentaje establecido en Memorando 07 de 2022, para la Dirección Seccional de Aduanas de Cali. Así las cosas, para el año 2022, el cumplimiento total fue del 100%,para un total de revisiones de 39 actuaciones.                                                                                                                                                                 Como estrategia se tiene el apoyo de la Subdirección de Representación Externa a la revisión de algunos proyectos escogidos aleatoriamente por la Coordinación de Defensa Judicial. A nivel local, se propende por la revisión del total de actuaciones que deban surtirse en el mes, el continuo estudio del manual de atención a procesos judiciales y la socialización y seguimiento a la implementación de las recomendaciones sugeridas por la Coordinación con ocasión al apoyo en la elaboración de contestaciones y recursos de apelación.           </t>
  </si>
  <si>
    <t>(Número de requerimientos contestados en oportunidad relacionados con memorando 132 de 2021, trámites ante el Comité de Conciliaciones y Política de Prevención de Daño Antijurídico / Número requerimientos realizados por la Subdirección y sus coordinaciones)*100</t>
  </si>
  <si>
    <r>
      <t>En la meta de medición semestral de ENERO– JUNIO del 2022, se presentaron siete (07) requerimientos, de los cuales se contestaron seis (06), para un cumplimiento del 85.71%. Como estrategia se implementó un cuadro de alertas, que permitIó reiterar a los apoderados las fechas establecidas para asistir a las audiencias convocadas por la Procuraduría y por la jurisdiccion contenciosa. En la medicion del segundo semestre de JULIO - DICIEMBRE se presentaron dieciseis (16) requerimientos por parte de la Subdireccion de Representacion Externa , los cuales fueron atendidos en su totalidad de manera oportuna y completa,  para un cumplimiento del 100% en este indicador en el segundo semestre del año 2022, para un cumplimiento total del</t>
    </r>
    <r>
      <rPr>
        <b/>
        <sz val="11"/>
        <rFont val="Calibri"/>
        <family val="2"/>
      </rPr>
      <t xml:space="preserve"> año del 92,86%</t>
    </r>
  </si>
  <si>
    <t>El indicador logro un cumplimiento del 100% llevandose a cabo las siguientes convocatorias: 5 de Marzo, realizacion :Marzo 10 de  2022 - HORA: 8:30 am – 10: 00 am . Lugar: Microsoft Teams. Invitados: 52 Operadores Económicos Autorizados - OEA y 13 Usuarios de Tramite Simplificado – UTS. Asistentes aplicativo Teams: 90 Personas,  Registro de Asistencia diligenciado 55 Personas, el 19 de mayo y Mayo 27 de 2022 - HORA: 8:00 am – 10: 00 am. Lugar: Microsoft Teams. Invitados: 280 Agencias de Aduanas. Asistentes aplicativo Teams: 252 Personas,  Registro de Asistencia diligenciado 123 Personas, El 31 de Agosto de 2022, se realizó el tercer encuentro Aduana - Empresa, con la asistencia de 147 personas, acalarando inquietudes presentadas por los usuarios sobre diferentes temas, los cuales fueron aclarados por los jefes de las Divisiones de Control Carga, Viajeros y Operación Aduanera, como tambien los jefes de los GIT de Zona Francas, Registro Aduanero e Importaciones, El 22 de Noviembre  de 2022, se realizó de manera virtual vía Microsoft Teams el cuarto encuentro Aduana - Empresa, en el horario de 08:00 a 10:00 am, con la asistencia de 168 personas, acalarando inquietudes presentadas por los usuarios sobre diferentes temas.</t>
  </si>
  <si>
    <t>(Número de campañas realizadas/ Número de campañas programadas)*100</t>
  </si>
  <si>
    <t xml:space="preserve">Para el cumplimiento de esta meta durante el año 2022 se realizaron acercamientos para incentivar el uso de las declaraciones anticipadas voluntarias, con una disposición de atención a los usuarios participantes, creando confianza en el tema y otorgándole a los usuarios el servicio de facilitación, acompañamiento y seguimiento en las operaciones a través de los compromisos establecidos en las diferentes reuniones. Se conto con la participación de varios jefes de áreas, en especial las áreas que hacen parte del proceso y la participación de agencias de aduanas e importadores, llevando a termino 27 importaciones anticipadas voluntarias realizadas entre octubre y diciembre de 2022. </t>
  </si>
  <si>
    <t>(Número de actos recibidos + Número de actos fallados en el periodo / Número de actuaciones registradas en el RUPGJ (mensual)*100</t>
  </si>
  <si>
    <t xml:space="preserve">La meta se ha cumplido en el 100% durante los cuarto trimestres del año 2022, gracias a las estrategias implementadas y que se resumen en el registro oportuno de todos los fallos en el aplicativo, haciendo uso de una lista de chequeo y la asignación de un funcionario para que lleve el control y seguimiento de esta actividad. </t>
  </si>
  <si>
    <t>Promedio de meses de  las decisiones de los recursos aduaneros a nivel nacional.</t>
  </si>
  <si>
    <t>Meses</t>
  </si>
  <si>
    <t>La meta se ha cumplido, superando el 100% durante los cuatro trimestres del año 2022, pues se han proferido dentro de la oportunidad legal el número de fallos requeridos.</t>
  </si>
  <si>
    <t>(Número de insumos penales denunciados oportunamente / Numero de insumos penales denunciados) * 100</t>
  </si>
  <si>
    <t>Todos los insumos recibidos entre enero - diciembre de 2022, fueron sometidos a Comité y de estos, aquellos cuya decisión fue denunciar, la noticia criminal fue presentada en los plazos establecidos por la Subdirección de Asuntos Penales</t>
  </si>
  <si>
    <t>Total mercancías ADA dispuestas SIN devoluciones / (Saldo existencias dic 2021 + ingresos vigencia 2022)</t>
  </si>
  <si>
    <t xml:space="preserve">Entre junio a diciembre de 2022 el inventario de mercancías con medida cautelar de cadena de custodia y denuncia penal incremento en un 65%; limitando en un 17% el inventario en disposición. Se está adelantando el lobby y la gestión con los fiscales para que libren las ordenes de policía judicial para la toma del macroelemento, labor que es lenta y dispendiosa, porque los fiscales están en paro y solo atienden los lunes y los viernes. 
-El 4% del inventario está pendiente de concepto INVIMA, esto atendiendo que el contrato de cooperación interinstitucional entre la DIAN y el INVIMA, solo se suscribió en octubre de 2022, fecha a partir de la cual inicial la generación de peticiones represadas desde abril de 2022.
-Adicional el 21 de octubre de 2022, la Subdirección Logística informa que el contrato de destrucción No. 00-178-2020 se quedó sin recursos y que solo se atenderían peticiones de mercancías perecederas, altamente perecederas y en seguimiento de entes de control, lo que represo durante tres (3) meses la disposición por esta modalidad. En diciembre se adjudicó el contrato No. 00-176-2022 pero no puedo iniciar ejecución por dificultades con las pólizas, quedando 6.000 millones de mercancías en resolución pendientes de disposición.
Estas situaciones bajo ostensiblemente la disposición en el grupo e impidió el logro de las metas.  Cabe resaltar que ha diciembre 31 de 2022 quedo un inventario de 4.000 millones enviados en proyectos de donación sin numeración mediante resolución.
</t>
  </si>
  <si>
    <t>(Número de insumos penales actualizados oportunamente / Número de insumos penales presentados a Comité)* 100</t>
  </si>
  <si>
    <t>La meta se cumplió en un 100% para el año 2022, donde las estrategias implementadas fueron:  seguimiento aleatrorio de los procesos para que esten actualizados , el seguimiento es mensual, igualmente se remite las notificaciones de los actos allegados a los abogados de representacion externa,  y se relizan reuniones quincenales  recordandoles  la necesidad apremiante de mantener actualizado el SIE de procesos penales.</t>
  </si>
  <si>
    <t>(Número de procesos actualizados en el aplicativo Ferrajoli / Número de procesos por registrar)*100</t>
  </si>
  <si>
    <t>El reporte oficial registra un cumplimiento satisfactorio en la meta establecida, siendo lo fundamental para dicho éxito el trabajo en equipo , seguimiento y control al aplicativo por parte de la jefe de la División</t>
  </si>
  <si>
    <t>(Número de procesos o casos actualizados en el ekogui de Representación Externa  / Número de procesos o casos a cargo)*100</t>
  </si>
  <si>
    <t>A la fecha de presentación de este informe no se tiene el reporte oficial relacionado con la calificación otorgada por la Subdirección de Representación Externa a esta Dirección Secconal; sin embargo en los cuatrimestres anteriores el cuplimiento ha sido del 100%.                                                                                                                                                                                                                                                                                                                            El cumplimiento de esta meta está ligado al constante y permanente seguimento que se hace desde la Subdirección a los procesos judiciales de competencia de esta División y registrados en el eKogui, aunado al propio que se realiza en esta dependencia para el efectivo cumplimento de los requerimientos de actualización, al igual que el realizado por cada uno de los apoderados al registrar las actuaciones que les son notificadas</t>
  </si>
  <si>
    <t>(Número de procesos actualizados en el SIE de Representación Externa / Número de procesos a cargo)*100</t>
  </si>
  <si>
    <t>Al igual que para el indicador anterior, a la fecha de presentación de este informe no se tiene el reporte oficial relacionado con la calificación otorgada por la Subdirección de Representación Externa a esta Dirección Secconal; sin embargo en el primer semestre del año 2022 el cumplimient fue del 100%.                                                                                                                                                                                                                                                                                                                            El cumplimiento de esta meta está ligado al constante y permanente seguimento que se hace desde la Subdirección a los procesos judiciales de competencia de esta División y registrados en el SIPROJ, aunado al propio que se realiza en esta dependencia para el efectivo cumplimento de los requerimientos de actualización, al igual que el propio realizado por cada uno de los apoderados al registrar las actuaciones que les son notificadas</t>
  </si>
  <si>
    <t>Para el año 2022 se cumplió con las actividades asignadas por la Oficina de seguridad de información, logrando un cumplimiento del 100%.
•	Asignación enlace de seguridad para el área		Marzo
•	Encuesta de Datos Personales				Junio
•	Encuesta de implementación del Sistema de 
Gestión de Seguridad y Privacidad de la Información	Septiembre
•	Identificación y/o actualización activos de 
información del área					Diciembre
El resultado obtenido obedece a la gestión articulada con las diferentes dependencias de la administración de aduanas de Cali.</t>
  </si>
  <si>
    <t>Valor decomisos de mercancías en firme</t>
  </si>
  <si>
    <t xml:space="preserve">En el periodo enero-diciembre de 2022, la División Gestión de Fiscalización y Liquidación Aduanera, profirió actos administrativos de decomiso en firme por un valor de $65.249.739.877, de una meta anual de $39.593.000.000 para un cumplimiento del 164,80%.  Participación de las áreas:  GIT Secretaría (Decomisos Directos);  $38.484.478.040, GIT Fiscalización y Liquidación Aduanera (Decomisos Ordinarios);  $17.810.058.297 y la División Jurídica Aduanera  (Decomisos Directos y  Ordinarios); $8.955.203.540.  A Nivel de Decomisos Ordinarios, el GIT de Fiscalización Aduanera, dió cumplimiento a las instrucciones impartidas por el Memorando 100  de la Subddirección de Operación Logistica priorizando la expedición de decomisos y realizando la evacuación de expedientes de mayor cuantía respetando los tiempos de las etapas procesales. En cuanto al GIT de Secretaría, durante todo el año realizó el seguimiento permanente a las ejecutorias de los Decomisos Directos. </t>
  </si>
  <si>
    <t xml:space="preserve">Durante el año 2023, se realizaron 2.067 reconocimientos de carga los cuales arrojaron un total de 183 incidencias, con estos resultados se obtuvo un porcentaje de logro promedio acumulado de 8,84 %, El sobrecumplimiento promedio acumulado total fue de 200 % sobre una meta del 2%. Los factores que dieron origen a los resultados se relacionaron con los controles intensivos, el correcto perfilamiento realizado y la remisión de casos a selectividad de riesgos lo cual genero las incidencias en el control simultáneo.  Se aplicaron estrategias las cuales consistieron en mantener un alto promedio porcentual de inclusiones forzosas se realizaron inventarios, así mismo la asignación de un mayor número de funcionarios en los días de mayor operatividad por llegada de vuelos cargueros. </t>
  </si>
  <si>
    <t>Durante el periodo de enero a diciembre se realizaron 10.969 inspecciones de las cuales se encontraron 372 incidencias con valores iguales o superior a 50 UVT, dando así un cumplimiento del 3,60% sobre la meta del 3%, y cumplimiento acumulado del 119,89%. Este cumplimiento se debe a las diferentes estrategias propuestas por el GIT de Importaciones con los diferentes inspectores para generar mayores incidencias por valor de 50 UVT.</t>
  </si>
  <si>
    <t>(Número de inspecciones con incidencia o hallazgos inferiores a 50 UVT  / Número total de Inspecciones )*100</t>
  </si>
  <si>
    <t>En el periodo comprendido de enero a diciembre se realizaron 10.969 inspecciones de las cuales se encontraron 1221 incidencias con valores menores o inferiores a 50 UVT, dando así un cumplimiento del 11,68% sobre la meta del 5% y cumplimiento acumulado del 200%. Este cumplimiento se debe a las diferentes estrategias propuestas por el GIT de Importaciones con los diferentes inspectores para generar mayores incidencias por valores inferiores a 50 UVT.</t>
  </si>
  <si>
    <t>En el acumulado de enero  a diciembre del año 2022 en la División de Viajeros logra un cumplimiento del 142.92% entre las  Las estrategias  tenemos  perfilamiento y el aumento  en las inspecciones intrusivas  permite que el cumplimiento del indicador este alrededor del 149%  La gestion realizada en los viajeros que ingresan y salen del pais ;  lo cual ha generado hallazgos  que se reflejan en la gestion realizada.  Reuniones semanales con los funcionarios para socializar memorandos , instrucciones vigentes, como también revisión y sgeuimiento de las alertas enviadas por el nivel central.</t>
  </si>
  <si>
    <t>Esta actividad presenta un cumplimiento acumulado del 125%, debido a que de enero a diciembre de 2022  se ejecutaron 12 visitas, las cuales se llevaron a cabo teniendo en cuenta  los lineamientos impartidos en el Memorando 0054 del 04 de marzo de 2022 y de acuerdo a las directrices de la Subdirección de Registro y Control Aduanero; así mismo mediante correos electrónicos del 5 de octubre de 2022 y 19 de enero de 2023 se recepciono la respectiva certificación de la gestión lograda por la Subdirección de Registro y Control Aduanero. Es importante mencionar que en el primer semestre no se presenta meta en el TBG.</t>
  </si>
  <si>
    <t>Numero de muestras tomadas e identificadas susceptibles de análisis fisicoquímico por posible desviación de la clasificación arancelaria u otro tipo de incumplimiento de restricciones legales y administrativas, entre otras, remitidas al Laboratorio Aduanero de Nivel Central</t>
  </si>
  <si>
    <t xml:space="preserve">En el periodo comprendido de enero a diciembre se remitieron 517 muestras al Laboratorio del Nivel Central, generando así un cumplimiento del 103,4% . </t>
  </si>
  <si>
    <t>La División Control Operativo de Cali, realizó constantes controles en los diferentes puestos de control, visitas a establecimientos abiertos al público, patrullajes e intervenciones a las zonas no cubiertas con el fin de dar cumplimiento de forma mensual al indicador; mitigando el contrabando en el Territorio Aduanero Nacional el cual se viene reflejando en las diferentes labores efectuadas por esta dependencia, se muestra con una cantidad de acciones de control en lo corrido del año, así: Enero con una totalidad de acciones de 141, en Febrero de 216 acciones, en Marzo de 282 acciones, en Abril de 195 acciones, en Mayo de 444 acciones, en Junio de 239 acciones, en Julio 246 acciones, en Agosto de 228 acciones, en septiembre de 373 acciones de control , en Octubre de 294 acciones, en Noviembre de 203 acciones y en el mes de Diciembre de 184 acciones de control.</t>
  </si>
  <si>
    <t>Porcentaje de acciones de control posterior y programas remitidos en 2019, 2020, 2021, diferentes a revisión,  terminadas.</t>
  </si>
  <si>
    <t xml:space="preserve">Durante el periodo enero-diciembre de 2022, la División Gestión de Fiscalización y Liquidación Aduanera, a traves del GIT Fiscalización Aduanera, frente a la presente actividad, depuró debidamente soportados 847 insumos, asi mismo, profirió 291 Autos de Archivo, 48 Liquidaciones Oficiales y 10 Cancelaciones de Levantes notitifcados, de una meta de 1.416 seleccionados en los Memorandos, para un cumplimiento de la meta anual del 84,5%. No se logró la finalización de algunas investigaciones que requieren la obtención de pruebas especificas. </t>
  </si>
  <si>
    <t>Porcentaje de  acciones de control posterior y programas remitidos en 2021 para investigaciones de Valor, depuradas, archivadas o con REA notificado.</t>
  </si>
  <si>
    <t xml:space="preserve">Durante el periodo enero-diciembre de 2022, la División Gestión de Fiscalización y Liquidación Aduanera, a traves del GIT Fiscalización Aduanera, frente a la presente actividad, profirió 4 Autos de Archivo sobre una meta de 35 seleccionados en los Memorandos. Las investigaciones no alcanzaron a surtir toda su etapa de instrucción, toda vez que los expedientes de valoración aduanera implican una serie de etapas que deben surtirse de manera ordenada, otorgando a usuario investigado los términos de defensa y discusión, asi como el tiempo para suministrar la información requerida. </t>
  </si>
  <si>
    <t>El porcentaje de cumplimiento del Factor PIC acumulado para el año 2022 sobrepasó la meta definida en 1,46 puntos porcentuales. Lo anterior indica que  la Dirección Seccional Aduanas Cali está comprometida en aportar al cumplimiento del objetivo estratégico de la DIAN de consolidar el Sistema de Gestión del Conocimiento.  Es importante resaltar que aunque la responsabilidad de este indicador está en la División de Talento Humano, es el compromiso y entrega de todos y cada uno de los servidores públicos que son convocados dentro del Plan de Capacitación en el periodo evaluado, así como el seguimiento realizado tanto por los jefes inmediatos como por el responsable de la División de Talento Humano, lo que permitió que se cumpliera satisfactoriamente la meta propuesta.</t>
  </si>
  <si>
    <r>
      <t xml:space="preserve">    TABLERO BALANCEADO DE GESTIÓN 2022
 DIRECCIÓN SECCIONAL DE ADUANAS CARTAGENA
</t>
    </r>
    <r>
      <rPr>
        <b/>
        <sz val="24"/>
        <color rgb="FFFFFFFF"/>
        <rFont val="Calibri"/>
        <family val="2"/>
      </rPr>
      <t>SEGUIMIENTO</t>
    </r>
  </si>
  <si>
    <t>adu cartagena</t>
  </si>
  <si>
    <t xml:space="preserve">Ejecutar de manera eficiente el presupuesto de la entidad </t>
  </si>
  <si>
    <t xml:space="preserve">Corresponde al valor de los actos administrativos proferidos cumpliendo con la meta anual en un 129,24% . Esta meta está muy ligada a los actos administrativos de valor determinados en los estudios efectuados en en GIT   de Investigaciones, los cuales están orientadas a la fiscalización y el control,  los usuarios por lo general  no se acogen a los beneficios de la norma, situación que en la mayoría de los casos no se da por lo que las Decisiones de fondo se profieren de conformidad con lo determinado en el REA.
</t>
  </si>
  <si>
    <t xml:space="preserve">Para esta variable se tiene un cumplimiento anual del 104,56%. Se recalca que depende de la voluntad de los usuarios para allanarse o legalizar / Esta actividad es conjunta y corresponde al valor de los allanamientos cancelados por los interesados al 20%, 40%, 60%, 80% y 200%,  logrando el resultado esperado, pues como siempre se ha sostenido, esta variable depende de la voluntad de los terceros que deseen acogerse a los beneficios de las sanciones reducidas o finalizar prontamente sus procesos. </t>
  </si>
  <si>
    <t>Corresponde al valor de los actos administrativos en firme cumpliendo con la meta anual en un 101,80%.A esta meta la ayuda mucho los actos que quedan en firme en de cuantias grandes. Esta meta está muy ligada a nuestro cumplimiento interno y depende de la ejecución de las tareas propias del área, las cuales están orientadas a la fiscalización y el control, imponiendo las sanciones que haya lugar y con ello al mismo tiempo buscando que realizada la propuesta por parte de GIT de investigaciones, los usuarios se acojan a los beneficios de la norma, situación que en la mayoría de los casos no se da por lo que las Decisiones de fondo quedan en firme.</t>
  </si>
  <si>
    <t>Cumplir las metas anuales de gestión aceptada resoluciones en firme en materia tributaria, aduanera, cambiaria e internacional</t>
  </si>
  <si>
    <t>Durante el año 2022 (enero a diciembre) la División de Fiscalización y Liquidación Cambiaria profirió Actos Administrativos que quedaron en firme por valor de $28.647.161.754 superando la meta establecida por la Subdirección de Fiscalización Cambiaria de $2.115.550.000, con un cumplimiento del 1.354,12%. Este resultado se obtuvo principalmente por el volumen de insumos por presunción recibidos los dos (2) ultimos años de vigencias anteriores que requerian su evacuación.</t>
  </si>
  <si>
    <t>Cumplir las metas anuales de gestión aceptada de recaudo en materia tributaria, aduanera, cambiaria e internacional</t>
  </si>
  <si>
    <t>Durante el año 2022 (enero a diciembre) la División de Fiscalización y Liquidación Cambiaria obtuvo un recaudo de $287.788.053 superando la meta establecida por la Subdirección de Fiscalización Cambiaria de $192.857.000, con un cumplimiento del 149,22%. Resultado de labores persuasivas con los usuarios explicándoles las ventajas de los allanamientos, por lo que un mayor número de usuarios ha mostrado la voluntad de allanarse y cancelar sus sanciones reducidas, así como de los beneficios legales ofrecidos por la Ley 2155 de 2021.</t>
  </si>
  <si>
    <t>La División de la Operación Aduanera logró recaudo provocado por valor de $ 15.768 millones de pesos, del cual $ 14.650 millones fueron obtenidos por los funcionarios inspectores del GIT Importaciones realizando controles efectivos en las declaraciones de importación seleccionadas para inspección, $ 976 millones por parte del GIT Control Garantías realizando control al pago de las cuotas de importaciones temporales y $ 142 millones por parte del GIT Zona Franca en los controles a las Declaraciones Especiales de Importaciones. 
La División de Viajeros generó recaudo por valor de $ 6.940 millones de pesos que fueron obtenidos mediante pagos de tributo único y cambios de modalidad , lo anterior gracias a las diferentes estrategias implementadas en la División, las cuales incluyen mejor perfilamiento de los viajeros a inspeccionar, incremento en los equipajes revisados y en los controles efectuados en las salidas internacionales</t>
  </si>
  <si>
    <t>Durante el año 2022, la seccional tuvo 20 fallos ejecutoriados, de los cuales 17 fueron a favor y 3 en contra, logrando un porcentaje de éxito en la tasa de litigiosidad del 85%</t>
  </si>
  <si>
    <t xml:space="preserve">Durante el año 2022, de las actuaciones que son revisadas por el jefe de area (contestaciones de demanda y recursos de apelación) </t>
  </si>
  <si>
    <t xml:space="preserve">Se dio respuesta oportuna a todos los requerimientos realizados por la Subdirección de representacion externa y/o sus coordinadores, politica de prevencion del daño antijuridoco y del comité de conciliación </t>
  </si>
  <si>
    <t>Realizados a satisfacción los encuentros Aduana Empresa con resultados positivos que nos permitieron acercarnos a nuestros grupos de ínteres y así conocer de cerca sus necesidades, durante esta labaor logramos facilitar sus procesos en aras de convertir el comercio exterior un servicio más agil y eficiente en la Aduana de Cartagena</t>
  </si>
  <si>
    <t xml:space="preserve">En Cartagena, se implementó la priorización en la inspección de la mercancía y obtención de levante a las operaciones de declaración anticipada voluntaria al nivel de un usuario OEA. Se implementó un corte adicional para el reparto de las declaraciones anticipadas voluntarias, es decir, si un importador que previamente hubiese registrado su operación al programa y al momento de presentar la declaración de importación la selectividad del sistema es física, se les daba la oportunidad de incluirla en reparto el mismo día aun después de la hora de corte. Se realizaron reuniones con las Navieras, Agentes de Carga, Embarcadores con el fin de intermediar ante las demoras en la finalización del descargue, liberación del BL y emisión de certificación de fletes y gastos conexos. </t>
  </si>
  <si>
    <t>Existe permanente actualizacion del RUPGJ lo que permite el cumplimiento integral de esta meta</t>
  </si>
  <si>
    <t>El promedio del tiempo de respuesta de las decisiones de los recursos aduaneros fue en el 2022 de 2,5 meses, muy inferior al tiempo establecido en la meta que es de 4 meses</t>
  </si>
  <si>
    <t>Todos los insumos denunciados, lo fueron de manera oportuna.</t>
  </si>
  <si>
    <t>Liderar y hacer seguimiento a las metas de disposición de mercancia (Total)</t>
  </si>
  <si>
    <t>EN EL PERIODO ENERO A DICIEMBRE DE 2022 SE DISPUSIERON MERCANCIAS ADA POR VALOR DE $33.050.632.351,90 POR LAS MODALIDADES DE DONACION, DESTRUCCION, VENTA, CHATARRIZACION, ASIGNACION Y LEGALIZACION, LO QUE INCIDIO EN EL LOGRO DEL 54,5% CON RESPECTO A LA META DEL 57%, REPRESENTANDO UN CUMPLIMIENTO DEL 95,27% DE ESA META</t>
  </si>
  <si>
    <t>A 31 de diciembre de 2022, existian reportados y actualizados 445 procesos activos en EKOGUI de competencia de la DSAC</t>
  </si>
  <si>
    <t>A 31 de diciembre de 2022, existian reportados y actualizados 445 procesos activos en SIE de procesos judiciales (SIPROJ) de competencia de la DSAC</t>
  </si>
  <si>
    <t xml:space="preserve">Se cumplió con la meta </t>
  </si>
  <si>
    <t>Todos los procesos se encuentran debidamente actualizados en el FERRAJOLI. 331 procesos en total</t>
  </si>
  <si>
    <t>esta meta queda cumplica al 100% toda vez que se realizaron las actividades y se llenaron las encuestas requeridas por la oficina de la seguridada de la información</t>
  </si>
  <si>
    <t xml:space="preserve">Controlar que las mercancías que ingresan al país cumplan con los requisitos establecidos en la norma </t>
  </si>
  <si>
    <t>Para esta variable se tiene un cumplimiento de 86,19% con respecto a la meta anual, trabajando de la mano con Juridica para proferir con mayor celeridad aquellos actos de fondo resultantes en decomiso o confirmandolos.</t>
  </si>
  <si>
    <t>En el año 2022 se presentó cumplimiento con respecto a la meta establecida para la Dirección Seccional de Aduanas de Cartagena, este resultado obedece a que los reconocimientos de carga realizados generaron hallazgos como aprehensiones, casos de presunta falsedad marcaria y Recibos oficiales de pago acogiéndose a la invitación emitida por la DIAN con oficio persuasivo por infracciones en el control previo de los transportadores</t>
  </si>
  <si>
    <t>Durante el año 2022, se presentó incumplimiento con respecto a la meta establecida para la Dirección Seccional de Aduanas de Cartagena. El resultado del indicador fue de 2,04 %, que representa el 68% de cumplimiento de la meta.
Cabe resaltar el compromiso de los funcionarios inspectores en el logro de la meta y la puesta en marcha de diversas estrategias en busca del logro de esta, aunque no se alcanzó la meta este indicador mostró mejoría durante el periodo de estudio al pasar de 1,51% en enero a 2,13% en diciembre. 
Causa 1: Elevado número de declaraciones de importación para inspección en el periodo (51.027 declaraciones), en comparación con el número total de funcionarios inspectores asignados para realizarlas (Aproximadamente 12 Inspectores activos teniendo en cuenta las situaciones administrativas), considerando que deben evacuarse el mismo día en procura de no acumularlas con las del día siguiente y por la oportunidad en el levante que esperan los usuarios.
Causa 2: En esta Dirección Seccional los resultados por apoyos técnicos de muestras arrojan baja efectividad que conlleven a la materialización de hallazgos, esto en gran parte a que los usuarios ya han tenido análisis previos con los mismos resultados.
Plan de acción: Continuar priorizando el análisis sobre las declaraciones con perfiles de riesgo más altos, esta priorización tendrá énfasis en la valoración de las mercancías, específicamente en aquellas que no cuentan con precios de referencia, de manera que se pueda generar mayor número de controversias de valor por precios bajos y ostensiblemente bajos</t>
  </si>
  <si>
    <t>En el año 2022 se presentó cumplimiento con respecto a la meta establecida para la Dirección Seccional de Aduanas de Cartagena. El resultado del indicador fue de 6,19% que representa el 123,8% de cumplimiento.
Cabe mencionar que el resultado de este indicador evidenció un proceso de mejora durante el periodo de estudio al pasar de tener cumplimiento de 0,76% en enero a 7,04% en el mes de diciembre; este resultado se obtuvo gracias al compromiso de los funcionarios inspectores en el logro de las metas y la puesta en marcha de diversas estrategias que permitieron lograr este cumplimiento.
Plan de acción: Continuar priorizando el análisis sobre las declaraciones con perfiles de riesgo más altos, esta priorización tendrá énfasis en la valoración de las mercancías, específicamente en aquellas que no cuentan con precios de referencia, de manera que se pueda generar mayor número de controversias de valor por precios bajos y ostensiblemente bajos.</t>
  </si>
  <si>
    <t xml:space="preserve">Para el año 2022 en la División de Viajeros, aunque fue un año con grandes retos, dado al incremento en la meta para la División del 1% al 2%, gracias al talento humano de la División de Viajeros y a las estrategias diseñadas e implementadas, se pudieron conseguir resultados muy significativos para la Dirección Seccional de Aduanas de Cartagena, aportando nuestro grano de arena para el logro de los objetivos de la DSA de Cartagena y por ende a uno de los objetivos estratégicos de la DIAN.
Dentro de los resultados obtenidos, se destacan el recaudo provocado de $ 6.940.000.000, 217 procedimientos, entre cambios de modalidad, recaudos y retenciones de divisas, para una meta total acumulada para el año 2022 del 107%.      </t>
  </si>
  <si>
    <t xml:space="preserve">Este indicador es de reporte trimestral iniciando en el mes de junio de acuerdo con lo establecido en el Memorando No. 000057 de marzo 07 de 2022; durante el año 2022, el GIT Registro y Control Usuarios Aduaneros realizó el 100% de las visitas programadas por la Subdirección de Registro y Control Aduanero siguiendo todos los lineamientos. 
Mediante oficios No. 100210166-428 de julio 07 de 2022 y 100210166 – 670 de octubre 05 de 2022, la Subdirección de Registro Aduanero y Control Aduanero certifica cumplimiento del 100% de las visitas realizadas por el GIT Registro y Control Usuarios Aduaneros durante los meses de abril, mayo, junio, julio y agosto de 2022; se informa que a la fecha enero 13 de 2023, la Subdirección de Registro y Control Aduanero no ha emitido la certificación de las visitas realizadas durante los meses de septiembre, octubre y noviembre de 2022.
Teniendo en cuenta lo anterior, el cumplimiento certificado hasta agosto de 2022 fue 100% superando la meta establecida de 80%, lo que representa un cumplimiento de 125%. </t>
  </si>
  <si>
    <t xml:space="preserve">En el año 2022 se logró cumplimiento del 132,22% al registrarse el envío de 1190 muestras superando la meta establecida de 900 muestras, gracias al compromiso y esfuerzo de los funcionarios que intensificaron el control a los importadores y agencias de aduanas para toma de muestras. 
De acuerdo con instrucciones recibidas mediante correo electrónico No. 20220217-100210168-0161 de mayo 17 de 2022 emitido por la Subdirección de Laboratorio Aduanero se autorizó incluir en el SIE Planeación y Evaluación mediante apertura nacional la gestión realizada por el Laboratorio de la Dirección Seccional durante los meses de enero y febrero de 2022, las cuales en total sumaban 152 muestras y que para efectos de contabilización de las mismas en el TBG estas debían ser sumadas a las gestión del mes de mayo, motivo por el cual  para el mes en cuestión se reportan 265 muestras que corresponden 74 muestras al mes de enero, 78 muestras al mes de febrero y 113 muestras al mes de mayo.
En el mes de noviembre logró el contrato para el servicio de transporte de muestras desde la Dirección Seccional de Aduanas de Cartagena al Laboratorio en el Nivel Central con la empresa Elite Logística y Rendimiento S.A.S., la cual prestó el servicio de manera oportuna lográndose el cumplimiento de la meta asignada.
Los funcionarios de la División de la Operación Aduanera continuarán trabajando con el mismo compromiso y esfuerzo para para la consecución de las metas establecidas. </t>
  </si>
  <si>
    <t>se logro cumplir con las diferentes acciones de control de los programas seleccionados</t>
  </si>
  <si>
    <t>se logror depurar, archivar  o notificar los REA del programs seleccionados</t>
  </si>
  <si>
    <t xml:space="preserve"> Esta meta se cumplió en 99% toda vez que se llevan al dia  la base de los inscritos, los certificados, los reprobados y los sin participación, que nos arroja el porcentaje de participación. Recordermos que para enero no hubo meta.</t>
  </si>
  <si>
    <r>
      <t xml:space="preserve">    TABLERO BALANCEADO DE GESTIÓN 2022
 DIRECCIÓN SECCIONAL DE ADUANAS CÚCUTA
</t>
    </r>
    <r>
      <rPr>
        <b/>
        <sz val="24"/>
        <color rgb="FFFFFFFF"/>
        <rFont val="Calibri"/>
        <family val="2"/>
      </rPr>
      <t>SEGUIMIENTO</t>
    </r>
  </si>
  <si>
    <t>ad cúcuta</t>
  </si>
  <si>
    <t xml:space="preserve">La Dirección Seccional de Aduanas de Cúcuta para la vigencia 2022 arrrojó un cumplimiento del 136.80% por cuanto se recibió asignación presupuestal adicional para cubrir pago de intereses a la empresa CENS S.A. E.S.P dentro de proceso adelantado por la DSI de Cúcuta,  situación que generó que la DS contara con presupuesto final de $20.170.673.583.56 de los cuales se expidieron Registros Presupuestales por valor de $20.162.113.667.56 valor que supera la meta establecida del 95%. </t>
  </si>
  <si>
    <t>La Dirección Seccional de Aduanas de Cúcuta para la vigencia 2022 arrrojó un cumplimiento del 109.53% por cuanto se dio ejecución a la totalidad del PAC programado y ubicado por la Coordinación de Tesorería, situación que supera la meta planteada del 95%.</t>
  </si>
  <si>
    <t>Cumplimiento de la meta establecida por este indicador para la anualidad. Dicho cumplimiento obedece a la justa expedición de los actos administrativos a cargo de esta división, como lo son las sanciones, liquidaciones oficiales aduaneras impuestas  por montos altos y a la eficiente celeridad para proferir dichas decisiones administrativas en cada etapa procesal.</t>
  </si>
  <si>
    <t>Cumplimiento en un porcentaje cercano a la meta establecida por este indicador para la anualidad. Es oportuno rescatar que este recaudo en un alto porcentaje deriva de la operatividad aduanera en la región;  y como es sabido para esta zona de frontera,  hasta fin de año, aún no se habian iniciado actividades comerciales en la frontera. Por otro lado, las investigaciones adelantadas en gran parte las sanciones a imponer no eran cuantificables. Es decir, que no permiten pago de sanciones y no van a generar recaudo efectivo y así alcanzar el ciento por ciento en este indicador.</t>
  </si>
  <si>
    <t>Sobre cumplimiento de la meta establecida por este indicador para la anualidad. Dicho sobrecumplimiento obedece a las sanciones, liquidaciones oficiales aduaneras impuestas  por montos altos y a la eficiente celeridad para proferir las decisiones administrativas en cada etapa procesal, alcancanzando la firmeza dentro de este año.</t>
  </si>
  <si>
    <t>Para el indicador de  Gestión Resoluciones en firme, se aprecia para los meses de enero a noviembre un cumplimiento progresivo (lento), pero para el mes de Diciembre con la ejecutoria (firmeza)  de la Resolucion Sancion N° 0693 del 27-05-2022, proferida por este Despacho y confirmada por la Subdirección de Recursos Júridicos, se sobre cumple con la meta  del año a  318%, basados en que el monto de la meta anual fijada fue de 12.444.445.000 y se obtuvo un acumulado final de 39.659.157.739.</t>
  </si>
  <si>
    <t>Para el indicador de Gestion Recaudo Efectivo, se evidencia que el primer trimestre del año presento deficit en el acumulado, pero a partir del mes de abil y subsecuentemente, mes a mes, se mantuvo el cumplimiento de recaudo, llegando al cumplimiento de la meta asignada para el año, de tal forma que se debía recaudar 482.143.000 pesos y se obtuvo un recaudo de  484.414.142, equivalente al 100.47% de cumplimiennto de la meta para el año 2022</t>
  </si>
  <si>
    <t>Se cumplió con la meta al 100%, pues los fallos expedidos por la jurisdicción contencioso administrativa, en los procesos en los cuales la Dian es demandada, representados judicial y extrajudicialmente por la DSAC, fueron fallados a favor de la Dian. Dos fallos laborales medio de contro Nulidad y restablecimiento del derecho, tema (demanda de supernumerarios); En el cuarto trimestre no tenemos sentencias ejecutoriadas normales.   
En el mes de Diciembre quedo ejecutoriado  fallo anormal, sentencia en segunda instancia, confirmando el auto con el cual se declara probada la excepción de inepta demanda por falta de requisito de procedibilidad (conciliación extrajudicial) Tema: Decomiso mercancía.</t>
  </si>
  <si>
    <t>Porcentaje de actuaciones revisadas por el jefe del área</t>
  </si>
  <si>
    <t>Se revisaron por parte del Jefe de la División todas las actuaciones judiciales que debian ser revisadas, contestaciones de demandas (15 demandas aduaneras),(1 demanda cambiaria) apelaciones y alegatos de conclusión, de acuerdo al Memorando 007 de 2022. De acuerdo con el numeral 2 del citado Memorando el procentaje de revisión para escritos de contestación de demanda y apelaciones por parte de la Jefe de División Juridica de la Dirección Seccional de Aduanas de Cúcuta, es el 70%, sin embargo se revisó el 100% de las contestaciones de demandas notificadas en el año 2022, y los escritos de apelación. Las sentencias proferidas con fallo ejecutoriado fueron a favor de la entidad, y tuvimos una sentencia parcialmente favorable, la cual fue apelada por el apoderado Eduardo Mancilla Silva y revisada por la Jefe de División.</t>
  </si>
  <si>
    <t>En cumplimiento del Memorando 0000132 de 2021 o el que haga sus veces sobre orientación y apoyo para fortalecer la defensa técnica de la entidad en los procesos judiciales, se atendieron todos los requerimientos de la subdirección de Representación externa, relacionados con el apoyo en las contestaciones de demanda, se realizaron reuniones por  temas para conciliar algunos temas sobre los cuales los abogados de representación externa presentaron diferencias de opinión con la abogada designada para el apoyo, y se atendieron las sugerencias y lineamientos de la Subdirección para la atención de las demandas, las cuales en su mayoría versan sobre el tema de cancelación de levante.</t>
  </si>
  <si>
    <t xml:space="preserve">Los encuentros Aduana empresa fueron realizados en su totalidad ( 4 en total, 1 cada trimestre) logrado el cumplimiento de la meta para este indicador, según las instrucciones del Memorando 000042 del 25-02-2022. Se resalta que la actividad se convirtió en un espacio muy importante para la interacción con los usuarios externos;  en el transcurso del año los encuentros fueron ganando espacio entre los usuarios aduaneros incrementando su participación en cada uno de ellos. Con la apertura de la Frontera fueron muchos los desafíos que la Administración de Aduanas de Cúcuta superó para brindar a los  clientes externos una atención ágil y oportuna y los encuentros fueron sin duda una oportunidad más, para afianzar las buenas relaciones con los actores de la Operación de intercambio comercial que presta sus servicios en ésta jurisdicción  y propiciar espacios de participación activa y eficiente </t>
  </si>
  <si>
    <t>Las dos campañas que se realizaron para incentivar el uso de la Declaración anticipada voluntaria durante el año 2022 para dar cumplimiento a la meta establecida en el Memorando 000042 del 25-02-2022; La Dirección Seccional y la División de Operación Aduanera se comprometió con el apoyo a ésta campaña que a nivel nacional buscaba mostrar a los Declarantes y a los Importadores las ventajas de hacer uso de ésta herramienta que busca principalmente agilizar las operaciones de ingreso de mercancías al Territorio Aduanero Nacional de tónica con la politica de convertirnos día a día en una aduana más eficiente y ágil para nuestros clientes. El cumplimiento de éste indicador permitió dar a conocer un mecanismo que permite reducir el tiempo de nacionalización de una mercancía.</t>
  </si>
  <si>
    <t>El libro RUPGJ(SEDE ADMINISTRATIVA) es una herramienta fundamental para el manejo de la información de las Divisiones Juridicas del país, que impacta no solo en la división Juridica sino en toda la Dirección Seccional, de la calidad de la información de este libro depende la calidad de la información en el informe SIE DE PLANEACION, y en la atención a usuarios internos y externos. Es por ello que el libro se alimenta permanentemente con los expedientes recibidos con recurso de reconsideración en tema aduanero y cambiario, y las solicitudes de revocatoria directa. (En un 100% en esta Seccional de naturaleza aduanera). El cumplimiento de esta meta reporta datos del 100% en el entendido que cada vez que llegan expedientes se debe incluir en el libro los datos correspodnientes al recurso, la investigación, el recurrente, y el abogado asignado, insumo para realizar las actas de reparto. Igualmente cuando se reciben los actos administrativos con constancia de notificación y ejecutoria se deben incluir en el libro con el fin de tener actualzada la información, y dar el manejo adecuado a las solicitudes recibidas a diario.</t>
  </si>
  <si>
    <t>Se expidieron las resoluciones resolviendo los recursos de reconsieración que no se abrieron a pruebas, antes de los cuatro meses teniendo en cuenta la fecha de presentación del recurso, de conformidad el memorando 32 del 28 de febrero de 2022, razón por la cual presenta un pequeño sobrecumplimiento. En Diciembre de 2022 se resolvieron en total 32 recursos aduaneros y en el año 2022 se resolvieron en total 338 recursos aduaneros por valor de $12,537,121,42=</t>
  </si>
  <si>
    <t>(Número de insumos penales denunciados oportunamente / Número de insumos penales denunciados)* 100</t>
  </si>
  <si>
    <t>Los casos recibidos durante el año 2022 para presentación de denuncio penal, se sometieron a comité Seccional, y una vez aprobados se presentaron las correspondientes denuncias en oportundiad.  En total se presentaron 70 denuncias penales por delitos de favorecimiento al contrabando, por valor de $ 7,711,961,600=</t>
  </si>
  <si>
    <t>ad Cúcuta</t>
  </si>
  <si>
    <t>La  Dirección Seccional de Aduanas de Cúcuta, atraves del GIT Operación Logistica durante la vigencia 2022 presentó un cumplimiento de la meta establecida en un 94.86%, sinembargo durante el ultimo trimestre mas exactamente en el mes de diciembre de 2022 el cumplimiento de la meta se vió comprometido por no contar con contrato suscrito por el Nivel Central para la destrucción de mercancías, destrucción que para el mes de diciembre se tenía prevista por valor de $846.777.612 actividad que de haberse ejecutado nos permitiría reportar un cumplimiento superior al 100%</t>
  </si>
  <si>
    <t>Esta variable está relacionada con las denuncias penales presentadas, las cuales deben ser incluidas en el aplicativo SIE PENAL, incluyendose las 70 denuncias presentadas en el año 2022, por valor de $ 7,711,961600=, por el delito de FAVORECIMIENTO DE CONTRABANDO;  y 9 denuncias por el delito de Falsedad en documento Público.</t>
  </si>
  <si>
    <t>De acuerdo con el reporte que arroja el aplicativo Ferrajoli al 30 de noviembre de 2022, la DSA de Cúcuta tiene registrados en este aplicativo 1054 procesos activos, los cuales fueros actualizados permanentemente durante el año 2022.                                                                                                      Este aplicativo tiene la siguiente particularidad: Cada vez que se actuliza toma el último dato, luego como los procesos penales tiene alto movimiento en los juzgados de conocimiento, al actulizarse permanentemente, se toma el dato a fin de cada mes, de las actulizaciones registradas durante el periodo inmediatamente anterior. 
Esta situación implica que figuren mas actulziaciones que numero de investigaciones, situación que ya fue documentada con la Subdirección de Asuntos Penales. Los datos de las actulizaciones son verificables en el SIE PENAL DE PLANEACION</t>
  </si>
  <si>
    <t>A diciembre 30 de 2022, tenemos: 87 procesos activos en e kogui, los cuales periodicamente se actulizan por los apoderados de representación externa, a medida que se presentan novedades dentro de cada demanda, y se requiere actualizar la provisión contable, al respecto mantenemos comunicación constante con la Subdirección de Representación externa, funcionarios de enlace JAIME ENRIQUE CARDOS, y YAZMIN BIBIANA RUBIO, quienes apoyan a la dirección Seccional en las dudas que surjan en el día a dia.  A la fecha se encuentran actualizados los procesos alli registrados.</t>
  </si>
  <si>
    <t>El 100% de los procesos judiciales se encuentran actulizados en el SIPROJ, antes SIE DE PROCESOS JUDICIALES CONTENCIOSOS, al respecto tenemos el apoyo permanente de la Subdirección, funcionaria de enlace ANGELICA CAROLINA PEDRAZA CABALLERO, quien nos  absuelve las dudas sobre la inclusión de piezas procesales, fallas en el aplicativo, etc.</t>
  </si>
  <si>
    <t xml:space="preserve">Se cumplió en su totalidad con las actividades programadas coperando con el diseño e implementación del Sistema de Gestión de Seguridad de la Información_SGSI incentivando la seccional con la seguridad de información y la gestión de tecnologías de información e interoperabilidad, garantizando la aplicación de los principios de confidencialidad, integridad, y disponibilidad de la información y la  provisión de servicios electrónicos de alta calidad </t>
  </si>
  <si>
    <t>Sobre cumplimiento de la meta establecida por este indicador para la anualidad. Dicho sobrecumplimiento obedece a las aprehensiones por valores altos y a su eficiente celeridad para proferir las decisiones administrativas en cada etapa procesal, alcancanzando la firmeza dentro de este año.</t>
  </si>
  <si>
    <t xml:space="preserve"> Ser una Aduana con controles  previos y simultáneos optimatizados en la lucha contra el contrabando en las zonas primarias y en los usuarios de comercio exterior.</t>
  </si>
  <si>
    <t xml:space="preserve">Con un total de 30  muestras tomadas por la Dirección Seccional de Aduanas de Cúcuta y remitidas a la Subdirección de Laboratorio Aduanero, que sirvieron para ejercer acciones de control a fin de determinar clasificación y naturaleza de las mercancías,  se da un sobre cumplmiento de la meta trazada para el año 2022 respecto de éste indicador. Se resalta para este ítem que el total de las muestras reportadas corresponde a las muestras tomadas por las áreas de Operación Aduanera, Fiscalización Aduanera y Operación Logística que dentro de las acciones de control previo simultáneo y posterior, según su competencia se complementaron para dar cumplimiento a éste indicador. </t>
  </si>
  <si>
    <t>Se alcanzo un cumplimiento del 100% en la meta establecida de acciones de control, del mismo modo se evidencia un incremento de 119% en el valor de las acciones efectivas con respecto al año inmediatamente anterior.</t>
  </si>
  <si>
    <t>Cumplimiento en un porcentaje cercano al cien por ciento para este indicador en la anualidad. Cabe señalar que para este indicador el numero de seleccionados asciende a 186 y que se adelantaron por los auditores, quedando sólo pendientes dos casos en particular, dentro de los cuales  se profirió el requerimiento especial aduanero y presentaron respuesta a este; obligando a ordenar la practica de pruebas en el extranjero, lo que determinó la practica de estas por el termino establecido en la norma (4 Meses).  por tanto, hasta que no finalice dicha etapa,  no es procedente proferir la decisión de fondo.</t>
  </si>
  <si>
    <t>El cumplimiento de este indicador se logró por la gestión oportuna y eficiente del trabajo de los auditores responsables de estas investigaciones. La auditoría de estas, se efectuó en la oportunidad procesal pertinente lo cual conllevó a la determinación de la decisión a tomar para cada caso respectivo.</t>
  </si>
  <si>
    <t>La Direccion Seccional de Aduanas de Cúcuta comunica gratamente que el resultado conseguido en el año 2022 en la participación, compromiso, desarrollo y terminación de las actividades acadademicas PIC, refleja el trabajo realizado por parte de la División Talento Humano al dirigir mensualmente el seguimiento de nuevos cursos y el desarrollo de los ya iniciados, tambien el compromiso de los jefes inmediatos al procurar alentar a sus colaboradores en la adquisición de nuevos conocimientos Todo lo anterior es el resultado positivo de la gestión activa de la seccional.</t>
  </si>
  <si>
    <r>
      <t xml:space="preserve">    TABLERO BALANCEADO DE GESTIÓN 2022
 DIRECCIÓN SECCIONAL DE ADUANAS MEDELLÍN
</t>
    </r>
    <r>
      <rPr>
        <b/>
        <sz val="24"/>
        <color rgb="FFFFFFFF"/>
        <rFont val="Calibri"/>
        <family val="2"/>
      </rPr>
      <t>SEGUIMIENTO</t>
    </r>
  </si>
  <si>
    <t>ad medellín</t>
  </si>
  <si>
    <t>Presupuesto comprometido / Presupuesto asignado</t>
  </si>
  <si>
    <t>En el porcentaje de cumplimiento se registra un incremento, debido a la asignación de recursos por el rubro de devoluciones tributarias,  para pago de intereses corrientes y moratorios, esto provoca un sobrecumplimiento vs la meta asignada.</t>
  </si>
  <si>
    <t>Se  cumplio de acuerdo a las metas fijadas o planeadas, en el ACP anual izado y programado.</t>
  </si>
  <si>
    <t>Se ejecuto lo presupuestado, logrando el cumplimiento de las metas.</t>
  </si>
  <si>
    <t>A pesar del esfuerzo realizado por la División de Fiscalización y Liquidación Cambiaria profiriendo las resoluciones sanción y la ayuda de la División Juridica  de Medellín y la Dirección Juridica del Nivel Central, resolviendo los rescursos interpuestos, sólo se alcanzó un nivel de cumplimiento del 80%, sin embargo, quedaron actos cercanos a los siete mil millones de pesos, a los cuales los usuarios presentaron recurso, y que por el tiempo no alcazaron a quedar en firme.</t>
  </si>
  <si>
    <t>Para el cumplimiento de este indicador, se implemento como estrategi el acercamiento al usuario mediante correos, llamadas, reuniones por teams y atención  personalizada, explicando la norma y los beneficios de acogerse a la sanción reducida; paralelamente con las formulaciones de cargos pertinentes y las sanciones que dieran lugar, consiguiendo de esta manera el recaudo necesario para el logro de la meta.</t>
  </si>
  <si>
    <t>Millones</t>
  </si>
  <si>
    <t>El recaudo generado se debe a la buena gestión realizada por el GIT importaciones a través de los inspectores y de las funcionarias de apoyo técnico, en donde se hace un analisis de las declaraciones de importación que llevan al usuarios aduaneros a realizar los ajustes pertinentes y generar mayor recaudo. Además es importante resaltar la labor del Tanque del Pensamiento desde el Despacho de la Directora Seccional de donde emanan alertas que generan acciones positivas:  la labor del GIT Zona franca tambien impacta el recaudo debido a la verificación de la mercancia que se nacionaliza, sin olvidar las labores realizadas por la División de Carga a través de los ajuste de valor a la modalidad de tráfico postal y envios urgentes: la verificación que realiza el GIT de Registro y Control a Usuarios encontrando que no fueron pagadas algunas guias por lo que se requirieron para su ajuste. Finalmente Viajeros con el recaudo del tributo único realizado a los equipajes acompañados y no acompañados.</t>
  </si>
  <si>
    <t>Meta Anual
Durante el periodo se notificaron 28 fallos en total, del cual 25 a favor y tres en contra, lo que equivale a un 89% a favor, superando la meta del 65.1% con una ligiotisidad del 135.88% favorable para  el año 2022.</t>
  </si>
  <si>
    <t>Meta trimestral
Se cumplió la meta en un 100%, toda vez que se reviso el 40% de las contestaciones y apelaciones a cargo de las abogadas de representación externa.</t>
  </si>
  <si>
    <t xml:space="preserve">Se cumplió la actividad en un 100%, toda vez que los requerimientos relacionados con memorando 132 de 2021, fueron atendidos en su totalidad y en oportunidad. </t>
  </si>
  <si>
    <t>Se dio cunmplimiento del 100% de la meta establecida correspondiente a la realizacion de 4 encuentros aduanas enpresa durante el año 2022, los cuales fueron realizados en los meses de marzo, mayo-junio, septiembre y noviembre. Se precisa que la ejecución del segundo encuentro aduana empresa realizado mediante visitas a las empresas OEA  se efectuó en los meses de mayo y junio.</t>
  </si>
  <si>
    <t>La meta establecida correspondia a realizar dos (02) campañas de promoción del uso de la declaracion anticipada voluntaria en los meses de abril y octubre de 2022, las cuales se realizaron oportunamente en los meses indicados para un cumplimiento del 100% de la meta. Es pertinente precisar que en los meses de marzo y septiembre de 2022 se realizaron campañas adicionales para incentivar el uso de la declaración anticipada voluntaria.</t>
  </si>
  <si>
    <t xml:space="preserve">Meta Mensual
Se cumplió en un 100% con la meta establecida en el Memorando 32 del 17 de Febrero de 2022 de la Subdirección de Recursos Jurídicos , toda vez que todos los recursos rebidos fueron registrados en el RUPGJ de Via Gubernativa.
</t>
  </si>
  <si>
    <t>Promedio de meses de  las decisiones de los recursos aduaneros a nivel nacional</t>
  </si>
  <si>
    <t xml:space="preserve">Meta Mensual
Se cumplió en un 100% con la meta establecida en el Memorando 32 del 17 de Febrero de 2022 de la Subdirección de Recursos Jurídicos , toda vez que los recursos de reconsideración aduaneros fueron resuelto dentro de los cuatro (4) meses siguientes a la radicación de los mismos.
</t>
  </si>
  <si>
    <t>(Número de insumos penales denunciados oportunamente / Número de insumos penales denunciados) * 100</t>
  </si>
  <si>
    <t xml:space="preserve">Meta Trimestral
Se cumplió en un 100% con la meta establecida toda vez que la totalidad de insumos recibidos para denuncia, fueron denunciados en la oportunidad establecida en el protocolo suscrito entre la DIAN y la FISCALIA.
</t>
  </si>
  <si>
    <t>El porcentaje obtenido del 49% es lo realmente dispuesto por las diferentes modalidades de disposición principalmente donación, destrucción, venta y legalización por valor de $40.496.763.202.62 correspondiente a los actos con Situación jurídica recibidos en el G.I.T Operación Logística.  
Para el cumplimiento de la meta fijada se requiere: *Que las mercancías que no son perecederas tengan situación jurídica definida, por lo tanto, se debe surtir el proceso con acto ejecutoriado.
*Que las mercancías con cuantía penalizable deben cumplir con el protocolo de cadena de custodia previa su disposición. 
En relación con las mercancías susceptibles de venta, el cumplimiento de la misma depende de la entrega por parte de la Subdirección al intermediario comercial y a su vez de la adjudicación y entrega de los bienes. Quedaron pendientes de entrega vehículos adjudicados en la subasta 007 por el trámite que se requiere de contratos de compraventa, facturación, remarcación, traspaso y matrícula en Secretarías Tránsito. Igualmente pendientes de disposición por destrucción $3.020.396.099 por culminación del contrato el 30-11-2022 del NC y falta de legalización de las pólizas para el nuevo contrato.  Al cierre de año se tiene un valor elevado en el Inventario con situación jurídica (considerando importante advertir que solo una aprehensión tiene un valor de $9.425.292.792),  el cual, se encuentra en inspección fisica y en  varios proyectos parciales enviados a la Subdirección Logistica).</t>
  </si>
  <si>
    <t>Meta Semestral
Se cumplió en un 100% con la meta establecida toda vez que la totalidad de insumos recibidos para denuncia en el periodo, fueron sometidos a Comité Juridico Seccional y  registrados en el SiE de procesos penales.</t>
  </si>
  <si>
    <t xml:space="preserve">Meta Semestral
Se cumplió en un 100% con la meta establecida según certificacion del 18 de Enero de la Sudirección de Asuntos Penales,  toda vez que fueron actualizados en FERRAJOLI un total de 767 procesos penales respecto del total de inventario final de procesos activos (incluido IRI), para un cumplimiento del 100%.
</t>
  </si>
  <si>
    <t>Meta cuatrimestral
Se cumplió con la meta en un 100%, toda vez que la totalidad de procesos a cargo de las abogadas de representación externa fueron actualizados en EKOGUI.</t>
  </si>
  <si>
    <t>Meta semestral
Se cumplió la  meta en un 100%, toda vez que la totalidad de procesos a cargo de las abogadas de representación externa fueron actualizados en SIPROJ</t>
  </si>
  <si>
    <t>Meta Trimestral:
Para el primer trimestre del año se tenía como meta la desginación del enlace de suegirdad para la Dirección Seccional de Aduanas de Medellín, el cual mediante correo electrónico dirigido a la Oficina de Seguridad se designó al funcioanrio Diego Alejandro Quintero Hoyos
Para los trimestres dos y tres se diligenciaron encuestas remitidas por la Oficina de Seguridad en temas relacionados con la protección de datos personales y activos de información
Para el último cuatrimestre se tenía como objetivo identificar y registrar los activos de información de la seccional. Registro realizzado en el portal NOVASEC y realizado su validación y aprobación corespondiente.</t>
  </si>
  <si>
    <t xml:space="preserve"> Ser una Aduana con controles  previos y simultáneos optimizados en la lucha contra el contrabando en las zonas primarias y en los usuarios de comercio exterior.</t>
  </si>
  <si>
    <t>Se da un sobrecumplimiento por  los documentos de transporte  que se perfilan para  inspección   física en el proceso de inspección aduanera y que generan incidencias  (cambio subpartida,  controversia de valor, restricciones legales, descripción, IVA diferencial, etc)  que  impactan la gestión de Operación Aduanera en mayor  recaudo y/o aprehensiones.  Para la perfilación y conocimiento de los usuarios se cuenta con el apoyo de la sala de riesgos.   No se continuo remitiendo oficios a las transportadoras   a la espera de lineamientos de SUB OPERACION ADUANERA  (reunión con SUBFISCALIZACION) y solicitud de concepto elevada por  la Directora Seccional respecto de la gradualidad del allanamiento artículo 607 del Decreto 1165 de 2022,  ya que los transportadores por acción persuasiva se allanaron con la reducción del 80% sin tener presente la comisión de infracciones por un mismo hecho durante los 5 años anteriores.</t>
  </si>
  <si>
    <t>El sobrecumplimiento se explica en la buena gestión de los inspectores encontrando inconsistencias que se pueden advertir durante la diligencia de inspección de las mercancías y que derivaron en la suspensión del levante para generar un mayor pago de tributos aduaneros (ajustes de valor, cambios de subpartida que generan mayores tributos) e incumplimiento de las obligaciones aduaneras por parte de los declarantes que conllevan a que la mercancía quede incursa en una causal de aprehensión. Se conto con los apoyos técnicos  a las consultas realizadas por los inspectores.</t>
  </si>
  <si>
    <t>El cumplimiento  obedece a las solicitudes de inclusión de declarantes por documento de transporte, en los criterios de selectividad del sistema Syga Importaciones,  realizadas a  la  Coordinación de Administración y Perfilamiento de Riesgos de la Subdirección de Análisis Operacional,  dando como resultado declaraciones que generaron efectividad.  Consideramos que el porcentaje del 5% es alto, si se tiene en cuenta que la fórmula para ambos indicadores es la misma.</t>
  </si>
  <si>
    <t>Se logró por el trabajo mancomunado y colaborativo con la Policía Antinarcóticos y la Seguridad del Aeropuerto Jose Maria Córdova de Rionegro  en el Filtro de Salidas; con la Policía Fiscal y Aduanera en Filtro de Llegadas y por los planes de choque efectuados que generaron:  Aprehensiones, Cambios de Modalidad, Cobros de Tributo Único y Retenciones de Divisas.</t>
  </si>
  <si>
    <t>(Número de usuarios aduaneros verificados con el cumplimiento total de los lineamientos entregados/ Número total de usuarios aduaneros verificados)*100</t>
  </si>
  <si>
    <t xml:space="preserve">El sobrecumplimiento se da como resultado del compromiso asumido por el GIT Registro y control Aduanero y haber realizado la totalidad de las visitas asignadas en el periodo por la Subdirección de Registro y Control Aduanero, en los tiempos, terminos y condiciones requeridos por esta dependencia, en concecuencia se obtuvo la certificación de cumplimiento de los lineamientos en un 100% de las mismas.  Téngase en cuenta que la meta asignada el del  80%. </t>
  </si>
  <si>
    <t>El cumplimiento de la meta durante el año 2022 se debe al compromiso de los funcionarios vinculados a las   Divisiones  de Control Carga, Operacion Aduanera y Fiscalizacion Aduanera  en la toma de muestras de las mercancías, en una  apuesta  a la  lucha contra el contrabando técnico y  a evitar la desviación en la clasificación arancelaria de dichas mercancías.   al  constante acompañamiento  de los Ingenieros del laboratorio  y el compromiso de la direccion en apoyar  en la logistica y  envio de las mismas.</t>
  </si>
  <si>
    <t>Durante la vigencia año 2022 se logró alcanzar las metas dispuestas fijada de manera ANUAL en (2470) acciones de control contra el contrabando, a través de la realización de acciones operativas mediante la instalación de puestos de control aduanero, labores de patrullaje, visitas a establecimientos comerciales y diligencias de allanamiento y registro a bienes inmuebles.</t>
  </si>
  <si>
    <t>Porcentaje de acciones de control posterior y programas remitidos en 2019, 2020, 2021, diferentes a revisión,  terminadas</t>
  </si>
  <si>
    <t>Se realizo una gestión efectiva por parte de la Division para lograr evacuar los seleccionados de programas remitidos en 2019-2020 y primer semestre de 2021 diferentes a revisión de valor, pese a los esfuerzos no se logró el cumplimiento total de la meta, logrando un 97% del total fijado.</t>
  </si>
  <si>
    <t>Porcentaje de  acciones de control posterior y programas remitidos en 2021 para investigaciones de Valor, depuradas, archivadas o con REA notificado</t>
  </si>
  <si>
    <t>Se realizo una gestión efectiva por parte de la Division para lograr evacuar los seleccionados de las acciones de control posterior y programas remitidos en 2021 para investigaciones de revisión de valor, pese a los esfuerzos no se logró el cumplimiento total de la meta, logrando un 90% del total fijado.</t>
  </si>
  <si>
    <t xml:space="preserve">Indicador de cumplimiento anual, sin ambargo se reporta informacion parcial hasta diciembre con fines de seguimiento,  el dato de cumplimiento lo reporta la Coordinación Escuela en Nivel Central. </t>
  </si>
  <si>
    <r>
      <t xml:space="preserve">    TABLERO BALANCEADO DE GESTIÓN 2022
 DIRECCIÓN SECCIONAL DE IMPUESTOS Y ADUANAS DE AEROPUERTO EL DORADO
</t>
    </r>
    <r>
      <rPr>
        <b/>
        <sz val="24"/>
        <color rgb="FFFFFFFF"/>
        <rFont val="Calibri"/>
        <family val="2"/>
      </rPr>
      <t>SEGUIMIENTO</t>
    </r>
  </si>
  <si>
    <t>aeropuerto el dorado</t>
  </si>
  <si>
    <t>Frente al pilar estratégico financiero con indicador nivel de ejecución presupuestal y formula presupuesto comprometido del mes/presupuesto asignado total anual, se evidencia que el primer trimestre se dió un cumplimiento del 295,40%, en el segundo trimestre del 32,85% (en este periodo se llevaron a cabo actividades de etapa precontractual de los procesos de contratación de mantenimiento de vehículo, adquisión de elementos de ferretería y suministro de sellos, por este motivo su compromiso presupuestal se ve reflejado en el tercer trimestre), para el tercer trimestre se presentó un cumplimiento del 113,48% y para el cuarto trimestre del 175%, para un cumplimiento total en el periodo enero-diciembre del 176, 84%, cumpliendo a cabalidad con el objetivo estratégico al que apunta la meta como es, ejecutar de manera eficiente el presupuesto de la Entidad y al objetivo de contribución desplegado por la Dirección de Gestión Corporativa, en cuanto a cumplir con el presupuesto asignado y optimizar los recursos de la Entidad.</t>
  </si>
  <si>
    <t xml:space="preserve">
En cuanto al nivel de ejecución del PAC vigencia 2022 de enero a diciembre de 2022 se contó con un cumplimiento del 100%, es decir, se realizaron los pagos oportunamente dentro del periodo evaluado con respecto al PAC.</t>
  </si>
  <si>
    <t>La meta del recaudo para el año 2022 se cumplió con un porcentaje del  266%, sin embargo es importante tener en cuenta que parte las variables que se suman en dicha cifra corresponden $28.784 millones por concepto de legalizaciones voluntarias, lo que representa en el recaudo total del año un 79%.
Para el nuevo periodo se generaran estrategias que permitan darle una mayor participación a las demás variables que demostraron un comportamiento positivo en el año 2022 como lo son el recaudo por tráfico postal y por viajeros.</t>
  </si>
  <si>
    <t xml:space="preserve">Cercanía al Ciudadano </t>
  </si>
  <si>
    <t xml:space="preserve">En las reuniones realizadas con los Intermediarios de Tráfico Postal  y Envios Urgentes ha sido de gran importancia en razón a que se han unificado criterios respecto al procedimiento a seguir en los casos de cambios de modalidad en el sentido que los ciudadanos acudieron en gran volumen a nuestra División de Servicio al Ciudadano, lo que nos permitió brindar orientación oportuna relacionada con la modalidad de importación ordinaria,  viajeros la que aplique según el caso, los encuentros con las Agencias de Aduanas fueron de gran utilidad en el sentido de actualizar información referente a normatividad, procedimientos, dependencias, buzones oficiales, se invitó a la presentación de declaraciones anticipadas dando a conocer los beneficios logisticos y aduanaros, con los Depósitos Aduaneros se resaltó la importancia de la custoria de la mercancia, con los  importadores Directos  y los Operadores Económicos Autorizados  se resaltó la importancia de la presentación de declaraciones anticipadas explicando los beneficios economicos, y logisticos, ha sido un trabajo conjunto con la División de Operación Aduanera, cuyos resultados son satistactorios pues se ha evidenciado la agilización y facilitación en los trámites, con el compromiso de seguir trabajando en pro de la capacitación, actualización, unificación. </t>
  </si>
  <si>
    <t xml:space="preserve">Ha sido gratificante ver la respuesta de los ciudadanos en la atención presencial y telefónica , pues nos esforzamos porque nuestra   orientación sea integral, ellos encuentran una DIAN cercana e interesada por solucionar las diferentes situaciones que se presentan en los trámites aduaneros, muchos casos se han podido resolver con la aplicación de la normatividad aduanera contenida en el Decreto 1165 de 2019, escuchando e indagando los detalles de las circunstancias con empatia y  gestión  eficaz.
Nuestra Dvisión procura que las respuestas escritas se envien dentro de los términos aduaneros, para no afectar el ciudadano -importador, con el fin que pueda nacionalizar su mercancia bajo la modalidad de importación que corresponda. </t>
  </si>
  <si>
    <t>La Dirección Seccional de Aduanas de Bogotá Aeropuerto el Dorado , dío cumplimiento al “Plan para la Implementación del Sistema de Gestión de Seguridad y Privacidad de la Información – SGSI – 2022”, propuesto por la OSI, el cual comprendío las siguientes actividades:
- Asignación enlace de seguridad para el área                                                                                         Marzo
- Encuesta de Datos Personales                                                                                                                Junio
- Encuesta de implementación del Sistema de Gestión de Seguridad y Privacidad de la Información    Septiembre
- Identificación y/o actualización activos de información del área                                                          Diciembre</t>
  </si>
  <si>
    <t>Para el año 2022 se evaluaron 5 variables.
•	Aprehensiones
•	Casos de presunta falsedad marcaria
•	Recibos oficiales de pago acogiéndose a la invitación por la DIAN con oficio persuasivo por infracciones en el control previo de los transportadores
•	Casos que se envían de carga y generan selectividad física o documental luego del comité de riesgos
•	Número total de reconocimientos de carga
Para el año 2022, se realizó en total 1175, con un promedio de cumplimiento mensual de 98 aprehensiones.
En cuanto a los casos de falsedad marcaria, para el año 2022 se presentaron 1 caso en el mes de agosto.
Para la meta de recibos oficiales de pago en el año 2022 se llevaron 131 recibos oficiales de pago resultado de la invitación emitida por la DIAN con oficio persuasivo, con un promedio mensual de recibos oficiales de pago de 11 aproximadamente.
Del mismo modo, los casos que se envían de carga y generan selectividad física o documental luego del Comité de Riesgos se ha obtenido casos positivos para el año 2022, para un total de 105 con un promedio mensual de 8 casos positivos.
Los reconocimientos de carga en el año 2022 aumentaron a un promedio mensual de 715, de los cuales se tiene en cuenta las inclusiones forzosas por el sistema y las guías perfiladas manualmente.
Con relación a la efectividad en los controles previos-Lucha contra el contrabando, meta establecida del 2%, se evalúa número de reconocimientos con incidencia o hallazgo/número total de reconocimientos de carga*100, frente a esto en el tercer trimestre se ha iniciado con un cumplimiento ascendente, enero 0,29%, febrero 0,22%, marzo 1,82%,  abril 3,8%, mayo 27,9%, junio 38,7%, julio 37,63%, agosto 39,76%, septiembre 37,2%, octubre 50%, noviembre 19,72% y diciembre 36,3%, para un promedio de cumplimiento mensual del 24.4%</t>
  </si>
  <si>
    <t>Para la gestión del cumplimiento de esta meta en el año 2022 se dió principalmente por los demás casos (legalizaciones voluntarias), los ajustes por las controversias de valor y los rescates.
El tercer trimestre tuvo un comportamiento por debajo del 100% de la meta debido a situaciones operativas que representaron el retraso en la entrega de la información por parte del grupo de inspección que es el único insumo para calcular la cifra; sin embargo se realizó un plan de trabajo y se tomaron medidas preventivas que permitieron el cumplimiento de la meta en el último trimestre y un resultado de 111.64% para el consolidado del año.</t>
  </si>
  <si>
    <t>En el año 2022 se cumplió la meta, gracias a los demás casos (legalizaciones voluntarias), los rescates y las sanciones.
El mes de septiembre tuvo un comportamiento por debajo del 100% de la meta debido a situaciones operativas que representaron el retraso en la entrega de la información por parte del grupo de inspección que es el único insumo para calcular la cifra; sin embargo se realizó un plan de trabajo y se tomaron medidas preventivas que permitieron el cumplimiento de la meta en el último trimestre y un resultado de 198.88% para el consolidado del año.</t>
  </si>
  <si>
    <t xml:space="preserve">En el año 2022 se obtuvo en promedio un cumplimiento del 7% del 2% mensual establecido, estos resultados se logran al realizar unas 28000 inspecciones a viajeros durante el año y reportandose un total de 2178 incidencias clasificadas de la siguiente manera: 144 cambios de modalidad, 716 pagos de tributo, 216 retenciones de divisas y 123 aprehensiones, finalmente de las 697 importaciones temporales aperturadas, 126 no fueron finalizadas al 31 de diciembre del 2022. </t>
  </si>
  <si>
    <t>Durante el 2022 el GIT Registro y Control Usuarios Aduaneros  cumplió en su totalidad con las cuarenta y cuatro (44) visitas programadas por la Subdirección  de Registro y Control Aduanero (Visitas de verificación de mantenimiento de requisitos y cumplimiento de obligaciones aduaneras, para el logro de la meta establecida en el indicador TBG 2022) con un cumplimiento del 125%, tal como se observa al final de cada trimestre (columnas AL-AZ-BN).  Es preciso aclarar que el primer trimestre (columna X) no tiene medición por cuanto la Subdirección no programó visitas para ese periodo, sin embargo erradamente en la columna V aparece un porcentaje de 80% como meta, lo cual no es cierto por cuanto para el primer trimestre no había meta establecida.
Igualmente  consideramos que existe un error en la formulación del cumplimiento en las cifras acumuladas del primer semestre (columna BS)  y en la cifra acumulada de enero a diciembre (columna CA) por cuanto registran un incumplimiento en el primer semestre de  62,50% y en el total del año de 93,75%, lo cual no es coherente con la suma de los cumplimientos trimestrales que son del 125% en todos los trimestres, exceptuando el primer trimestre en el cual no había medición.</t>
  </si>
  <si>
    <t>Número de muestras tomadas e identificadas susceptibles de análisis fisicoquímico por posible desviación de la clasificación arancelaria u otro tipo de incumplimiento de restricciones legales y administrativas, entre otras, remitidas al Laboratorio Aduanero de Nivel Central.</t>
  </si>
  <si>
    <t>En el año 2022 se cumplió la meta de remisión de muestras en el mes de septiembre, esto debido al plan de trabajo que propuso la división de operación aduanera desde el primer trimestre del año, colocando una meta mensual tanto al GIT de zona franca como a la División de Control Carga, esto considerando que la gestión independiente del GIT de importaciones según proyecciones no lograba el cumplimiento de la meta, tal como se evidenció en el transcurso del año.</t>
  </si>
  <si>
    <t xml:space="preserve">Durante el años 2022,  los servicodres publicos asignados a esta Dirección Seccional,  estuvieron atentos y cumplieron con las actividades solicitadas por la Escuela. </t>
  </si>
  <si>
    <r>
      <t xml:space="preserve">    TABLERO BALANCEADO DE GESTIÓN 2022
 DIRECCIÓN SECCIONAL DE IMPUESTOS BARRANQUILLA
</t>
    </r>
    <r>
      <rPr>
        <b/>
        <sz val="24"/>
        <color rgb="FFFFFFFF"/>
        <rFont val="Calibri"/>
        <family val="2"/>
      </rPr>
      <t>SEGUIMIENTO</t>
    </r>
  </si>
  <si>
    <t>imp barranquilla</t>
  </si>
  <si>
    <t>Variable 1:    Valor del Recaudo Bruto mensual</t>
  </si>
  <si>
    <t>Durante el año 2022, la seccional consiguió recaudar $2.671.842 mill. con una variación negativa del -27.4% en comparación con el recaudo de $3.690.441 mill para el año 2021. Se logró un 69.59% de cumplimiento, teniendo la mayor participación en este resultado el recaudo por concepto de:  Retenciones 43.70% ($ 1.170.509  mill), IVA 31.8% ($ 851.829mill) y renta 16.36% ($ 438.185 mill). 
Con relación al cumplimiento de la meta por impuestos, se destacan los resultados de Régimen Simple y Normalización con cumplimientos de 174.7% y 104.4% respectivamente
Finalmente, se resaltan variaciones positivas en el recaudo por concepto de Consumo, que pasó de $74.958 mill en 2021 a $122.169 mill en 2022; Normalización, que pasó de $4.272 mill en 2021 a $12.754 mill en 2022; Régimen Simple, que pasó $32.444 mill en 2021 a $69.628 mill en 2022.
Nota: Se ajustaron cifras del año de acuerdo con la información del Aplicativo de Analisis operacional corte 17 enero 2023.</t>
  </si>
  <si>
    <t>Variable 1 + Variable 2
Variable 1: Valor cartera recuperada del mes
Variable 2: Valores cartera recuperada meses anteriores cuya información no se encontraba disponible al momento del reporte</t>
  </si>
  <si>
    <t xml:space="preserve">Tenemos un cumplimiento del 54% frente a la meta anual. Si bien, el recaudo por $ 936.671 millones, frente a la meta aforada para 2022 refleja un cumplimiento deficitario, un análisis horizontal permite observar un crecimiento absoluto nominal de $ 56.046 millones y del 6,4% en términos relativos frente a lo logrado en año 2021 ($ 880.625 millones). 
En cuanto a la de gestión de cobro, la División muestra un comportamiento sostenido a lo largo del año en cuanto al recaudo por gestión tributaria aduanera y cambiara que explica cerca del 78% del recaudo, por ello quizás el incumplimiento se deba más a los otros componentes de recaudo. En cuanto a la gestión, la Seccional participó en todas las jornadas “al día con la Dian, le cumplo al país” y dentro de las capacidades operativa se avanzó en el cierre de ciclos priorizando la cartera en función de criterios de segmentación y puntaje. </t>
  </si>
  <si>
    <t>Variable 1: Número de inscritos en el Régimen Simple de Tributación</t>
  </si>
  <si>
    <t xml:space="preserve">Número </t>
  </si>
  <si>
    <t>Gracias a las jornadas / campañas de inscripcion y socializacion realizadas en alianza con la Camara de Comercio de Barranquilla, las alcaldias municipales, las universidades con convenio NAF, los gremios de comerciantes,  se logro una amplia difusion de las ventajas del RST, lo que animaba a las personas a inscribirse en el regimen.
Fue valioso el acercamiento presencial, dirigirnos hasta sus municipios y/o sede de gremios / locales comerciales, con el fin de tener un encuentro amistoso donde eran resueltas todas sus dudas; y asi empezar a ver la DIAN como un aliado para facilitarle el cumplimiento de sus obligaciones. 
Esto se vio reflejado en un cumplimiento sobresaliente de la meta proyectada, con lo cual esperamos mantener esta dinamica durante el año 2023.</t>
  </si>
  <si>
    <t>Cumplir las metas anuales de gestión de fiscalización en materia tributaria.</t>
  </si>
  <si>
    <t>La Gestión Aceptada es el fruto del trabajo de los funcionarios de las Divisiones de Fiscalización y Liquidación Tributaria Intensiva y Extensiva quienes además durante el año 2022 obtuvieron una Gestión Efectiva de $535.729.948.629 y una gestión Propuesta de $379.217.841.534  correspondientes a 879 actos administrativos. Además se logró una Gestión Efectiva en Fiscalización Internacional de $260.017.249.142, una Gestión Propuesta en Fiscalización Internacional de $30.168.055.000, se hicieron 203 reclasificaciones de régimen y se evacuaron los 275 expedientes señalados por la Subdirección de Fiscalización Tributaria.</t>
  </si>
  <si>
    <t>En el año 2022 se logro ejecutoriar el 100% de los fallos.</t>
  </si>
  <si>
    <t>De enero a diciembre se revisaron 989 actuaciones, para un cumplimiento del 100%</t>
  </si>
  <si>
    <t>De enero a diciembre se recibieron 16 requerimientos, de los cuales se atendieron 15 en completitud y oportunidad de acuerdo con reporte de la Subdirección de Representación externa.</t>
  </si>
  <si>
    <t>Variable 1: Número de jornadas de sensibilización realizadas</t>
  </si>
  <si>
    <t>Durante el año 2022, adicional al RST, se logro impulsar los diferentes mecanismos de formalizacion como fueron Economia Naranja, en alianza con el Ministerio de Cultura (que tenia plazo) hasta el mes de junio y la Ley de Turismo durante el segundo semestre. Estos dos mecanismo fueron los que podian aplicarse en el departamento del Atlantico, toda vez que no contamos con zonas Zomac y Zese y la ley de emprendimiento no esta reglamentada para su aplicacion.
Se logro cumplir la meta en su totalidad, fueron 24 socializaciones durante el 2022.</t>
  </si>
  <si>
    <t xml:space="preserve">Acompañar a los municipios  en la adopción del Régimen Simple de Tributación en los territorios con la adopción de tarifas ICAC y campañas conjuntas.  </t>
  </si>
  <si>
    <t xml:space="preserve">Número de municipios pendientes  que  recibieron acompañamiento para la adopción de las tarifas ICAC </t>
  </si>
  <si>
    <t>Durante el año 2021 culminamos con 4 municipios con acuerdos de tarifas ICA-RST aprobados 
Para el año 2022, logramos 9 acuerdos adicionales para un total de 13 municipios del Atlantico que cuentan con el acuerdo aprobado ante la DIAN, lo que representa un avance del 57% del total de los 23 municipios en el departamento 
La meta para el 2023 es lograr el 100% de municipios.</t>
  </si>
  <si>
    <t>Variable 1: Número de campañas conjuntas realizadas</t>
  </si>
  <si>
    <t>De la mano con las campañas de socializacion, los municipios atendieron nuestro llamado de manera interesada; toda vez que la adopcion del RST entre los comerciantes de sus respectivas jurisdicciones significa un recaudo facil y pago puntual por parte de la DIAN (a traves del ministerio de Hacienda) con el giro de los recursos pagados por los contribuyentes. Esta meta se tuvo un cumplimiento considerable del 144%
La meta para el 2023 es lograr el 100% de municipios.</t>
  </si>
  <si>
    <t>Lograr mayor cercanía al ciudadano a través de acciones generadoras de valor que impacten positivamente en nuestros contribuyentes</t>
  </si>
  <si>
    <t>Relación Back y Front Office en las áreas de servicio al ciudadano</t>
  </si>
  <si>
    <t>V1/(V2-V3-V4)
Variable 1 - No.  total de servidores públicos del área de servicio al ciudadano programados en agenda de atención.
Variable 2 - No. total de servidores públicos del área de servicio al ciudadano
Variable 3 - No. Total de servidores públicos con novedades administrativas
Variable 4 - No. Total de servidores públicos asignados a labores de apoyo del Front Office</t>
  </si>
  <si>
    <t>De acuerdo a la instrucción recibida por la Subdirección de Servicio al Ciudadano , se debe diligenciar en todos los casos cumplimiento del 100%, es decir, meta del 50% cumplida en cada mes . Posteriormente la Subdirección enviaría análisis detallado del cumplimiento y se enviarían las modificaciones requeridas en los próximos seguimientos. Por el momento se reporta que la distribución fija de personal es de 19  funcionaros en Back Office y 24  en Front  Office. El cumplimiento alcanzado para este indicador durante los  meses de Abril, Mayo y Junio  es del 91,8% , 94,8% y 116,8 %respectivamente , siendo el 101,3% el cumplimiento alcanzado para el segundo trimestre cuando lo dispuesto por  la subdireccion es del 100%. Es importante aclarar que en la practica del desarrollo del indicador este fue alcanzado en un 100% , teniendo en cuenta el error presentado al momento de tabular la información por parte de la Coordinación de Canales en donde nos están midiendo con dos oficinas de atencion,  y siendo la realidad otra, cuando la atencion presencial y virtual se esta dando en una sola oficina. Esta aclaración se envió mediante correo electrónico a la Coordinacion de Canales, en donde se argumentó que en la actualidad contamos con una sola oficina de atención  y con dos buzones para canalizar en agendamiento y atencion presencial y virtual. A la fecha nos encontramos a la espera de la correccion de las cifras de cumplimiento. El cumplimiento alcanzado para este indicador durante los  meses de Julio, Agosto y Septiembre es del 109,6% , 121,2%y 107,8% respectivamente, siendo el 112,87% de cumplimiento para el tercer trimestre  y lo dispuesto por  la subdireccion es del 100%., durante este periodo se ha podido establecer el balance adecuado en la distribucion de las ventanillas y sistema de agendamiento que ha permitido el cumplimiento generalizado del indicador. El cumplimiento alcanzado para este indicador durante los  meses de Octubre , Noviembre y Diciembre del 109%, 101,6% y 84% respectivamente , alcanzando para el ultimo trimestre el cumplimiento  del  98,2% , siendo el 100 % el establecido por la Subdireccion. Este cumplimiento obedece a  el balance adecuado en la distribucion de las ventanillas y sistema de agendamiento que ha permitido el cumplimiento generalizado del indicador. Para el mes de diciembre el cumplimiento del indicador estuvo trazado en un 84% dada las circunstancias generadas por las  novedades administrativas presentadas en este mes tales como el disfrute de tiempo compensatorios y disfrute de vacaciones que afectaron en un 16% el cumplimiento de este indicador.</t>
  </si>
  <si>
    <t xml:space="preserve">Variable 1: Número de personas impactadas </t>
  </si>
  <si>
    <t>El desarrollo de este indicador para el cuatrimestre Enero Abril, contó con el cumplimiento de los siguientes ciudadanos impactados: Actividad NAF 6211 , Cultura de la Contribución 66, LPN 719 y Vivum 360 7  CIFRAS SEGUIMIENTO CUATRIMESTRE I – PROGRAMA CCE: 66 cuatrimestre 
1.1. VISITA A INSTITUCIONES EDUCATIVAS COMO SEGUIMIENTO AL PROGRAMA CCE 
Institución Educativa de Barranquilla – CODEBA, Institución Educativa La Magdalena, IED Karl Parrish, Colegio La Enseñanza, Normal Santa Teresita de Sabanalarga, Centro Educativo Sagrado Corazón de Jesús, Institución Educativa San Juan Bosco del municipio de Sabanalarga 
1.2. VISITA A LOS MUNICIPIOS Y DISTRITO PARA SOCIALIZAR EL PROGRAMA CCE 
Se vienen realizando visitas a los Municipios de Baranoa, Sabanalarga, Galapa, Sabanagrande para socializar el programa a rectores y docentes de las IE públicas y privadas. Recientemente se hizo una socialización del programa con los docentes y rectores del Distrito de Barranquilla en las oficinas de la Dian-piso 21.                                                                                                                                                                                                               REUNIONES SOCIALIZACIÓN PROGRAMA CULTURA DE LA CONTRIBUCION EN LA ESCUELA                              FECHA 	                         MUNICIPIO      No. PERSONAS     MODALIDAD 	
24 DE FEBRERO 	BARANOA 	16 	PRESENCIAL 
1 DE MARZO 	SABANALARGA 	13 	VIRTUAL 
15 DE MARZO 	SABANALARGA 	18 	PRESENCIAL 
16 DE MARZO 	GALAPA 	                         7 	  PRESENCIAL 
17 DE MARZO 	BARANOA 	19 	VIRTUAL 
19 DE ABRIL 	SABANAGRANDE 	16 	PRESENCIAL 
21 DE ABRL 	BARRANQUILLA 	40 	PRESENCIAL 
TOTAL CUATRIMESTRE 	129 
1.3. OBJETIVOS DE LAS VISITAS
En la visita realizada a las IE, se hace reuniones con los rectores, jefes de núcleos, coordinadores de los grados de primaria, secundaria y docentes que terminaron el curso con el SENA, con el fin de analizar sus puntos de vista respecto al tema y sus posibles aplicaciones y/o articulaciones a los grados que dictan. La mayoría de los colegios los articulan en áreas como: valores, economía política, educación para la democracia, convivencia y paz, sociales e incluso como proyectos transversales que abarca contenidos de varias temáticas. En las visitas se hace entrega de los módulos, agendas, llaveros, el juego y otros souvenirs del programa de CCE. 
2. PROGRAMA NÚCLEOS DE APOYO FISCAL Y CONTABLE – NAF
CIFRAS CUATRIMESTRE1: 6211 en el cuatrimestre I.
2.1. CAPACITACIONES Y ATENCIONES A CONTRIBUYENTES: Tenemos convenios vigentes con ocho universidades de la ciudad, estas son: Universidad Autónoma del Caribe, Universidad Simón Bolivar, Universidad de la Costa, Universidad del Atlántico, Universidad Libre, Corporación Universitaria Empresarial de Salamanca, Corporación Universitaria Americana y Corporación Universitaria Reformada.
2.2. OBJETIVOS DEL PROGRAMA:
 El grupo de estudiantes de últimos semestres de Contaduría Pública, se encargan de atender contribuyentes a través de varios canales: Teams, atención presencial en sus universidades, quioscos virtuales en los centros comerciales y quiosco de la oficina de la Dian y otros espacios que su coordinador proponga, de estas actividades surge un número de impactados.
 Las Universidades desarrollan capacitaciones con el apoyo de docentes de la Dian o de sus propios docentes, en temas de actualidad tributaria una vez por mes, de esta actividad surge un número de impactados que suma a la meta.
 La suma total de la gestión, incluye las capacitaciones de las Universidades con su NAF, las universidades con apoyo Dian y la gestión de sus estudiantes que relacionan en el formato de google form todos los meses antes del cierre de mes.                                                                                                                                                                                                                     3. PROGRAMA LO PUBLICO ES NUESTRO – LPN
CIFRAS CUATRIMESTRE 1: 719 cuatrimestre
3.1. OBJETIVOS DEL PROGRAMA:
En este programa, se articulan varios ítem. En el marco de las capacitaciones que se organizan con los gremios o con las Universidades, la Dian seccional Barranquilla, recurre a 3 estrategias que abarcan este convenio:
 Pasar los videos de Cultura de la contribución, antes de que empiece el evento académico
 Llevar una agente de cultura para que nos apoye con la cámara de realidad virtual, denominada Vivum 360, la cual, también hace parte de la estrategia de LPN.                                                               Las Actividades desarrolladas para el cumplimiento de este indicador en el  trimeste Julio - Septiembre son las siguientes:                                                                                                                           1. CULTURA DE LA CONTRIBUCIÓN EN LA ESCUELA
CIFRAS CUATRIMESTRE2: 129 IMPACTADOS
1.1. VISITA A INSTITUCIONES EDUCATIVAS COMO SEGUIMIENTO AL PROGRAMA CCE
Las siguientes Instituciones Educativas, fueron visitadas para hacerle entrega de los módulos y souvenirs del programa de CCE.
Las Instituciones visitadas durante este cuatrimestre, fueron: IE Maria Auxiliadora (colegio público) en Galapa, IE New Love School (Col Privado) Galapa, IE Normal Superior Manatí (Público), IE Máximo Mercado (Público) Sabanalarga, IE Pedro Claver (Público) Sabanalarga.
1.2. VISITA A LOS MUNICIPIOS Y DISTRITO PARA SOCIALIZAR EL PROGRAMA CCE
Se hicieron visitas de socialización a colegios privados y públicos de Barranquilla y Municipios del Atlántico. Las Instituciones y/o personas visitadas fueron: IED Javier Sanchez Barranquilla, Gestor social de Santo Tomas, IE Maria Auxiliadora de Galapa y la Gestora de Calidad de la Secretaría de Educación de Soledad. Los soportes de estas visitas de socialización, reposan en el documento llamado Anexos Cuatrimestre II                                                2,PROGRAMA NÚCLEOS DE APOYO FISCAL Y CONTABLE – NAF
CIFRAS CUATRIMESTRE2: 6963 IMPACTADOS
2.1. CAPACITACIONES Y ATENCIONES A CONTRIBUYENTES: Tenemos convenios vigentes con ocho universidades de la ciudad, estas son: Universidad Autónoma del Caribe, Universidad Simón Bolivar, Universidad de la Costa, Universidad del Atlántico, Universidad Libre, Corporación Universitaria Americana, Corporación Universitaria Reformada y la Corporación Universitaria Empresarial de Salamanca, quienes en este semestre no tuvieron estudiantes en práctica.
2.2. OBJETIVOS DEL PROGRAMA:
 El grupo de estudiantes de últimos semestres de Contaduría Pública, se encargan de atender contribuyentes a través de varios canales: Teams, atención presencial en sus universidades, quioscos virtuales en los centros comerciales y quiosco de la oficina de la Dian y otros espacios que su coordinador proponga, de estas actividades surge un número de impactados.Las Universidades desarrollan capacitaciones con el apoyo de docentes de la Dian o de sus propios docentes, en temas de actualidad tributaria una vez por mes, de esta actividad surge un número de impactados que suma a la meta.
 La suma total de la gestión, incluye las capacitaciones de las Universidades con su NAF, las universidades con apoyo Dian y la gestión de sus estudiantes que relacionan en el formato de google form todos los meses antes del cierre de mes.                                                                                                                                                                                         3. PROGRAMA LO PUBLICO ES NUESTRO – LPN
CIFRAS CUATRIMESTRE 2: 39 IMPACTADOS
3.1. OBJETIVOS DEL PROGRAMA:
En este programa, se articulan varios ítems. En el marco de las capacitaciones que se organizan con los gremios o con las Universidades, la Dian seccional Barranquilla, recurre a 3 estrategias que abarcan este convenio:
 Pasar los videos de Cultura de la contribución, antes de que empiece el evento académico
 Llevar una agente de cultura para que nos apoye con la cámara de realidad virtual, denominada Vivum 360, la cual, también hace parte de la estrategia de LPN           .TOTAL IMPACTADOS EN EL CUATRIMESTRE II - EN LAS ESTRATEGIAS DE CULTURA DE LA CONTRIBUCIÓN SECCIONAL BARRANQUILLA SON: 7.131 PERSONAS                                                                                                                                         CULTURA DE LA CONTRIBUCIÓN EN LA ESCUELA:VISITA A INSTITUCIONES EDUCATIVAS COMO SEGUIMIENTO AL PROGRAMA CCE
Las siguientes Instituciones Educativas, fueron visitadas para hacerle entrega de los módulos y souvenirs del programa de CCE.
Las Instituciones visitadas durante este cuatrimestre para hacerles seguimiento, fueron: IE Eduardo Santos del corregimiento La playa, Institución Educativa Técnica Agropecuaria de Tubará - Tubará (Atlántico) e IDPHU Campestre Bilingüe en Puerto Colombia.Se hizo la visita al Municipio de soledad, se ubicó la Secretaría de Educación personalmente, ya que, vía correo y teléfono, no había sido posible. Además, se hicieron dos reuniones en octubre 10 y 11 de 2022 con los rectores de las IE privadas y públicas para socializarles el programa.PROGRAMA NÚCLEOS DE APOYO FISCAL Y CONTABLE – NAF: CAPACITACIONES Y ATENCIONES A CONTRIBUYENTES: Tenemos convenios vigentes con ocho universidades de la ciudad, estas son: Universidad Autónoma del Caribe, Universidad Simón Bolivar, Universidad de la Costa, Universidad del Atlántico, Universidad Libre, Corporación Universitaria Americana, Corporación Universitaria Reformada y la Corporación Universitaria Empresarial de Salamanca, quienes en este semestre no tuvieron estudiantes en práctica. PROGRAMA LO PUBLICO ES NUESTRO – LPN En este programa, se articulan varios ítems. En el marco de las capacitaciones que se organizan con los gremios o con las Universidades, la Dian seccional Barranquilla, recurre a 3 estrategias que abarcan este convenio:
• Pasar los videos de Cultura de la contribución, antes de que empiece el evento académico
• Llevar una agente de cultura para que nos apoye con la cámara de realidad virtual, denominada Vivum 360, la cual, también hace parte de la estrategia de LPN
Foto: Vivum</t>
  </si>
  <si>
    <t>Promedio de meses de  las decisiones de los recursos tributarios a nivel nacional.</t>
  </si>
  <si>
    <t>En el primer trimestre de 2022 se fallaron 14  recursos de reconsideración con un promedio de evacuación de 7.23 meses. Por su parte, en el segundo trimestre se profieron 23 Resoluciones de Recurso de Reconsideración con un promedio de evacuación del trimestre de 7,4 meses.  En el tercer trimestre de 2022 se fallaron 19  recursos de reconsideración  con un promedio de evacuación del trimestre de 8,4  meses manteniéndose por debajo de la meta de 9 meses del promedio de evacuación determinado para esta seccional  conforme a los lineamientos del Memorando 32 del 02 de febrero de 2022. En el cuarto trimestre se fallaron 9  recursos de reconsideración con un promedio de evacuación del trimestre de 8,3  meses.  En total en el año 2022 de enero a diciembre se fallaron 65 recursos de reconsideración con un promedio de evacuación de 7,83 meses manteniéndose durante todo el año 2022 por debajo de la meta de 9 meses del promedio de evacuación determinado para esta seccional  conforme a los lineamientos del Memorando 32 del 02 de febrero de 2022.</t>
  </si>
  <si>
    <t>El total de actos recibidos durante el primer trimestre de 2022  fue de 20  y 14 fallados, por lo que se registraron 34 actos en el RUPGJ para un porcentaje de cumplimiento del 100%.  El total de actos recibidos durante el  segundo trimestre fue de 31  y 28 fallados, por lo que se registraron 59 actos en el RUPGJ para un porcentaje de cumplimiento del 100%. El total de actos recibidos durante el tercer trimestre fue de 32 y fallados 24, por lo que se registraron 56 actos en el RUPGJ para un porcentaje de cumplimiento del 100%. El total de actos recibidos durante el cuarto trimestre fue de 28 y fallados 13, por lo que se registraron 41 actos en el RUPGJ para un porcentaje de cumplimiento del 100%. El total de actos recibidos durante el año 2022 fue 111 así: 90 recursos de reconsideración y 21 revocatorias directas . Se fallaron  79 actuaciones: 69 recursos de reconsideración y 10 revocatorias directas. En total se registraron 190 actos en el RUPGJ en el año 2022 para un porcentaje de cumplimiento del 100%</t>
  </si>
  <si>
    <t>SE CUMPLIO CON EL INDICADOR DE ENERO A DICIIEMBRE DE 2022, en el año se presentaron dentro del término señalado en el 3,4,1 del PR-PEC-0120 VERSION 8 ATENCION A PROCESOS PENALES un total de 844 denuncias .</t>
  </si>
  <si>
    <t>Cumplimiento de la Dirección Seccional en la Gestión de la campaña de actualización y depuración del RUT</t>
  </si>
  <si>
    <t>Total datos gestionados / Número final de datos a gestionar por la Dirección Seccional</t>
  </si>
  <si>
    <t xml:space="preserve">El Decreto Único Reglamentario ha definido el Registro Único Tributario RUT como el MECANISMO UNICO para Identificar, Ubicar y Clasificar a los sujetos de obligaciones administradas por la DIAN, constituyéndose en el sistema más importante que soporta y permite controlar a los Administrados de la DIAN y con el fin de contrarrestar el fraude fiscal y el contrabando,  ha estimado importante continuar con las estrategias encaminadas a mejorar la calidad de la información del RUT, siendo su instrumento principal las campañas de actualización de la información del Registro, según los segmentos determinados.
Durante el cuarto bimestre correspondiente a los meses de julio y agosto, se trabajaron las campañas de actualización de oficio Autogestión sin calidad con documento de identidad 2022 e Inscripciones realizadas a través del servicio de inscripción virtual en el RUT, por autogestión con inconsistencias años 2021 - 2022. 
 La campaña Autogestión sin calidad con documento de identidad 2022 obtuvo cumplimiento del 100%, a continuación de describe el desarrollo e informe de la campaña.
Para el mes de julio se le asignaron a la seccional 89 registros los cuales fueron citados para la verificación de la información de los cuales 19 atendieron la citación y fueron actualizados, a los 70 restantes se les adelantó la verificación la información registrada y se encontró que 61 tenían inconsistencias por tanto se procedió a suspender, quedando 10 registros que aun cuando no atendieron la citación los RUT no tienen inconsistencias que motivaran la suspensión. Adicionalmente se agregaron dos registros que fueron trasladados por las seccionales de Bogotá y Florencia, ambos fueron citados pero estos no atendieron la citación y después de la verificación de la información registrada se encontró que tampoco contaban con inconsistencias que motivaran la suspensión , así las cosas, se gestionaron la totalidad de los registros,  91 registros, sin embargo al momento de evaluar el cumplimiento estos últimos no fueron tomados en cuenta arrojando el cumplimiento del 90%. 
Esta situación fue consultada vía Teams, donde se nos informó que estos registros si serian tomados en cuenta ya que aun cuando no se adelantaron actuaciones si se gestionaron y conforme con las indicaciones se solicitó la verificación y corrección de la matriz vía correo electrónico el 31 de agosto y reiterada el 29 de septiembre y nuevamente el 3 de octubre sin que a la fecha hallamos recibido respuesta ni indicaciones. Teniendo en cuenta lo descrito anteriormente hasta la fecha 19 de Enero del 2023 recibimimos el correo de confirmacion , en donde el trimestre mencionado alcanzo el 100% de cumplimiento.
Con relación a la campaña Inscripciones realizadas a través del servicio de inscripción virtual en el RUT, por autogestión con inconsistencias años 2021 - 2022., a la fecha no se ha obtenido por parte de la subdirección de Administración del Registro Único Tributario el porcentaje de cumplimiento alcanzado. Cabe anotar, que la campaña se ejecutó en un 100%. (80 clientes trabajados).Durante el cuarto trimestre correspondiente a los meses octubre, noviembre y diciembre, se trabajó la campaña de actualización de oficio Inscripciones realizadas a través del servicio de inscripción virtual en el RUT, por autogestión con inconsistencias años 2021 - 2022. En cuanto a las campañas de depuracion para  el bimestre noviembre-diciembre de 2022, dentro del proceso de depuración del RUT se ejecutó la campaña “Casos de  RUT activos de sociedades liquidadas durante los años 1989 a 2009 y 2017 a 2020”.
CASOS EJECUTADOS: 641, para un cumplimiento del 100%.
ACTIVIDADES REALIZADAS: 
•CONSULTA RUES: Para verificar que efectivamente las sociedades se encuentran canceladas ante dicha entidad.
•VERIFICACION DE DEUDAS O PROCESOS: Se realizaron cruce de información con las áreas de las Direcciones Seccionales de Impuestos y de Aduanas de Barranquilla, para verificar que no existan procesos en curso en vía administrativa ante la DIAN o en sede jurisdiccional, así como la no existencia de deudas ante la DIAN.
•OTRA JURISDICION: Se verificó que el domicilio fiscal no correspondiera a otra dirección seccional.
•TIENE 1180: Se verificó en el MUISCA, que no tuviera un 1180 “solicitud sujeta a verificación de cancelación del RUT”, en curso.
•Se  realizaron las actualizaciones del RUT de oficio previo a la cancelación, en los casos que era necesario.
•Se proyectó y se publicó la Resolución de Cancelación del RUT de oficio.
•Se registró en el MUISCA, las cancelaciones de cada contribuyente. </t>
  </si>
  <si>
    <t xml:space="preserve">
Variable 1: Número de días en devoluciones ordinarias calculadas para el trimestre</t>
  </si>
  <si>
    <t>Días</t>
  </si>
  <si>
    <t>Se lograron los objetivos de cercanía a los solicitantes de devolución durante todo el año, al permitir la cercanía del contribuyente con el funcionario sustanciador para que este le explique las inconsistencias que presenta, disminuyendo los inadmisorios y permitiendo que los expedientes fluyan más rapidamente. Además se mantiene una base de datos de solicitudes de devolución alimentada diariamente con las nuevas solicitudes, tanto radicadas por el SI Devoluciones como a través del correo electrónico (manuales), de estas últimas se procura una rápida radicación y entrega del expediente al funcionario radicador. En cuanto a la base de datos, se alimenta con información del expediente y el o los actos administrativos proferidos, también se controlan los tiempos de avance de la solicitud a través de una formula que calcula diariamente los días transcurridos desde la radicación, logrando con esto mantener una alerta temprana y así disminuir tiempos en la gestión de  las Devoluciones. Conjuntamente con esto, se tiene un alto compromiso de los servidores públicos para gestionar prontamente las solicitudes.</t>
  </si>
  <si>
    <t>Se registraron en el SIE Penal, durante todo el año los insumos recibidos para denuncia penal</t>
  </si>
  <si>
    <t>Para la  medición se utilizó la información reportada de 2022 en el SIE de Planeación en las variables “Total inventario final de procesos activos (incluido IRI)” y “Numero de procesos actualizados en Ferrajoli en el periodo”, y el reporte de procesos actualizados en el aplicativo entre el 1 de julio de 2022 y el 31 de diciembre de 2022. Con estas variables se aplicó la formula establecida en el Memorando 33 del 18 de febrero de 2022: De acuerdo con lo anterior se justifica por el aumento en el porcentaje de las cargas de trabajo, la actualizacion del siepp penal de cada insumo, las presentacion de las denuncias que ha aumentado su volumen mensual y las diligencias judiciales.</t>
  </si>
  <si>
    <t>Durante el año 2022 se realizaron las actualizaciones de los diferentes procesos en el aplicativo E-KOGUI cumpliéndose en un 100% con esta actividad de la siguiente forma: Enero 162, febrero 165, marzo 166, abril 180; mayo 186; junio 183; julio 181; agosto 184; septiembre 193; octubre 193; noviembre 195 y diciembre 189</t>
  </si>
  <si>
    <t xml:space="preserve">Durante el año 2022 se atendieron las solicitudes de revisión por parte de la Subdirección de Representación Externa </t>
  </si>
  <si>
    <t>Todas las actividades programadas para el SGSI fueron cumplidas en los plazos estipulados. Trimestralmente se recibió el apoyo de cada una de las dependencias en la Dirección Seccional y en trabajo conjunto se cumplió con este nuevo plan de implementación, dando los primeros pasos para la modernización tecnológica que dispuso la entidad. Se espera para el año 2023 mayor participación del SGSI en la planeación de la Seccional.</t>
  </si>
  <si>
    <t>Variable 1: Número de contribuyentes habilitados 2022</t>
  </si>
  <si>
    <t>Gracias a la masificacion de la herramienta gratuita DIAN para facturadores, y el lanzamiento de la NOMINA ELECTRONICA GRATUITA,  con la necesidad de estar habilitado previamente en factura electronica para poder utilizar el aplicativo, se ha logrado mantener un ritmo constante de crecimiento para este indicador, logrando un total de 9471  habilitados como facturadores electrónicos durante el año 2022</t>
  </si>
  <si>
    <t xml:space="preserve"> Variable 1: No. de personas que liquidan nómina realizándolo electrónicamente 2022</t>
  </si>
  <si>
    <t>Debido al reiterado aplazamiento de los decretos para la entrada en vigencia en la obligatoriedad para enviar los reportes a sujetos obligados a NOMINA ELECTRONICA y a pesar de la necesidad de habilitar previamente como facturador electronico para utilizar el modulo de nomina, no se logro cumplir la meta durante el año 2022; Esta situacion fue ajena a las campañas realizadas y no obstante a todo lo sucedido, se logro un total de 7399 habilitados en nomina electronica para un cumplimiento de 80% dentro del rango aceptable.</t>
  </si>
  <si>
    <t>Variable 1.  Número de sujetos habilitados para facturar con el tiquete de máquina registradora POS.</t>
  </si>
  <si>
    <t>Sujetos habilitados para el uso de recibo de servicios públicos electrónico</t>
  </si>
  <si>
    <t>Variable 1. Número de sujetos habilitados para facturar con el recibo de servicios públicos</t>
  </si>
  <si>
    <t>(Número de campañas conjuntas realizadas/ Número de campañas programadas)*100</t>
  </si>
  <si>
    <t>Las comunicaciones enviadas en el transcurso del año 2022, mediante correos electronicos a los actuales contribuyentes inscritos, se vieron reflejados en el cumplimiento de las obligaciones de presentar los anticipos 2593, la declaracion anual de IVA RST y la declaracion consolidada F260. 
Los correos recordatorios del cumplimiento de las obligaciones formales, fueron vistos por los contribuyentes como la oportunidad de ir resolviendo sus dudas; con lo cual fue mas facil cumplir con ellas oportunamente; y esto se vio reflejado en la disminucion de correos recibidos en respuesta a los correos recordatorios de los vencimientos.
La meta se cumplio en su totalidad (100%)</t>
  </si>
  <si>
    <t>Durante todo el año 2022 se realizó seguimiento constante a los diversos cursos y actividades dispuestos para el cumplimiento del Factor PIC, la retroalimentación a los servidores y la pertinencia de los cursos para la gestión que realizan diariamente fueron cruciales para la consecución de estos resultados. Cabe mencionar que ha sido importante el apoyo de la Escuela de la DIAN y la manera en que le han participado a las Seccionales la posibilidad de escoger temas que consideran importantes para recibir capacitaciones y cursos.</t>
  </si>
  <si>
    <r>
      <t xml:space="preserve">    TABLERO BALANCEADO DE GESTIÓN 2022
DIRECCIÓN SECCIONAL DE IMPUESTOS BOGOTÁ
</t>
    </r>
    <r>
      <rPr>
        <b/>
        <sz val="24"/>
        <color rgb="FFFFFFFF"/>
        <rFont val="Calibri"/>
        <family val="2"/>
      </rPr>
      <t>SEGUIMIENTO</t>
    </r>
  </si>
  <si>
    <t>imp bogotá</t>
  </si>
  <si>
    <t>Durante el transcurso de la vigencia se realizaron los compromisos necesarios para atender gastos recurrentes como arrendamiento de la sede principal (Edificio BCH), administración de los puntos de contacto de la División del Servicio al Ciudadano, ubicados en los Supercades y en el Centro comercial BIMA, servicios públicos, reconocimiento a auxiliares de la justicia, viáticos por comisiones de servicios al interior del país, así como las obligaciones acordadas para sanear los bienes adjudicados a la nación. En el mes de enero se comprometió gran parte del apropiación disponible para el 2022, ya que se generó el registro presupuestal para el pago de arrendamiento del antiguo edificio BCH del primer semestre. Se autorizaron adiciones en la asignacion presupuestal para el pago del servicio público de energía, contribución a la valorización municipal, impuestos prediales y devoluciones tributarias, lo  cual impacta el indicador toda vez que se toma como base de comparación el presupuesto inicial y no el presupuesto final (inicial+adiciones-reducciones).
También teniendo en cuenta el comportamiento de la ejecución presupuestal, se solicitaron ante la Subdirección Financiera la reducción de $217.435.500.</t>
  </si>
  <si>
    <t xml:space="preserve">El indicador apunta al cumplimiento del 100% con respecto a la asignación mensual y lo ejecutado (pagado) de 2022 mes a mes, para cubrir los gastos generales programados como servicios públicos, arriendo, transportes, viáticos, administración, auxiliares de la justicia, entre otros, etc.
 Es importante aclarar que, las adiciones y/o reducciones al PAC mensual asignado, se realizan entre el primer día hábil de cada mes y hasta el día 5, teniendo en cuenta lo requerido para los gastos generales del mes actual; sin embargo, hay excepciones en las que posteriormente al día 5 del mes se requiera de PAC, ya que pueden surgir gastos urgentes como prediales, valorizaciones, devolución de intereses, etc., como se indica en el mes de Septiembre.  El indicador refleja un resultado mayor a 100 dado que la meta se fijó en un 95%
</t>
  </si>
  <si>
    <t>La seccional de impuestos de Bogotá logro un recaudo de 32,37 Billones en el 2022;respecto a la meta inicial de 29,7 billones se supero sustancialmente, con el ajuste de la meta en  el ultimo trimestre donde se aumentó  a 32,4 billones  se alcanzó un cumplimieto  99,87%, donde el 94% esta representado en los siguientes conceptos:  Retenciones(42%),  Iva(35%), Renta-Declaraciones (16%).
El cumplimiento anual se apalanco en los tres primeros trimestres donde se supero el 100% de la meta respectiva, en el cuarto trimestre se alcanzó un cumplimiento del 81%. 
Respecto al 2021, se presenta un incremento en el recaudo de 6,7 Billones correspondiente a 26,4%.  El resultado de este indicador está directamente relacionado con el comportamiento económico a nivel país</t>
  </si>
  <si>
    <t>Para el 2022 se logró el recaudo de 9,34 Billones respecto a la meta establecida de 8,87 Billones, alcanzando el 105,3% de lo estipulado para ese año.  El resultado positivo del indicador responde a la aplicación de estrategias como envió de correos masivos solicitando autorización de aplicación de Títulos de Deposito Judicial y su respectiva aplicación, remisión masiva de oficios Persuasivos penalizables y recordatorio del pago de cuotas de facilidades de pago, campañas, factura electrónica, declarasiones sugeridas y gestión  de Cobro de los Grupos Internos de Trabajo. Se establecieron planes de trabajo con la cartera clasificada identificando los contribuyentes en los cuales se puede focalizar e impulsar el cobro.  Dada la distribución de la meta en el año  durante los primeros tres trimestres se sobrepasaran las metas establecidas en cada mes. Durante el último trimestre hubo una desaceleración de recuperación dada la expectativa de los contribuyentes por los beneficios que podía traer la reforma tributaria del 2022.</t>
  </si>
  <si>
    <t>Variable 1: No. de inscritos en el Régimen Simple de Tributación</t>
  </si>
  <si>
    <t>La meta gestionada  por la Dirección Seccional de Impuestos de Bogotá es de 12.128 inscritos en el RST, logrando un  107,19%.  Para los meses de febrero, marzo y mayo se logró un 126% ,  148% y 115% respectivamente, lo que hizo que compensará los meses julio, agosto y septiembre donde se tuvo un porcentaje bajo de   77%, 80% y 89% respectivamente.
Como estrategía, la Dirección Seccional dió a conocer sobre el Régimen Simple de Tributación mediante alianzas con entidades públicas y privadas, correos electrónicos y mensajes de texto, dirigidos a emprendedores y comerciantes para su formalización ingresando al RST.
El resultado del indicador responde en gran medida a las campañas masivas realizadas por la Entidad en general.</t>
  </si>
  <si>
    <t xml:space="preserve">La seccional logró un cumplimiento de 111,39%, atendiendo el seguimiento permanente del indicador y la aplicación de las estrategias de gestión de las tres divisiones de fiscalización que aportan al cumplimiento del indicador.  Dentro de las principales actividades que se realizaron se tiene la gestión masiva a contribuyentes con baja tasa de tributación, seguimiento a la evacuación de expedientes, campañas masivas en campo, control a la notifición de actos, entre otros. 
</t>
  </si>
  <si>
    <t>El indicador en el periodo de 2022 cumplió la meta propuesta, alcanzando un 65,7% y un cumplimiento del 100,3%, se notificaron 114 sentencias ejecutoriadas, de las cuales 75 fueron a favor y 39 en contra.Se resalta que de acuerdo a las instrucciones del Memorando 07 de 2022 no se tuvieron en cuenta los fallos parciales para la medición de este porcentaje.
Para mejorar este indicador se han realizado acciones como: 
Se tienen en cuenta las observaciones realizadas a los escritos por parte del Jefe de Grupo y la Subdirección de Representación Externa, que realiza una verificación periodica aleatoria de los escritos. 
Se ha implementado el estudio de ofertas de revocatoria con el fin de terminar anticipadamente los procesos con riesgo más alto.</t>
  </si>
  <si>
    <t xml:space="preserve">Durante los 4  trimestres del 2022, se logró realizar las revisiones correspondientes al 20%  de acuerdo al memorando 7 del 2022; se realizaron  51 revisiones  de 248 actuaciones recibidas;el 20% corresponde a 49, no obstante por parte de la jefatura del GIT de Reprentación Externa se realizo la revisión de 51 actuaciones. Como resultado de la revisión se realiza retroalimentación al grupo de abogados con el fin de mejorar los escritos.
</t>
  </si>
  <si>
    <t xml:space="preserve">En el año 2022 se requirieron un total de 37 requerimientos desde la Subdirección de Representación Externa, objeto de medición en este indicador. Se respondieron en oportunidad 31 requerimientos, dando un cumplimiento del 84.21%. 
El indicador no cumplio con la meta propuesta, se presentó en el primer semestre 6 requerimientos que fueron atendidos posterior a la fecha indicada, por tal motivo se efectuaron acciones de mejora como controles y recordatorios a los abogados en el calendario de outlook para dar respuesta en oportundad, dichas acciones permitieron cumplir en el segundo semestre con el 100% . </t>
  </si>
  <si>
    <t xml:space="preserve">Para lograr el cumplimiento de la meta del 200%, se realizaron 50 jornadas de sensibilización en diferentes entidades.  Se explicó sobre el marco jurídico Régimen Simple de Tributación, beneficios,  procedimientos, Grupos y Clasificaciones, obligaciones y vencimientos enfocado a que se inscriban en el RST.
La estrategia se basó en llegar a municipios a través de correos electrónicos, donde se les ofrecía presencia institucional mediante capacitaciones de RST y puntos móviles.  Así mismo, la aceptación a las invitaciones recibidas por entes externos a la DSIB, fueron aprovechadas para dar a conocer sobre el RST.  Se excede ampliamente la meta dada la comparacion con la cantidad fijada. </t>
  </si>
  <si>
    <t xml:space="preserve">El cumplimiento del 321% obedece al constante acompañamiento y seguimiento a los muncipios través de correos electrónicos, llamadas telefónicas, videollamadas y eventos realizados que fueron 106, número superior a la meta establecida de 33 acompañamientos.
Cuando se inició el año 2022,  se tenían 39 municipios aprobados que corresponden al  44% del total de municipios de nuestra jurisdicción, 31 municipios a los cuales les había sido rechazado el envío de la documentación y 17 municipios que no habían presentado los acuerdos. Durante el 2022, se realizó acompañamiento a  los 48 municipios pendientes del tramite, de tal modo que 15 de ellos consiguieron la aprobación, 23 fueron rechazados y 10 no presentaron los acuerdos; por consiguiente se tienen  54 municipios aprobados que corresponden al 62% del total. Dentro de la estrategia se gestionó el apoyo y trabajo conjunto con la Secretaría de Hacienda de Cundinamarca. </t>
  </si>
  <si>
    <t xml:space="preserve">Para lograr la meta del 117,14% la Dirección Seccional llevo a cabo campañas conjuntas con entidades públicas y privadas brindando capacitación, dando a conocer sobre el RST  con capacitaciones, punto móviles, ferias, y correos electrónicos.   Estuvieron dirigidas al público en general contadores, emprendedores y comerciantes que aún no se han formalizado. </t>
  </si>
  <si>
    <t>Para dar cumplimiento del 132,64% con la meta establecida,  se adelantaron en la División diferentes acciones, siento las de mayor relevancia las siguientes:
1.	Se solicitó a la Subdirección de Servicio al Ciudadano la modificación de las variables del indicador establecidas en el lineamiento de atención en los Puntos de Contacto bajo un esquema híbrido de presencialidad y video atención, de forma que fueran tenidas en cuenta las novedades administrativas de los funcionarios y aquellas actividades que no estando programadas en la agenda hacen parte de atención de cara al Ciudadano; es así como se paso de dos variables para el calculo del indicador a cuatro variables:
Formula: Variable 1 / (Variable 2 – Variable 3 – Variable 4) = 50%
•	Variable 1: No. Total de servidores públicos del área de servicio al ciudadano programados  en agenda de atención.
•	Variable 2: No. Total de servidores públicos del área de servicio al ciudadano.
•	Variable 3: No. Total de servidores públicos con novedades administrativas.
•	Variable 4: No. Total de servidores públicos asignados a labores de apoyo del Front Office.
2.	Con el propósito de aumentar el número de funcionarios con agenda programada (variable 1), se ajustaron las actividades de los funcionarios,  propendiendo en lo posible que las labores de Back Office (revisión de Calidad, Gestión Documental) o de apoyo a labores de Front Office (Kiosco) fueran asignadas a funcionarios con el cargo de facilitadores, recordemos que estos funcionarios por su rol de empleo no pueden atender algunos trámites programadas en agenda, de esta forma se optimizó el número de funcionarios Analistas y Gestores con agenda programada.
3.	Con el establecimiento del esquema híbrido de atención se debía garantizar que cierto porcentaje de los funcionarios de cada uno de los Git de Servicio al Ciudadano se encontraran adelantando atención presencial y cierto número atención mediante video atención; sin embargo se toma la decisión objeto de optimizar recursos, de centralizan los funcionarios de los seis (6) GIT de Servicio al Ciudadano en cuatro (4) oficinas de atención así: CAD -CR 30, Bosa y Centro para atención presencial y Bima para video atención; la anterior acción permite aumentar el número de funcionarios en Front Office (mayor disponibilidad de citas ) y disminuir el número de funcionarios de back office necesarios para el ciclo de Servicio, lo anterior respetando el porcentaje de funcionarios que debían estar en cada tipo de atención (presencial o mediante video atención).
4.	Se incorporó a la  matriz mediante la cual cada una de las jefaturas de los GIT de Servicio al Ciudadano adelanta su agendamiento,  un control que permite medir con precisión cada una de las variables del indicador “Relación Back y Front Office en las áreas de servicio al ciudadano” de forma que se calcula con datos reales de agenda a información.</t>
  </si>
  <si>
    <t xml:space="preserve">Variable 1: No. de personas impactadas </t>
  </si>
  <si>
    <r>
      <t xml:space="preserve">Cumplimiento del 203,47%. Teniendo en cuenta que este indicador tiene 3 componentes NAF, Cultural de la Contribuciòn en la Escuela y LPN,  a continuación se realizará un analisís  por acciones. 
*Cultura de la Contribución en la Escuela: La DSIB tenía asignada para la vigencia 2022 una meta de  1.159 Docentes inscritos en procesos de formación y docentes vinculados con seguimiento presencial para la implementación del programa. No obstante, dadas las dificultades para el logro de la misma, desde la DSIB se solicitó y sustentó la reducción de la meta a 800 docentes , reducción que fue aprobada sin afectar la meta global.  
*Núcleos de apoyo Contable y Fiscal- NAF: a traves de lo 10 NAF conformados  se logró llegar a  9.422 ciudadanos. 
</t>
    </r>
    <r>
      <rPr>
        <b/>
        <sz val="11"/>
        <rFont val="Calibri"/>
        <family val="2"/>
      </rPr>
      <t xml:space="preserve">Puntos de atención </t>
    </r>
    <r>
      <rPr>
        <sz val="11"/>
        <rFont val="Calibri"/>
        <family val="2"/>
      </rPr>
      <t>: Cierre del  NAF de la  Sede de la Universidad Militar Nueva Granada Chía, durante los 3 años de convenio no  realizó ninguna acción. 
Rotación permanentemente de Coodinadores NAF ocasionando retraso en las actividades.     
Asignación insuficiente de horas de acompañaminto docente para los estudiantes.
 Disminución de número de practicantes inscritos considerando que las practicas son no remuneradas. 
La Dirección Seccional de Impuestos de Bogotá no cuenta con un equipo de docentes lo que en algunas ocasiones, hace difícil contar con un un portafolio de capacitaciones para cubrir las  solicitudes de los consultorios. Por lo anterior, se debe recurrir al Nivel Central y a otras Administraciones.
Para LPN es importante precisar que se dió cumplimiento de dar a conocer los videos dentro de todas las capacitaciones que estaban a cargo de la División; asi mismo se dieron a conocer los videos en las socializaciones que se realizaron a los colegios que visitaron en la socialización de las acciones de cultura de la contribución en la escuela.</t>
    </r>
  </si>
  <si>
    <t xml:space="preserve">En el año 2022 se presentaron 138 Recursos fallados en total, de ellos 128 fueron resueltos antes de los 10.2 meses establecidos como meta. En promedio los actos fueron proferidos dentro de los 6.7 meses.
El tiempo promedio del tiempo de respuesta  se compensa  entre los integrantes del grupo (11 funcionarios), donde  2 funcionarias tiene un desempeño sobresaliente en evacuación  logrando  desarrollar el proceso en un menor tiempo, dada su experiencia y conocimiento, los demás funcionarios se encuentran en el tiempo establecido.  
Se realiza constantes controles a los terminos de vencimientos y acompañamiento a los funcionarios nuevos, así como la revisión de casos similares, que sirvan de apoyo para resolver los recursos dentro de los tiempos esperados.  </t>
  </si>
  <si>
    <t xml:space="preserve">En el año 2022 se incluyeron un total de 1814 registros dentro de RUPGJ entre solicitudes recibidas, autos fallados y fallos, generando un cumplimiento del 100% para este indicador, el reporte se realiza semanalmente en el espacio dispuesto en Sharepoint. Se realizan constantes seguimientos a la herramienta del RUPGJ con el fin mantener los registros totalmente actualizados. </t>
  </si>
  <si>
    <t xml:space="preserve">Se presentaron en el año 2022 un total de 2988 insumos de denuncias, del total 2647 fueron presentas oportunamente de acuerdo al procedimiento PR-PEC-0120. 
Esta situación se presentó por demoras en el reparto, ante la ausencia de personal administrativo y la  sobre carga de trabajo por deficit de abogados en el GIT.    
Es importante aclarar que para el cumplimiento de este indicador de acuerdo al  procedimiento PR-PEC-0120 y es necesario ampliar planta personal del GIT Unidad Penal ( conformado por 7 abogados), la racionalización de trámites y Principalmente la simplificación el SIEPP. Dichas dificultades fueron informadas en varias ocaciones a la Subdirección de Asuntos Penales y a la Dirección Jurídica, sin tener respuesta aplicable para el manejo de la información. 
</t>
  </si>
  <si>
    <t>Para el cumplimiento de este indicador 108,33%, dentro de las campañas se encontraba verifiar la información de los rut de autogestión sin calidad, como estrategia se realizaron llamadas telefónicas a los contribuyentes solicitando que adjuntará el documento de identidad y en los casos que diera lugar actualizar el rut, para esto durante el periodo se trabajó con 2 funcionarios del GIT  de Gestión,  Control y Servicio.  Es importante señalar que estos funcionarios, dejaron de resolver solicitudes sujetas a verificación para cargar su reparto a los demás funcionarios del grupo lo cual generó sobrecarga laboral.
Dificultad: los contribuyentes son renuentes a enviar copia del documento de identidad con tan solo recibir una llamada telefónica, teniendo en cuenta las diferentes modalidades de estafa que existen.</t>
  </si>
  <si>
    <t>Variable 1: Número de días en devoluciones ordinarias calculadas para el trimestre</t>
  </si>
  <si>
    <t>Para las solicitudes de radicacion con termino legal de 50 días en el  2022, se obtuvo un cumplimiento del 188,2%, superando la meta de (32 días) en la División Gestión de Recaudo al lograr resolver las solicitudes de devolución en 17 días.  Respecto al 2021 se presenta disminución de  la radicación en  un 10,3%, pasando de 43.523 radicados en 2021 a 39.054 radicados en el  2022.
El indicador es el  resultado del promedio de Devoluciones Naturales y Jurídicas, donde se logra  cumplir el tiempo establecido, gracias a que se tiene estabilizado el proceso  y controles efectivos;   se cuenta con personal asignados al seguimiento de los tiempos por funcionario, de forma diaria para Devoluciones Personas Naturales o semanal  para Personas Jurídicas, de acuerdo a los datos de los reportes del servicio informático, permitiendo identificar desviaciones de forma rápida y realizar las correcciones pertinentes dentro de cada uno de los grupos. 
El indicador no tiene en cuenta los inadmisorios donde se presentan mayores tiempos de respuesta, los  casos  que ingresan a Investigación por Fiscalización o Suspensiones, los casos de  IVA de productos exentos ni garantías, ni OEA que tienen terminos inferiores.</t>
  </si>
  <si>
    <t xml:space="preserve">Dentro del año 2022 se presentaron 3227 denuncias a comite de las cuales 2675 fueron actualizadas oportunamente, generando un cumplimiento anual del 82.89%.
No existe capacidad operativa para el cumplimiento de la meta de este indicador y el procedimiento PR-PEC-0120. Por el alto volumen que maneja la Seccional de Impuestos de Bogotá, es necesario priorizar el procedimiento penal con el fin de velar los intereses de la Nación, ya que la capacidad operativa del grupo de Unidad Penal es superada por el volumen que se maneja y le es imposible cumplir con la actualización del sistema dentro de los terminos establecidos en el procedimiento .   Dichas dificultades fueron informadas en varias ocaciones a la Subdirección de Asuntos Penales y a la Direción Jurídica, sin tener respuesta aplicable para el manejo de la información. 
Sumado a lo anterior, la estructura del sistema genera reprocesos y dificultand el registro de la información. 
Como alternativas de solución se ha solicitado acuerdos de trabajo con la División de Cobranzas frente a la entrega de insumos penales 
</t>
  </si>
  <si>
    <t xml:space="preserve">Dentro del año 2022 se presentaron 14.535  registros para actualizar los procesos en el sistema, de las cuales se logro la actualización de 11.211, cumplimiento anual del  77%. 
No existe capacidad operativa para el cumplimiento de la meta de este indicador y el procedimiento PR-PEC-0120. 
Con el fin de cumplir la meta se solicito el apoyo de otros funcionarios DSIB como tarea para compensatorios, se comisiono un funcionario para el GIT de Unidad Penal para la dedicación exclusiva de la actualizacion del sistema. La herramienta no permite informes parciales de avance en la tarea  y no es posible un control  oportuno de la gestión por líderes, de igual manera por el alto volumen que maneja la Seccional de Impuestos de Bogotá, es necesario ampliar la capacidad operativa dentro del GIT de Unidad Penal. Dichas dificultades fueron informadas en varias ocaciones a la Subdirección de Asuntos Penales y a la Dirección Jurídica, sin tener respuesta aplicable para el manejo de la información. </t>
  </si>
  <si>
    <t xml:space="preserve">La Subidirección de Representación Externa realiza constantes seguimientos a la actualización del sistema para poder establecer la calificación de la seccional. En el año se registraron 782 procesos actualizados en el sistema frente a los 782 que debian ser registrados, dando un cumplimiento del 100%. 
Desde el despacho de la División Jurídica  mensualmente  se realiza muestreo aleatorio de los procesos con el fin de verificar  que coincida la ultima actuación registrada en  Ekoqui con rama judicial y se programan alertas en el calendario de los funcionarios para recordar la actualización  contable en el  sistema y el riesgo del proceso. 
</t>
  </si>
  <si>
    <t xml:space="preserve">La Subidirección de Representación externa realiza constantes seguimientos  que han permitido obtener un logro del 100% de la meta y  la actualización  oportuna del SIE de Representación Externa.
En la división se creo un plan de trabajo   semanal durante el primer semestre con el fin de actualizar el sistema de acuerdo a las instrucciones de  implementación impartidas por la Subdireción. 
Para el 2 semestre se actualiza de acuerdo al movimiento de los procesos, el control se realiza con el  apoyo de las alertas que remite la Subdirección.
</t>
  </si>
  <si>
    <t>(Número de actividades cumplidas en el trimestre/Número de actividades programadas en el plan de implementación del SGSI para el trimestre)X 100</t>
  </si>
  <si>
    <t>Durante el 2022 se realizaron oportunamente las actividades programadas en el plan de Implementación del Sistema de  Gestión de seguridad y privacidad de la información, desarrollando las encuentas de datos de personales, diagnóstico de evaluación del estado de sistema y  se realizó la identificación y/o actualización de activos de información de acuerdo con la metodología definida por la Oficina de Seguridad donde se registraron 99 activos de la información de la Dirección Seccional Impuestos Bogotá en el aplicativo NOVASEC. La estratgia que se adopto fue la conformación de una red de apoyo que representa todos los procesos, adicionalmente se interactuo con otras Seccionales para identificar practicas exitosas y el permanente seguimiento, control y evaluación de los cronogramas diseñados.</t>
  </si>
  <si>
    <t>Variable 1: No. de contribuyentes habilitados 2022</t>
  </si>
  <si>
    <t>Se lograron 53,805 contribuyentes habilitados para facturar de manera electrónica, alacanzando un cumplimento del 189,8%.
 En la actualidad se ha generado estrategias para impulsar la Facturacion Electrónica mediante correos y capacitaciones. Es de resaltar que dentro de la Dirección no se cuenta con el grupo interno de trabajo  responsable para la administración de este tema.
En gran medida el resultado responde a las acciones propuestas  por la entidad a nivel nacional</t>
  </si>
  <si>
    <t xml:space="preserve">Durante el 2022, no se logró la meta proyectada, llegando a un cumplimiento del 81 %. 
Durante el periodo se generaron estrategias para impulsar la Nómina Electrónica mediante correos y capacitaciones.
Es de resaltar que dentro de la Dirección no se cuenta con el grupo interno de trabajo  responsable para la administración de este tema.
En gran medida el resultado responde a las acciones propuestas  por la entidad a nivel nacional
La fuente de información de este indicador proviene de la Subdirección, durante el año 2022 se presentaron 2 correcciones a los datos que afectaron el seguimiento del indicador. Se propone  para evitar inconsistencias en el reporte de los habilitados, la Subdirección debe suministrar de manera mensual  y oficial esta cifra y no las bases de datos de estos, ya que las estrategias de la Dirección Seccional está proyectada en las bases de datos de los registrados y no registrados.
</t>
  </si>
  <si>
    <t xml:space="preserve">Para el cumplimiento de  la meta se baso la estrategia el en  envío masivo de mensajes de texto (132.812 )  como recordatorio para los obligados a presentar la declaración 260 y el formulario 2593 Recibo Anticipo Simple para cada uno de los bimestres de 2022, entre otros. </t>
  </si>
  <si>
    <t xml:space="preserve">Se alcanzó un cumplimiento anual del indicador de 103%,  desarrollando  continuo seguimiento a los funcionarios inscritos de forma coordinada  con la Escuela. 
En los meses de Abril, julio y noviembre no se alcanzo el cumplimiento esperado, 97%, 98% y 97% respectivamente, a este respecto y al revisar los datos entregados se aprecia que el porcentaje de reprobados es alto en esos mismos meses abril 31% (130), julio 29% (80) y noviembre 22% (59); sin embargo  en otros periodos se logro superar la meta de participación del 70% , lo cual apalanco el cumplimiento  del indicador. 
Los principales datos que soportan el cumplimiento de la meta son los siguientes:  
1.Convocatoria a cursos: Se realizó invitación a cursos durante los meses de marzo a diciembre de 2022, los meses que contaron con más inscritos por parte de la Escuela son marzo, abril y octubre con 378, 700 y 362 funcionarios respectivamente.
2.Participación: El 72% de los servidores de la DSIB logró aprobar los cursos a los cuales se les realizó la invitación (1829), el 17% reprobó los cursos (432) y el 12% (297) los inicio o no ingreso a la plataforma/clases. Se conto con un total de 2.558 servidores convocados, quiere decir esto que se tuvo más de una invitación por funcionario. 
3.Reprobados: Se tiene un  % de funcionarios reprobados y % Sin Participación, lo cual evidencia que pueden existir dificultades relacionadas a la realización de los cursos tales como uso de la plataforma, carga laboral, tiempos de ejecución de los cursos, entre otros. 
</t>
  </si>
  <si>
    <r>
      <t xml:space="preserve">    TABLERO BALANCEADO DE GESTIÓN 2022
 DIRECCIÓN SECCIONAL DE IMPUESTOS CALI
</t>
    </r>
    <r>
      <rPr>
        <b/>
        <sz val="24"/>
        <color rgb="FFFFFFFF"/>
        <rFont val="Calibri"/>
        <family val="2"/>
      </rPr>
      <t>SEGUIMIENTO</t>
    </r>
  </si>
  <si>
    <t>imp cali</t>
  </si>
  <si>
    <r>
      <t xml:space="preserve">A mediados del mes de mayo de 2022 se puso a disposición de las seccionales, la actualización de la consulta del reporte en MUISCA (Análisis de Operaciones / Recaudo); para la confrontación del logro en el Recaudo Bruto frente a la meta por seccional, mes y concepto. 
Con base en el ajuste realizado por la Subd.. De Estudios Económicos al presupuesto bruto; de acuerdo con la actualización del Plan Financiero del año 2022 que se realizó en el Marco Fiscal de Mediano Plazo (MFMP) 2022, la meta de recaudo bruto total DIAN asignada por el CONFIS para 2022 es de $215.7 billones (bs). Ajuste reportado en correo electrónico con consecutivo 100152176-1005  y cuyas cifras pueden ser consultadas en el  link de “Metas de Recaudo por Direcciones Seccionales 2022”, en el vínculo: </t>
    </r>
    <r>
      <rPr>
        <b/>
        <sz val="11"/>
        <rFont val="Calibri"/>
        <family val="2"/>
      </rPr>
      <t>https://diancolombia.sharepoint.com/sites/diannetpruebas/Areas/Paginas/estudios_economicos.aspx</t>
    </r>
    <r>
      <rPr>
        <sz val="11"/>
        <rFont val="Calibri"/>
        <family val="2"/>
      </rPr>
      <t xml:space="preserve">
Para el acumulado año (12 meses), el informe estadístico oficial actualizado a </t>
    </r>
    <r>
      <rPr>
        <b/>
        <sz val="11"/>
        <rFont val="Calibri"/>
        <family val="2"/>
      </rPr>
      <t>31/01/2023</t>
    </r>
    <r>
      <rPr>
        <sz val="11"/>
        <rFont val="Calibri"/>
        <family val="2"/>
      </rPr>
      <t xml:space="preserve"> de la Subdirección de Estudios Económicos, indica que el valor del recaudo bruto es de $</t>
    </r>
    <r>
      <rPr>
        <b/>
        <sz val="11"/>
        <rFont val="Calibri"/>
        <family val="2"/>
      </rPr>
      <t>4.082.538 millones</t>
    </r>
    <r>
      <rPr>
        <sz val="11"/>
        <rFont val="Calibri"/>
        <family val="2"/>
      </rPr>
      <t xml:space="preserve"> y muestra una variación negativa del -38,5% (valores corrientes) frente al año anterior. Frente a la meta del año,  el cumplimiento ajustado es del 84,7%; el desfase en términos absolutos frente a la meta, obedece principalmente a los conceptos de: IVA Declaraciones, renta declaraciones, retenciones e Impuesto al Consumo. 
Retenciones, IVA declaraciones y Renta Declaraciones son los  conceptos que tienen los decrecimientos más importantes en el recaudo bruto frente al año anterior.  Es de anotar que existen $11.009 millones sin clasificar en los conceptos . En el acumulado hay dos conceptos que presentan sobrecumplimiento en la meta:  Régimen Simple y Normalización.
La diferencia en el acumulado año reportada en esta narrativa y producto del cuadro  de la Subd. de Estudios Economicos a 31/01/2023, con respecto al valor de la columna BZ de este cuadro (diferencia de $150 millones), obedece a cambios o ajustes del reporte oficial durante los meses de febrero y marzo (ya reportados).</t>
    </r>
  </si>
  <si>
    <t>Al culminar el año 2022 se logró  un Recaudo por gestión de cartera, control extensivo y facturación electrónica por un total de 1,313,461 (millones de $), siendo la meta  1,586,135 (millones de $),  para un cumplimiento del 82.8%, al respecto se logran identificar variables externas que dificultaron el cumplimiento en su totalidad; la situación es la crisis económica que atraviesa el País, el bajo recaudo en el último periodo, también obedece a la abstención del pago por parte de los contribuyentes que se encontraban en espera de los beneficios de la reforma tributaria para el pago de las obligaciones en Mora. Las campañas adelantas por control extensivo y facturación electrónica no han tenido el impacto esperado.
Por otra parte, en el análisis de la cartera con corte a diciembre 2022 se logró establecer que se está dando cumplimiento al procedimiento y a los lineamientos impartidos por la Subdirección de Recaudo y cobranzas ya que la cartera a diciembre 2022 se encuentra gestionada en un 93%, encontrándose: 75% en estado cobro Coactivo, 15% en proceso especial y el 3% en facilidad de pago</t>
  </si>
  <si>
    <t>Para el año 2022 y una vez agotada las estrategias implementadas en el grupo, se logro el cumplimiento de la meta gracias a la implementación de atención personalizada y presencial, así como  al servicio ofrecido del simulador que permite visualizar las bondades del Régimen Simple de Tributación. Es de señalar que no ha sido un trabajo fácil dadas las fallas que presenta la plataforma y la pagina de la DIAN, así como al carácter voluntario para optar por este régimen de tributación; sin embargo con el acompañamiento de la Cámara de Comercio de Cali, la alcaldía de Cali, la gobernación del Valle y demás agremiaciones, se cumplió la meta prevista para el año.</t>
  </si>
  <si>
    <t xml:space="preserve">"El cumplimiento de la meta anual fue del 140,8%; se llevaron a cabo las estrategias de acuerdo a los lineamientos impartidos por la Subdirección de Fiscalización, las cuales consisten en :  
*Labor de la Dependencia para el logro de correcciones en desarrollo de las investigaciones asignadas a los auditores.
*Captura de la Gestión Lograda con actos de determinación ejecutoriados en el proceso de Fiscalización. 
*Captura de la Gestión lograda por actos administrativos cuya ejecutoria ocurra en la etapa de recursos jurídicos.
*Actos con  rechazo de demandas  o inadmisión de las mismas.
* Gestión por Liquidaciones provisionales  ejecutoriadas que pasan a gestión de cobro, porque el contribuyente no da respuesta.
* Gestión Persuasiva adelantada por el GIT URIIT sobre los programas de control remitidos por la Subdirección de Fiscalización Tributaria gestionadas en la seccional.
Meta que se obtuvo por el constante seguimiento a las cargas de servicio y al enlace realizado con dependencias de la seccional y del Nivel central, sin desconocer el compromiso demostrado por cada uno de los funcionarios en la consecusión de los objetivos institucionales.   </t>
  </si>
  <si>
    <t>El porcentaje de éxito de litigiosidad al finalizar el año 2022 corresponde al 52,63%;  se tienen 20 fallos a favor sobre 38 en total; es decir  17 fallos desfavorables y 1 fallo parcial. El resultado de este  indicador corresponde a que se obtuvieron 17 fallos desfavorables, obteniendo siete (7) fallos de un mismo demandante, del cual el Consejo de Estado había fallado precedentemente con fallos a favor, cambiando su postura o  línea decisional, lo cual afectó el indicador. También se presentaron en el periodo dos (2) fallos desfavorables que se esperaban, por contar con sentencias sobre el mismo contribuyente y asunto en el mismo sentido. Se continuarán implementando las políticas de prevención del daño antijurídico y  defensa técnica ; buscando incrementar la tasa de éxito procesal.</t>
  </si>
  <si>
    <t>El porcentaje muestra para revisión de actuaciones superó el 60% establecido en el Memorando 7 de 2022; en el año 2022 se revisó el 100% de las actuaciones judiciales elaboradas por los funcionarios de Representación Externa. El resultado de estas revisiones permite confirmar la calidad de las actuaciones judiciales mediante una revisión técnica y jurídica. Con el fin de mantener el resultado de este indicador, se continuarán revisando la totalidad de las actuaciones judiciales. El porcentaje meta establecido para la Seccional corresponde al 100%</t>
  </si>
  <si>
    <t>Durante el año 2022 se atendió en oportunidad el 100% de los requerimientos a la Subdirección de Representación Externa. El resultado de este indicador corresponde a la oportunidad y cumplimiento para atender los requerimientos, los cuales se seguirán atendiendo conforme a los términos concedidos por la Subdirección.  La orientación y apoyo jurídico de la Subdirección en las actuaciones judiciales seleccionadas permite fortalecer la defensa técnica de la entidad en los procesos judiciales.</t>
  </si>
  <si>
    <t>En el año 2022 se logró el sobrecumplimiento de la meta, dado las estrategias implementadas en el grupo, como son las capacitaciones y acercamiento a los ciudadanos; lo anterior resaltando el esfuerzo de los funcionarios y las alianzas estratégicas con la Cámara de Comercio de Cali, la alcaldía de Cali, la gobernación del Valle del Cauca y las agremiaciones con quienes se enfoca el trabajo a la formalización económica en la ciudad de Cali y en los municipios que hacen parte de nuestra jurisdicción.</t>
  </si>
  <si>
    <t>Está pendiente aun la aprobación de las tarifas a adoptar por parte del municipio de Jamundí, las cuales continúan en trámite, quedando proyectado el acto administrativo para ser objeto de discusión en la primera sesión del año 2023 por  parte del Concejo municipal de Jamundí.</t>
  </si>
  <si>
    <t>En el año 2022 se resalta el trabajo conjunto que se realizó con la Alcaldía de Cali en el marco del Festival Petronio Alvarez y el Festival del Cholado; ello hace parte de las alianzas y el trabajo mancomunado con la alcaldía de nuestro municipio. El sobrecumplimiento es el resultaso del trabajo con otras entidades en la búsqueda de la formalización empresarial.</t>
  </si>
  <si>
    <t>Para el cumplimiento de este indicador durante lo corrido del año se desarrollaron diferentes estrategias, las cuales comprenden:
*Aplicación del ciclo P(visionaria)HVA
*Liderazgo, Comunicación Efectiva y Trabajo en equipo, por parte del jefe de División de Servicio al Ciudadano y jefes de los GIT Servicio al Ciudadano Cali Centro y Cali Sur.
*Trabajo en equipo entre los GIT Cali Centro y Cali Sur.
*Acompañamiento, Seguimiento a la gestión e implementación de estrategias ante algún imprevisto.
*Coordinación de diferentes actividades que permitan la participación de los servidores públicos garantizando la prestación de servicio.
*Debida planeación mensual del agendamiento; programación efectuada con base en la capacidad operativa de los GIT de Trabajo, teniendo en cuenta novedades administrativas, entre ellas disfrute de vacaciones, compensatorios, permisos sindicales, actividades institucionales de bienestar, capacitación etc.
*Se mantiene la estrategia del Servidor público con función de "flotante".
*Los funcionarios de Back office, apoyan el  Front office (digiturno y Kiosco).
*Se da cumplimiento de la Circular 0010 para la atención de situaciones especiales, así como la atención de los casos remitidos por Asistencia.
*Se continúa con el esquema de atención hibrido desde la oficina (% trabajo  presencial y % video atención) .
*Desde el 28 de noviembre por adecuación de las Instalaciones del GIT Cali Centro, se está realizando solamente atención virtual, hasta que se termine la ejecución de las obras, por lo cual se realizó un ajuste en el agendamiento de acuerdo a los tiempos de la atención virtual.
*Disposición del equipo humano que integra los GIT de Servicio al Ciudadano Cali Centro y Cali Sur
*Espíritu de Servicio, Autoestudio, transferencia de conocimiento, Servidores públicos capacitados con Dominio y /o conocimiento del tema.</t>
  </si>
  <si>
    <t xml:space="preserve">En el marco del Programa Cultura de la Contribución, se relacionan a continuación las actividades desarrolladas de enero a diciembre:
*Cultura de la Contribución en la Escuela: Socialización del programa CCE, seguimiento presencial y telefónico a los docentes vinculados, reuniones de retroalimentación con secretarias de educación, diseño de infografía con los avances de gestión, difusión del programa por correo electrónico y redes sociales, visitas a las instituciones educativas con el fin de evidenciar la implementación del programa en el aula de clase y realizar intervención en los diferentes grados, capacitaciones en RUT, RST y Factura Electrónica dirigida a estudiantes y docentes,  elaboración de piezas para la difusión del programa y participación en las reuniones de retroalimentación organizadas por Nivel Central, este programa culminó en el mes de octubre de 2022. 
*Núcleos de Apoyo Contable y Fiscal: Respuesta a las inquietudes de estudiantes y  coordinadores NAF, ejecución de capacitaciones dirigidas al público en general, proceso formativo y plan canguro con los estudiantes, cumplimiento con las atenciones de acuerdo con el agendamiento programado, presencia Institucional y seguimiento semestral a la gestión. 
* Lo Público es Nuestro: Ejecución de capacitaciones a grupos de interés, gremios y ciudadanía en general dando cumplimiento con el Pilar Estratégico de Cercanía con el Ciudadano impulsando la Formalización Tributaria.
*Copa de la Contribución: Participación de 85 servidores DIAN de la Seccional de Impuestos  de Cali en el concurso copa de la contribución.
</t>
  </si>
  <si>
    <t>En el año 2022 el promedio de tiempo de las decisiones de los recursos tributarios, es de 9 meses, para un cumplimiento de 110.81%; como resultado de la planeación, control y compromiso de los funcionarios para proferir y enviar oportunamente los actos hasta su notificación. Con el fin de mantener el resultado, se continuará realizando la misma planeación, control y compromiso de los funcionarios</t>
  </si>
  <si>
    <t>El cumplimiento en el año 2022 es del 100%, como resultado de la planeación, control y compromiso de los funcionarios para mantener actualizado el RUPGJ. Para mantener este resultado se propone realizar seguimientos de la Jefatura para su verificación.</t>
  </si>
  <si>
    <t>Este indicador por el año 2022 corresponde al 100%. Este resultado en la oportunidad de la gestión de los insumos penales garantiza que la información registrada se encuentre actualizada, lo cual se obtuvo por la planeación, control y compromiso de los funcionarios. Para mantener este resultado se propone realizar seguimientos continuos para su verificación.</t>
  </si>
  <si>
    <t>Efectividad de la Dirección Seccional en la Gestión de la campaña</t>
  </si>
  <si>
    <t>Total datos gestionados / Numero final de datos a gestionar por la Dirección Secciona</t>
  </si>
  <si>
    <t>De enero a diciembre se trabajaron diferentes campañas que implicaron actividades como: Revisar  las bases enviadas por Nivel Central, realizar  filtros, realizar consultas en aplicativos , se organizaron las campañas a trabajar según dimensión y el tiempo de cumplimiento, se realizaron llamadas telefónicas ,envíos de correos electrónicos de invitación y persuasión a los Ciudadanos Clientes, Contribuyentes, Representantes legales, se trabajó en equipo con otras dependencias para los cruces de información de  los posibles NIT´S a Cancelar, entre otros.
Se gestionaron campañas como:
Actualización:
•	Actualización Masiva Personas fallecidas; reportadas por la registraduría Nacional del Estado Civil; la cual presentaba una meta de 42 y un cumplimiento del 100%
•	Inscripción a través del servicio Virtual de RUT por autogestión en la cual se tenia una meta de 340 trámites y se alcanzó un logro de 357.
•	Actualización masiva Actividad económica 0020, pensionados,  la cual presentaba una meta de 81 trámites y se alcanzó un cumplimiento del 100%.
•	Actualización masiva RUT vs Registraduría en proceso.
Cancelación: 
•	Cancelación de oficio RUT – Periodo 1980 – 2005 
•	Cancelación de oficio RUT – Periodo 2006-2007 
•	Cancelación de oficio RUT – Periodo 2008-2009 
La meta propuesta para las cancelaciones de oficio del RUT, entre los periodos 1980-2005, 2006-2007 y 2008-2009, presento una meta total de 2.076 RUT a cancelar, alcanzando un cumplimiento del 100%.
En los meses de noviembre y diciembre se trabajaron las siguientes campañas:
* Campaña Seguimiento sociedades liquidadas con RUT Activo: El desarrollo de la campaña fue inmediato, se entregó el día 20 de diciembre del 2022, con consultas a las bases de datos de Cámara de comercio, RUT, cruces con áreas competentes, igualmente se realizaron actualizaciones de Oficio y cancelaciones de Oficio.
* Campaña cancelación RUT inscripción en línea Autogestión: el desarrollo de esta campaña se informó que era inmediato, se realizaron 209 verificaciones a Obligación financiera y Consulta de reporte de terceros, así como envío de 209 correos e invitación a corregir la inconsistencia a los usuarios Clientes; actualmente nos encontramos a la espera de que se apruebe el modelo de resolución de cancelación del RUT para personas naturales por parte de la Dirección de Gestión Jurídica.</t>
  </si>
  <si>
    <t>Al final del año 2022, en las solicitudes ordinarias de 50 dias, se logró la gestión en un promedio de 36 dias, que de acuerdo a la meta impuesta para resolverlas de 32 dias, es equivalente en un cumplimiento del 89.93%. Las razones obedecen a la complejidad  de un gran volumen de solicitudes que ameritan más tiempo para su estudio, sumando a ello las dificultades en el levantamiento de las marcas, la falta de capacidad operativa en la expedición de las certificaciones de Cobranzas, la desactualización en los SIE y las inconsistencias presentadas en los documentos donde se originan los saldos a favor, excesos de pago y/o pago de lo no debido.</t>
  </si>
  <si>
    <t>El porcentaje de cumplimiento de este indicador en el año 2022, refleja la eficiencia en la actualización de los insumos en SIE de procesos penales. Para mantener este resultado se continuarán realizando las actualizaciones de manera oportuna como compromiso de los funcionarios.</t>
  </si>
  <si>
    <t>Teniendo en cuenta el Memorando 000033 del 18 de Febrero de 2022, en su punto 3,  se indica que para realizar la medición de la actualización de los procesos en el aplicativo Ferrajoli, se aplicará la formula (Número de procesos actualizados en el aplicativo Ferrajoli / Número de procesos por registrar) * 100; en la DSI Cali dentro de los 4.519 procesos activos reportados en el SIE de Planeación se encuentran incluidos  212 procesos activos  de Carrara, los cuales según el citado Memorando no son objeto de medición en la actualización, razón por la cual se disminuye el número de la variable “número de procesos por registrar” quedando por tanto para esta variable un total de 4307 procesos por registrar, de los cuales se actualizaron 4022, arrojando entonces un logro del 93%.   
De conformidad con la información recibida del Subdirector de Asuntos Penales, para obtener el porcentaje de procesos actualizados en el Ferrajoli, se debe tener en cuenta el Inventario Final de procesos activos del periodo, que no incluyen los procesos con Incidente de Reparación Integral. Para mejorar el resultado se propone realizar un seguimiento de la actualización de los procesos en el aplicativo.</t>
  </si>
  <si>
    <t>A fin del año 2022 se encuentran registrados y actualizados el 100% de los procesos en Ekogui, reflejando la eficiencia en la actualización del aplicativo. Para mantener el resultado se continuarán realizando seguimientos semanales y auditorias internas para controlar y verificar que los registros de las actuaciones judiciales se encuentren debidamente actualizados.</t>
  </si>
  <si>
    <t>Al finalizar el año 2022 se cuenta con una actualización de actuaciones judiciales en el 100% de los procesos registrados en el SIE de representación externa. El resultado garantiza  que la información registrada sea verificable con rama judicial. Para mantener el resultado, se continuarán realizado seguimientos semanales para verificar que los registros de las actuaciones judiciales se encuentren debidamente actualizados.</t>
  </si>
  <si>
    <t>En la actividad trimestral #1 se realizó la asignación del Enlace OSI de la Seccional. En la actividad trimestral #2 se dio respuesta a la encuesta de datos personales. En la activad # 3 se dio respuesta a la encuesta de implementación del SGSI. En la actividad #4 se realizó el levantamiento y cargue del Inventario de Activos de Información de la Seccional. Durante el cuarto trimestre se culminó la labor por parte de las dependencias de realizar el levantamiento del inventario de activos de información, los cuales fueron entregados al enlace de Seguridad de la Seccional a través de SharePoint. El cargue se realizó en la plataforma NovaSec.</t>
  </si>
  <si>
    <r>
      <t xml:space="preserve">En el año 2022, se ha aumentado de manera significativa la </t>
    </r>
    <r>
      <rPr>
        <b/>
        <sz val="11"/>
        <rFont val="Calibri"/>
        <family val="2"/>
      </rPr>
      <t>atención presencial y personalizada</t>
    </r>
    <r>
      <rPr>
        <sz val="11"/>
        <rFont val="Calibri"/>
        <family val="2"/>
      </rPr>
      <t xml:space="preserve">  brindada a los contribuyentes, quienes requieren de acompañamiento en el proceso de habilitación como facturadores electrónicos y en el manejo en general de la plataforma. Con esta estrategia se logró además de cumplir de manera importante la meta, el brindar un servicio que genera un alto porcentaje de satisfacción y sensibilización del tema a la población.</t>
    </r>
  </si>
  <si>
    <t>Se encuentra pendiente la expedición de resolución contentiva de lineamientos. Para el año 2022 se desistió de su medición.</t>
  </si>
  <si>
    <t xml:space="preserve"> Variable 1: No. de personas que liquidan nómina realizándolo electrónicamente 20222022</t>
  </si>
  <si>
    <t>Se continua con las capacitaciones y actualización de las  bases remitidas por el nivel central; muchas de las empresas de dichas bases que se reflejan con personal a cargo, han cerrado las actividades o han mermado el número  de trabajadores, o reflejan un solo trabajador; casos estos últimos que corresponden en un alto porcentaje a la empleada doméstica, lo que no corresponde al objeto social y por ende no se tiene en cuenta. Se apoya a los usuarios y contribuyentes en el proceso de habilitación, disminuyendo de manera ostensible los inconvenientes que presenta la plataforma.
Las bases de referencia reportadas por  el nivel central y que no consideraron para esta seccional una cantidad de 1.992 habilitados, propiciaron el no  cumplimiento de la meta.</t>
  </si>
  <si>
    <t>En el año 2022 se cumplió con el 100% de ejecución en las campañas ejecutadas frente a la programación establecida por el Grupo Interno de Trabajo.</t>
  </si>
  <si>
    <t>De acuerdo con la información suministrada por la escuela de la DIAN  vía Teams el 4 de enero de 2023.  Los dos primeros componentes del Factor PIC (Indicador de ejecución del PIC y Cumplimiento de Rutas)  mantienen su logro del 100%, mientras que el tercer componente (indicador del factor) Tasa de funcionarios Certificados con Constancia, muestra como promedio año el 114%. Es con base en estos resultados. que el factor, promedió un cumplimiento en el total año del 104%; lo cual es consecuente con la tasa de funcionarios certificados que finalizaron los cursos y presentaron y aprobaron la prueba final de cada curso. La estrategia utilizada para incrementar el número de funcionarios que se certifican es a través de correos motivacionales de felicitaciones a los funcionarios que finalizan los cursos y los aprueban.</t>
  </si>
  <si>
    <r>
      <t xml:space="preserve">TABLERO BALANCEADO DE GESTIÓN 2022
DIRECCIÓN SECCIONAL DE IMPUESTOS CARTAGENA
</t>
    </r>
    <r>
      <rPr>
        <b/>
        <sz val="24"/>
        <color rgb="FFFFFFFF"/>
        <rFont val="Calibri"/>
        <family val="2"/>
      </rPr>
      <t>SEGUIMIENTO</t>
    </r>
  </si>
  <si>
    <t>imp cartagena</t>
  </si>
  <si>
    <t>La meta total del año fue cumplida en un 80,6% , debido a que con exepción del recaudo por el concepto Régimen Simple cuyo cumplimiento fue de 174,4%,  en todos los demás conceptos se obtuvo recaudos por debajo del valor esperado siendo los cumplimientos más cercanos a sus correpondientes metas los obtenidos en:   Impuesto al consumo con 92,2%, Retenciones con 89,8% e IVA decalaraciones con cumplimiento del 76%.  
El  monto total recaudado fue $1.346.431 millones frente a una meta de $1.671.394 millones generandose un faltante de $324.963 millones.
Con relación al año anterior, cuyo recaudo fue de $2.133.115 millones, el recuado del 2022 disminuyó en 36,9%
A nivel Nacional  el cumplimiento fue del 103,6% con cumplimientos en los conceptos regimen Simple 161,8%, Impuesto Nacional al Consumo 109,8%, Retenciones 106,9% y GMF con 104,5%. En los restante conceptos no se cumplió la meta y el concepto renta alcanzó un cumplimiento de 98,1%.
El no contar actualmente con el recaudo que generan los grandes contribuyentes de la jurisdicción, representó para esta seccional la eliminación en un 100% del recaudo por los conceptos Impuesto Nacional al Carbono e Impuesto gasolina – ACPM. El recaudo total generado por estos Grandes Contribuyentes representaba aproximadamente el 63% del recaudo total de esta seccional y que no contar con su tributación disminuye también el recaudo por los conceptos IVA, Renta y Retenciones
Es importante anotar que con fecha 21 de octubre de 2022 nos fue comunicado ajuste a las metas de recaudo, de acuerdo con la actualización del Plan Financiero del año 2022 que se realizó en el Marco Fiscal de Mediano Plazo (MFMP) 2022, lo cual significó para esta seccional un aumento en la meta total del recaudo de $119.258,4 millones (7,7%) distribuidos en los siguientes conceptos: Renta $66.833,5 millones, Retenciones $50.621,7 millones, GMF $8,7 millones y Régimen Simple $1.794,5 millones</t>
  </si>
  <si>
    <t>En el primer y segundo trimestre las metas establecidas fueron cumplidas en un 113,9% y 116,3% respectivamente. En el tercer trimestre se registró un incremento en la meta de recaudo y se observó una disminución en el recaudo en los meses de julio y agosto para un cumplimiento del trimestre de 82,03%. Finalmente en el cuarto trimestre el cumplimiento alcanzado fue de 53% teniendo en cuenta que el aumento de la meta en el mes de octubre fue desproporcionado, aunado a la recesión económica mundial, al no manejo de los Grandes Contribuyentes por parte de las Direcciones Seccionales y a la expectativa de los contribuyentes sobre los beneficios a otorgar en la Reforma Tributaria del año 2022, quienes estuvieron a la espera de la promulgación de la misma.
En total el cumplimiento del año fue de 82,5% al lograrse un recaudo por gestión de cartera de $487.643 millones, frente a una meta de $591.083 millones
Se destaca el compromiso de los funcionarios en el desarrollo de sus funciones.
-ofreciendo a los contribuyentes los beneficios tributarios de la Ley 2155, vigentes hasta 31 de marzo de 2022, 
-realizando el cobro de las obligaciones gestionables 2da etapa, respetando el ejercicio de la labor persuasiva desarrollada por el Centro Nacional de Cobro, 
-aplicando los lineamientos diseñados por el Nivel Central sobre Modelo de Administración de Cartera, 
- promocionando y otorgando Facilidades de pago, previa verificación del cumplimiento de los requisitos de ley,  acompañados de los ajustes de los sistemas informáticos de la entidad que ha permitido el ajuste de inconsistencias y normalización de saldos.
-decretando las medidas cautelares correspondientes, embargos de sumas de dinero y bienes inmuebles, aplicación sistemática de Depósitos judiciales fruto de las medidas cautelares practicadas, desembargo de cuentas y bienes, 
-enviando Persuasivos Penalizables que generaron respuestas positivas de los contribuyentes para la declaración y pago de Retenciones, 
-realizando llamadas a los deudores para incentivarlos a pagar sus obligaciones tributarias, para evitar que se profieran en su contra las medidas cautelares o propender por su levantamiento una vez sean canceladas sus deudas vigentes,
-emitiendo y comunicando los Actos Administrativos que impulsan el proceso, 
-realizando las campañas impulsadas desde la Subdirección y la Coordinación de Cobranzas y el cobro de las obligaciones de los contribuyentes seleccionados para las Jornadas "al día con la Dian, le cumplo al país, 
Igualmente se han terminado y archivado los expedientes que han cumplido la tarea de cobro</t>
  </si>
  <si>
    <t>En el primer trimestre con 783 inscritos se superó la meta establecida con un cumplimento 120,83%. gracias a la labor realizada especialmente durante el periodo de traslado en los meses de enero y febrero, con el apoyo y la visitas realizadas a gremios y a las Cámaras de Comercio, la socialización con los grupos de contadores y la realización de campañas por redes sociales y correos electrónicos.
A pesar de las gestiones realizadas tales como visitas a las Cámaras de Comercio tanto en la ciudad (sede Centro y sede Ronda Real), como en los municipios de Turbaco, Mompox y Magangué, y las diferentes charlas realizadas presencial y virtualmente a la ciudadanía en general,  en el segundo trimestre solo se logró inscribir 167 frente a una meta de 185 para un cumplimiento de 90,3%  y en el tercer trimestre solo se logró la inscripción de152 contribuyentes frente a una meta de 196 para un cumplimiento de 77,6%.. Es importante anotar que los contribuyentes objeto de este indicador deben ser nuevos en el RUT y debido a que su inscripción la realizan desde la Cámara de Comercio, se  nos dificulta captar mayor número de inscritos. Se continuará con las capacitaciones y visitas a los funcionarios de las Cámaras de Comercio, y la distribución de los flyers diseñados para socializar el régimen.
En el cuarto trimestre se realizaron visitas a las Cámaras de Comercio y se mantuvo contacto con los contadores y ciudadanos en general que se acercaban presencialmente a consultas a la dirección seccional logrando 165 inscritos frente a una meta del trimestre de 127 para un cumplimiento de 129,9%.
En total en el año se logró la inscripción de 1.267 contribuyente frente a una meta de 1.156, para un cumplimiento de 109,6%.</t>
  </si>
  <si>
    <t>Observaciones: 
-Como resultado de barrido realizado sobre la gestión aceptada del año, se encontró diferencia con los valores registrados en este formato en el primer y segundo trimestre y en septiembre del tercer trimestre. El valor total de la diferencia es  $4.050.933.500 el cual se adicionó al mes de diciembre cuyo valor real es de $6.596.581.000. Por consiguiente la Gestión total aceptada del año es de $173.440.853.313 frente a la meta de $115.850.000.000 para un cumplimiento de 149,7%.
Los valores obtenidos son el resultado del compromiso de los funcionarios adscritos al proceso de Fiscalización y liquidación respecto a las y metas establecidas para el año 2022: 
 Como estrategias puntuales a desarrollar los líderes del proceso establecieron para la consecución de las metas las siguientes: 
• Realizar seguimiento a los contribuyentes seleccionados objeto de labor persuasiva, para establecer si cumplieron con sus obligaciones tributarias formales o sustanciales según el caso. El resultado obtenido es el reflejo de la iniciativa y perseverancia por parte del recurso humano del proceso de Fiscalización y Liquidación enfocando los esfuerzos y estrategias en el desarrollo de  la labor persuasiva por los diferentes conceptos, (renta, ventas, retefuente, consumo etc.) enfatizando en contribuyentes, omisos, inexactos y  con declaraciones de retención en la fuente ineficaces y en el desarrollo de análisis integrales para el cumplimiento total de obligaciones sustanciales y formales por parte de los contribuyentes de nuestra jurisdicción. 
• Priorizar  la labor persuasiva para lograr correcciones, declaraciones y reclasificaciones así:- Establecer contribuyentes objeto de estudio de acuerdo a: Actividad económica, margen de tributación, zona en la que se encuentran ubicados, sector económico, responsabilidad en el Impuesto al Consumo y /o impuesto a las ventas etc., recoger información sobre los mismos para análisis preliminar y establecer previamente posibles inexactitudes o situaciones que puedan generar alerta en el desarrollo de su objeto social y su comportamiento fiscal (Auditoria de escritorio), realizar revisión de Medios Magnéticos y Obligación financiera puntualmente, de ingresos por ventas, de tarjeta de crédito de los responsables del Impuesto al Consumo o Impuesto a las Ventas, y  confrontar con los valores declarados en renta, impuesto sobre las Ventas e Impuesto al Consumo del año en curso y las de años anteriores que no se encuentren en firme, complementada con las jornadas al día  con la DIAN y visitas de control organizadas por la DS.
• Insumos recibidos de Bogotá: se realizan auditorías y análisis de la información recibida, visitas de verificaciones, cruces de terceros, requerimientos ordinarios, citación al contribuyente, labor persuasiva por parte de los funcionarios del Grupo de trabajo URIIT a fin de dar agilidad al logro de gestión 
• La detección selección y análisis previo de contribuyentes que se encuentren inmersos en actos de conocimiento público o sean consecuencias de alertas tempranas que indiquen que son proclives a la evasión, elusión o actividades sospechosas, para lo cual se analizará la situación del contribuyente de manera integral a fin de lograr obtener el cumplimiento tanto formal como sustancial de las obligaciones tributarias a su cargo.
• Se realizaron Investigaciones por concepto de devoluciones teniendo en cuenta el perfilamiento del contribuyente, se realiza visita de fondo, interacción de casos, aplicación de estrategias de casos exitosos en auditorias con características similares y propuestas de corrección en los diferentes conceptos y años.</t>
  </si>
  <si>
    <t xml:space="preserve">En el primer trimestre se presentaron 2 fallos, los cuales fueron a favor.
En el segundo trimestre fueron notificados al buzón de la DIAN 4 (cuatro) fallos todos a favor. 
En el tercer trimestre no hubo notificaciones de fallos. 
En el cuarto trimestre se presentaron 2 fallos a favor
De enero a diciembre hubo en total 8 procesos terminados de manera normal, todos fueron a favor de la entidad. </t>
  </si>
  <si>
    <t>En el primer trimestre se presentaron 3 actuaciones , las cuales fueron presentadas con el visto bueno. 
En el segundo trimestre fueron 8 actuaciones revisadas con Visto Bueno del Jefe.
En el tercer trimestre fueron revisadas con Visto Bueno del Jefe 10 actuaciones.
En el cuarto trimestre fueron revisadas 7 actuaciones con el visto bueno del jefe 
En total en el año 2022 hubo un total de 28 actuaciones revisadas con visto bueno del jefe</t>
  </si>
  <si>
    <t xml:space="preserve">En el primer semestre fueron contestados oportunamente 3 demandas notificadas a la Dirección Seccional de Impuestos de Cartagena conforme al memorando 132 de 2021. Las dos demandas seleccionadas fueron respondidas en el mes de marzo, en t iempo. 
En el segundo trimestre hubo en el mes de mayo 1 selección de demanda, se remitió a nivel central en el tiempo. 
En el Tercer  trimestre se presentaron 4 requerimiento contestados en oportunidad. 
En el cuarto trimestre se presentó 1 requerimiento contestado en su oportunidad.
En Total en el año 2022 de enero a diciembre hubo 8 solicitudes por parte de nivel central las cuales fueron atendidas en oportunidad. </t>
  </si>
  <si>
    <t>Impulsar y dar a  conocer los mecanismos  que dan inicio a la ruta de formalización y los beneficios tributarios para  empresarios y emprendedores</t>
  </si>
  <si>
    <t>Se cumplio con la meta de 24 jornadas de sensibilización a través de charlas a funcionarios DIAN, visitas a las camaras de comercio de la ciudad de Cartagena (Sede Ronda Real y Sede Centro), dando a conocer los beneficios del RST, para un cumplimiento del 100%</t>
  </si>
  <si>
    <t>Acompañar a los municipios  en la adopción del Régimen Simple de Tributación en los territorios con la adopción de tarifas ICAC y campañas conjuntas</t>
  </si>
  <si>
    <t>Durante el primer trimestre se realizó acompañamiento a 10 municipios frente a una meta de 3 para un cumplimiento de 333,3%, los diez (10) municipios acompañados fueron: San Jacinto del Cauca, San Cristóbal, Altos del Rosario, Soplavientos, Tiquisio, Clemencia, Arjona, Arroyohondo, Santa Rosa y el Guamo;  en el trimestre fueron aprobados 3 acuerdos correspondientes a los municipios de Santa Rosa, San Cristóbal y Arroyohondo,
En el segundo trimestre se realizó acompañamiento a 8 municipios frente a una meta de 4 para un cumplimiento de 200%, los ocho municipios acompañados fueron: San Jacinto del Cauca, Soplaviento, Tiquisio, Clemencia, Arjona, Córdoba, Montecristo y Turbaco; en el trimestre fueron aprobados 3 acuerdos correspondientes a los municipios de  Tiquisio, Córdoba, y Arjona.
En el tercer trimestre se realizó el acompañamiento a 6 municipios frente a una meta de 4 para un cumplimento de 150% los municipios acompañados fueron: Norosí, Turbana, San Estanislao, Soplaviento y fueron aprobados 2 acuerdos correspondientes a los municipio de Clemencia y Turbaco.
En el cuarto trimestre se realizó acompañamiento a 3 municipios para un cumplimiento del 100%, los municipios acompañados fueron: Montecristo, Turbana y Soplaviento y se aprobaron los acuerdos de los municipio de Norosí, San Estanislao y Turbana.
En total en el año se realizó acompañamiento a 27 municipios frente a una meta de 14 para un cumplimento de 142,9% y fueron aprobados 11 acuerdos,  gracias al contacto con los Secretarios de Hacienda, Jefes de Presupuestos y Tesoreros de las Alcaldías por vía telefónica y correos electrónicos.</t>
  </si>
  <si>
    <t>En el primer trimestre se realizaron las 4 campañas conjuntas programadas, a los municipios de Turbaco, Arjona, Cartagena y San Jacinto
En el segundo trimestre se realizaron campañas conjuntas a 6 municipios (Turbana, Magangué, Mompox, Cartagena, de San Jacinto y Santa Rosa) frente a una meta de 4 para un cumplimiento de 150%.
En el tercer trimestre se realizaron campañas conjuntas a 6 municipios (Santa Rosa, Cartagena, Turbaco, Magangué, Mompox, Turbana) Frente a una meta de 4 para un cumplimiento del 150%
En el cuarto trimestre se realizaron 2 campañas conjuntas a los municipios de Magangué y Carmen de Bolívar, adicionalmente se adelantaron gestiones con el municipio de Mahates.
En total en el año, fueron realizadas 18 campañas conjuntas frente a una meta de 16 para un cumplimiento de 112,5%, a través de mensajes de texto y correos electrónicos con base suministrada por los municipios.</t>
  </si>
  <si>
    <t xml:space="preserve">Se logro la meta,  realizando reagendamiento cuando la situación administrativa de los funcionarios lo permitía, basado en la deserción de citas de los contribuyentes. </t>
  </si>
  <si>
    <t>En el primer cuatrimestre se logró impactar a 3.261 personas con las estrategias de cultura de la contribución, en el segundo cuatrimestre fueron 1.974 personas impactadas y en el tercer cuatrimestre 2.099, para un total en el año de 7.334 personas, frente a una meta de 2.545. El cumplimiento obtenido fue de 288,2%. debido a las siguientes situaciones: 
1. Desde el nivel central se diseñaron varias campañas cuyo proposito principal era facilitar a nuestros ciudadanos clientes el cumplimiento de las obligaciones formales entre otras; implemtación RUB, Renta personas naturales año gravable 2021.   
2. El manejo de la capacitación virtual-sincronica que se implemento con ocasión de la pandemia logra mayor cobertura entre los ciudadanos impactados de formal que se aprovecha el aula vritual con una capacidad que supera de forma ostensible el aula presencial, y que facilita al ciudadano cliente la asistencia que no demanda el desplazamiento al aula física. 
3. Tambien se APROVECHO los medios tecnologicos para superar la participación de docentes en  el programa de CCE , pues se contacto con resultados posisitivos a docentes con ubicación lejana a la ciudad capital del departamnete de Bolívar sede de esta Dirección Seccional, recurso como: Llamadas telefónicas, mensajes de wassapt, envío de correos electrónicos, etc. Consideramos que el recurso de la virtualidad ha sido una herramienta decisiva para la superación del cumplimiento de nuestra meta.</t>
  </si>
  <si>
    <t>Promedio de meses de  las decisiones de los recursos tributarios a nivel nacional</t>
  </si>
  <si>
    <t>Los fallos de recursos de reconsideración, se expiden en promedio en 7 meses, un término menor al fijado como meta, toda vez que se cuenta con el personal capacitado e idóneo, el cual lleva a cabo sus funciones con el mayor compromiso para el cumplimiento de las metas que han sido establecidas.</t>
  </si>
  <si>
    <t>El RUPGJ se mantiene actualizado con los números de actos que se profieren dentro del mes (autos admisorio, inadmisorio, fallos de recursos de reconsideración), igualmente se actualiza con los recursos que se reciban en el mes</t>
  </si>
  <si>
    <t xml:space="preserve">En el primer trimestre se presentaron en total 79 denunciass
En el segundo trimestre se presentaron 21 denuncias de manera oportuna.
En e tercer trimestre se presentaron 32 denuncias de manera oportuna. 
En el cuarto trimestre se presentaron 59 denuncias de manera oportuna.
En total  en el año, 191 insumos penales fueron denunciados dentro del plazo establecido. </t>
  </si>
  <si>
    <t>(Total datos gestionados / Número final de datos a gestionar por la Dirección Seccional) x100</t>
  </si>
  <si>
    <t>En el primer bimestre se trabajaron 3 campañas, Cancelación de Oficio, Actualización personas fallecidas reportadas por registraduría y actualización Inscripciones Servicio Virtual  del RUT por Autogestión.
En el segundo bimestre , se trabajaron 2 campañas, Inscripciones a través del servicio virtual del RUT por autogestión y  Actualización masiva Actividad Económica 0020 Pensionados
En el tercer bimestre, se trabajó una campaña, Inscripciones a través del servicio virtual del RUT por autogestión,
En el cuarto bimestre se trabajo dos campañas, Inscripciones a través del servicio virtual del RUT por autogestión y Autogestión  con documento de identidad sin calidad. 
En el quinto bimestre  se trabajo las  Inscripciones a través del servicio virtual del RUT por autogestión y  Actualización masiva Actividad Económica 0020 Pensionados
En total en el año fueron gestionados 19 Actualizaciones de Actividad económica, 12 Actualizaciones de Oficio Fallecidos, 328 Augestión RUT Virtual y 22 cancelaciones de oficio para un total de 381 atos gestionados, frente a una meta del año de 313 
La medición del indicador solo fue programada hasta el 5° bimestre es decir  septiembre - octubre</t>
  </si>
  <si>
    <t xml:space="preserve">Durante el periodo ene/dic 2022, el término de días en devoluciones ordinarias fue de 24,5 días. 
Este resultado refleja en gran medida que se cuenta con un equipo de trabajo comprometido, dispuesto a cumplir las metas y objetivos de la entidad de manera diligente, efectiva y oportuna, con el conocimiento claro e integral de las normas y procedimientos que regulan el proceso de las devoluciones y la permanente retroalimentación que les permite revisar y decidir en forma ágil y oportuna las solicitudes de devolución y/o compensación. 
También se maximiza el uso del SIE Devoluciones. La implementación de la validación y proyección de los Autos Inadmisorios automáticos, permite al funcionario sustanciador dedicarse a asuntos que sí generan marcas para revisión.
Se resalta el trabajo en equipo y sistemático de todas las áreas que intervienen en el proceso de las devoluciones como Fiscalización, Cobranzas, Recaudo, Despacho, entre otros.  
Se continuará con el cumplimento del término para resolver las solicitudes de devolución, con el fin de Facilitar las Devoluciones Tributarias y con el fin de generar una relación más cercana con nuestros grupos de interés y Ser un referente en materia de trámites y servicios digitales.
</t>
  </si>
  <si>
    <t>En el primer semestre fueron incluidos oportunamente en el SIE de Procesos Penales  los 148 insumos penales presentados a comite y en el segundo semestre 118 insumos.  
En total en el año los 266  insumos penales presentados a comite, fueron incluidos en el SIE Procesos Penales oportunamente.</t>
  </si>
  <si>
    <t>En el primer semestre fueron actualizados en el aplicativo Ferrajoli 411 procesos y en el segundo semestre 1.512.
En total durante el año fueron registrados en el aplicativo Ferrajoli 1.923 procesos denunciados y todos los insumos allegados fueron registrados en ferrajoli.</t>
  </si>
  <si>
    <t xml:space="preserve">Todos los procesos registrados en ekogui fueron actualizados, se registraron las actuaciones pertinentes, de igual manera se realizo la renovación de la calificación y se provisiono si era el caso.
En el primer cuatrimestre (enero a abril ) de 2022, se actualizaron 96 procesos  activos a esa fecha, 
En el segundo cuatrimestre (mayo a agosto) de 2022, se actualizaron 103 procesos activos a esa fecha 
En el tercer cuatrimestre (sep-dic) fueron actualizados 101 procesos procesos activos. 
En total en el año, fueron actualizados en el Ekogui de representación Externa, los 300 procesos activos </t>
  </si>
  <si>
    <t>En el primer semestre fueron actualizadas en el SIE de Representación Externa  12 procesos, y en el segundo semestre 116 procesos
En total en  el año fueron actualizados en el SIE de Representación externa 128 procesos.</t>
  </si>
  <si>
    <t>En cumplimiento del plan para la implementación del Sistema de Gestión de Seguridad y Privacidad de la información-SGSI 2022, en los tres primeros trimestre se realizaron respectivamente las actividades de: Asignación enlace de seguridad, Encuesta de datos personales y Encuesta de implementación del Sistema de Gestión de Seguridad y Privacidad de la Información. En el cuarto trimestre se desarrollo la Identificación y/o actualización de activos de información del área en el aplicativo NovaSecSAS dispuesto por la Entidad para tal fin.</t>
  </si>
  <si>
    <t>En el primer trimestre fueron habilitados como facturadores electrónicos 1.380 contribuyentes frente a una meta de 260 para un cumplimiento de 530,77%, En el segundo trimestre fueron habilitados 1.284 frente a una meta de 91 para un cumplimiento de 1.410%, En el tercer trimestre fueron habilitados 1.479 frente a una meta de 398 para un cumplimiento de 371,6% y en el cuarto trimestre frente a una meta de 1.232 contribuyente, fueron habilitados 1.572 para un cumplimiento de 127,6%.
En total en el año fueron habilitados como facturadore electrónicos 5.715 contribuyentes frente a una meta de 1.981 para un cumplimiento de 288,5% como resultado de la gestión realizada por el GIT en cuanto a la atención al público y teniendo en cuenta que por la dinámica comercial la mayoría de los empresarios deben contar con el sistema de facturación electrónica, se están habilitando obligados y no obligados</t>
  </si>
  <si>
    <t>En el primer trimestre fueron habilitados para el uso de la nómina electrónica 687 contribuyentes frente a una meta de 539 para un cumplimiento de 127,5%.
En el segundo trimestre el cumplimiento fue de 121,1% al habilitar 2.377 contribuyentes frente a una meta de 1.963.
En el tercer trimestre el cumplimiento fue de 64,5% dado frente a una meta de 1.914, fueron habilitados 1.234 debido a que los contribuyentes pendientes por habilitarse son pequeñas empresas que no están obligados a facturar electrónicamente y teniendo en cuenta que esto es obligatorio en el aplicativo para poder acceder al módulo de nómina, muchos contribuyentes se han abstenido de habilitarse para no verse obligados a facturar. 
En el mes de agosto se realizó una actualización al sistema para poder acceder al módulo de Nómina sin registrarse como facturador, lo que facilitó un importante comportamiento de la variable en los meses de agosto y septiembre. 
En el mes de octubre fue realizado un ajuste en la base de datos a nivel nacional que represento para DSI de Cartagena la eliminación de 516 sujetos habilitados con lo que el total de habilitados en el año quedo en 4.118 contribuyentes lo cual frente a la meta anual de 4.906 represento un cumplimiento de 83,9%.</t>
  </si>
  <si>
    <t>Sujetos habilitados que utilizarán adicionalmente el POS electrónico como sistema de facturación</t>
  </si>
  <si>
    <t>En total el el año fueron realizadas las siguiente campañas para el cumplimiento de las obligaciones del RST:
Enero: Campaña de recordatorio para la presentación y pago del anticipo VI del año 2020.
Febrero: Recordatorio para la presentación y pago de la declaración anual consolidada de IVA.
Marzo: Se realizó campaña a contribuyentes con anticipos del año 2020 pendientes por presentar y pagar en virtud de garantizar la presentación de la declaración anual consolidada SIMPLE del año 2020.
Abril: Campaña de recordatorio para la presentación y pago de la declaración anual consolidada 2021.
Mayo: Recordatorio para la presentación y pago del anticipo bimestre I del 2022.
Junio: Recordatorio para la presentación y pago del anticipo bimestre II del 2022 y recordatorio a los contribuyentes pendientes por la declaración 260.
Noviembre: Recordatorio para la presentación y pago del anticipo V de 2022.
Estas campañas fueron realizadas por correo electrónico a los contribuyentes registrados en el SIMPLE</t>
  </si>
  <si>
    <t xml:space="preserve">En el primer semestre  la tasa de funcionarios certificados con asistecia fue del 77% por lo que este indicador alcanzó un cumpliento de 94% . En el segundo semestre el porcentaje de funcionarios certificados mejoró a 111% y el indicador alcanzo un cumplimiento de 104%.
El cumplimiento total del año fue de  99,01% teniendo en cuenta que la tasa de funcionarios certificados con asistencia en el año para esta seccional fue de 97%. </t>
  </si>
  <si>
    <r>
      <t xml:space="preserve">    TABLERO BALANCEADO DE GESTIÓN 2022
DIRECCIÓN SECCIONAL DE IMPUESTOS CÚCUTA
</t>
    </r>
    <r>
      <rPr>
        <b/>
        <sz val="24"/>
        <color rgb="FFFFFFFF"/>
        <rFont val="Calibri"/>
        <family val="2"/>
      </rPr>
      <t>SEGUIMIENTO</t>
    </r>
  </si>
  <si>
    <t>imp cúcuta</t>
  </si>
  <si>
    <t>Es de tener en cuenta que a la seccional le fue notificado una variación de aumento de la meta de recaudo correspondiente a un 9,193%  en el último trimestre, no obstante la seccional logró ubicarse en un cumplimiento total del 98,7 %, con recaudo total de $872,586=. Entre los factores que se tienen impactaron el cumplimiento de la meta, está la implementación del régimen ZESE, el cual tiene como beneficio una tarifa del 0% en el impuesto de renta durante los primeros cinco años, empezando la aplicación de este régimen en el año 2020 y en Norte de Santander estan ubicados el 64,6% del total de inscritos a nivel nacional en el Régimen Zese. Es importante señalar que los mejores resultados frente al recaudo, se lograron en retenciones con un cumplimienot del 109% y una variación frente al año 2021 del 21,8%, impuesto simple con un cumplimiento del 203,7% y variación del 152,2%; mientras que el caso del impuesto sobre la renta, si bien se tuvo una variación del 5,2% frente al 2021, sólo se logró 79,4% de la meta establecida. En cuanto a renta, se tuvo una variacion del 12,8%, sin embargo el cumplimiento frente a la meta fue del 95,8% y en impoconsumo se logró un cumplimiento del 98% con una variación del 125,2%. frente a 2021.</t>
  </si>
  <si>
    <t xml:space="preserve">Durante la vigencia y gracias al esfuerzo de toda el área de cobro, obtuvimos un cumplimiento superior a la meta establecida.  Se resalta la efectiva comunicacón y articulación desde la subdirección de cobranzas y control extensivo, lo que permite realizar actividades en pro de la gestión efectiva, y lograr el cumplimiento optimo. Es importante resaltar que  ell plan de cobro de la entidad, direccionado desde la subdirección y ejecutado con las direccciones seccionales, muestra ser una excelente herramienta gerencial para lograr la recuración de cartera. Así mismo debe destacarse la labor que cada uno de los funcionarios del área de cobro realizan con el fin de cumplir con los objetivos trazados.  </t>
  </si>
  <si>
    <t xml:space="preserve">Al finalizar el ejercicio para el cumplimiento de la meta anual nos ubicamos en un cumplimiento del 141,5%.  De los 431 inscrtitos establecida como meta, se logró la inscripción de 610  contribuynetes en el RST, como resultado de las diferentes actividades desarrolladas para socializar los beneficios del RST con todos los interesados, así como el desarrollo de diferentes eventos con los gremios y entidades territoriales de la región. </t>
  </si>
  <si>
    <t xml:space="preserve">Para el periodo anual se logró un sobrecumplimiento en la meta establecida, lo cual resulta de la realización de las actividades programadas y ejecutadas de acuerdo a la planeación estructurada por parte de los líderes del proceso de fiscalización y liquidación en la seccional.  El cumplimiento de la vigencia logramos posicionarlo en 126,91%, que da cuenta del positivo resultado de las acciones de control y los diferentes programas adelantados en la seccional. </t>
  </si>
  <si>
    <t>En la  medicón anual el presente indicador se refleja un porcentaje de éxito de litigiosidad de la seccional en un  86,96%, frente al 66% establecido como meta.  Lo anterior como resultado del optimo ejercicio desarrolladas en la seccional alineados a los principios que rigen en materia tributaria, mostrando que las actuaciones de la administración se desarrollan cumpliendo con la normatividad vigente y respetando en debido proceso.</t>
  </si>
  <si>
    <t xml:space="preserve">Se revisaron la totalidad de los proyectos presentados durante la vigencia analizada -  Lo cual se encuentra soportado en la carpeta de proyectos revisados del área. </t>
  </si>
  <si>
    <t>Al finalizar la vigencia se evidencia que se dio cumplimiento en la oportunidad requerida a la totalidad de los requerimientos efectuados por el nivel central, a través del comité de conciliación.</t>
  </si>
  <si>
    <t xml:space="preserve">Al corte del presente análisis  se evidencia un sobrecumplimiento: se realizaron 40 jornadas de acompañamiento frente a una meta anual de 24, obedeciendo esto al interés presentado por parte de los ciudadanos y a la oportunidad de impulsar la formalizacion en los diferentes empresarios. </t>
  </si>
  <si>
    <t xml:space="preserve">Acompañar a los municipios  en la adopcion del Regimen Simple de Tributación en los territorios con la adopción de tarifas ICAC y campañas conjuntas.  </t>
  </si>
  <si>
    <t xml:space="preserve">Drante el periodo se desarrollaron treinta y siete (37) contactos de acompañamiento a los municipios en el RST.  Adoptando las diferentes modalidades de acompañamiento, a saber telefónicas, visitas, mailing.  Lo cual nos arroja un cumplimiento superior de la meta anual, esto como oportunidad para lograr que cada uno de los municipios del departamento logrará cumplir con todos los requerimientos relacionados con la adopcion del impuesto consolidado y sus tarifas. </t>
  </si>
  <si>
    <t>Para el cumplimento de la meta anual logramos ubicarnos en un 112,5%.   Las actividades desarolladas por la seccional fueron de muy buena aceptación, permitiendo así optimizar la consolidación de la estrategia de  adopción del RST en los municipios, desde donde estuvieron muy receptivos a los llamados de la entidad.</t>
  </si>
  <si>
    <t>Una vez efectuadas las actividades lineadas desde la Coordinación de Canales y de articular todas las actividades a desarrollar en pro del cumplimineto integral del área se logró ubicar el cumplimiento en un 101,08% de la meta anual, cumpliendo con la promesa de servicio de tener de cara al cliente a un mayor número de funcionarios.</t>
  </si>
  <si>
    <t xml:space="preserve">Durante el periodo anual permanentemente se impulsaron acciones de promoción de cultura de la contribución, logrando impactar un numero superior de personas a las asignadas como meta. Es importante señalar el éxito que tuvieron las direntes campañas y la buena recepcion por parte de las otras entidades y de las instituciones educativas. </t>
  </si>
  <si>
    <t>Durante el periodo de seguimiento anual se resolvieron recursos en un promedio de 9,3 meses, situación que nos permitió el cumplimiento superior al asignado como meta.  Resaltando que se debió realizar jornadas en pro del cumplimiento en atención del aumento de radicación de los recursos y por la capacidad operativa del área para este indicador.</t>
  </si>
  <si>
    <t>Se registrro en el RUPGJ el total de las demandas recibidas y se actualizó cada uno de los procesos, de conformidad con las notificaciones y actuaciones que se presentaron durante la vigencia.</t>
  </si>
  <si>
    <t>Se logró durante la vigencia registrar los insumos de denuncias recibidos implememtando el seguimiento al registro de los mismos.</t>
  </si>
  <si>
    <t>Mejorar la calidad de la información del RUT através de campañas de actualización y depuración</t>
  </si>
  <si>
    <t xml:space="preserve">En el periodo anual se desarrollaron las campañas  propuestas desde la subdirección de Administración del RUT, obteniendo como resultado que la seccional se ubicó en cumplimiento del 100%  </t>
  </si>
  <si>
    <t>El cumplimiento de la meta anual se impactó debido a las situaciones que veniamos mencionando en los análisis anteriores, como son el alto numero de solicitudes presentadas y las diferentes situaciones administrativas de los funcionarios del grupo.   Sin embargo, hay que mencionar que nuestro real cumplimiento se ubica en el 94,1%, a saber que de 32 días asignados como meta se logró la evacuación promedio en 34 días.</t>
  </si>
  <si>
    <t>Con corte al termino de la anualidad queda como resultado la habilitación como facturadoes de 7565 contribuyentes, posicionando nuestro cumplimiento en un 319%, gracias a las diferentes estrategias desarrrolladas por la seccional para dar a conocer el Sistema .</t>
  </si>
  <si>
    <t>Sujetos habilitados para el uso de recibo de servicios publicos electronico</t>
  </si>
  <si>
    <t>Variable 1. Número de sujetos habilitados para facturar con el recibo de servicios publicos</t>
  </si>
  <si>
    <t>Al termino de la anualidad queda el resultado de habilitados en documento soporte de Nómina Electrónica un total de 6280 contribuyentes, posicionando nuestro cumplimiento en un 119,1%. . Esto obedece al éxito de las capacitaciones y diferentes campañas realizadas por parte de los funcionarios.</t>
  </si>
  <si>
    <t>Una vez desarrolladas las actividades tendientes a la consolidación de la meta establecida, se lograron los resultados superiores a los esperados debido a la constante interacción con los diferentes municipios, gremios, Etc. cuyo resultado es la consolidación de un verdadero acercamiento con los ciudadanos para el cumplimiento de sus obligaciones.</t>
  </si>
  <si>
    <t>Para la vigencia analizada se logró mantener el 100% de la actualización del e kogui  con su respectivo calculo de provisisón contable al dia.</t>
  </si>
  <si>
    <t>Para el cumplimiento de la meta asignada a la vigencia se logró la actualización el SIE de procesos judciales Contenciosos.  A su vez el cumplimiento fue refrendado con la información reportada mediante correo electrónico de fecha febrero 03 de 2023 por parte de la Subdirección de Representación Externa .</t>
  </si>
  <si>
    <t>Durante la vigencia analizada se logró actualizar el SIE de procesos judciales Penales, de acuerdo a los linemainetos establecidos.</t>
  </si>
  <si>
    <t>Para el anáilsis de la anualidad se obtuvo que logramos la actualización en el 100% del aplicativo Ferrajoli .</t>
  </si>
  <si>
    <t>Durante la vigencia se desarrollaron las actividades correspondientes, de acuerdo a los lineamientos establecidos por parte de la OSI..</t>
  </si>
  <si>
    <t xml:space="preserve">En atención a las revisiones periodicas realizadas y a la intervención de todos los lideres jefes de la seccional y sus funcionarios  se ha logrado nivelar y obtener un cumplimiento mayor al esperado en el periodo.  La meta la posicionamos en un 106%.  Sin embargo los calculos que está efectuando la presente herramienta requieren ser ajustados para que reflejen el real cumplimiento de la seccional para este indicador. </t>
  </si>
  <si>
    <r>
      <t xml:space="preserve">    TABLERO BALANCEADO DE GESTIÓN 2022
 DIRECCIÓN SECCIONAL DE IMPUESTOS MEDELLÍN
</t>
    </r>
    <r>
      <rPr>
        <b/>
        <sz val="24"/>
        <color rgb="FFFFFFFF"/>
        <rFont val="Calibri"/>
        <family val="2"/>
      </rPr>
      <t>SEGUIMIENTO</t>
    </r>
  </si>
  <si>
    <t>imp medellín</t>
  </si>
  <si>
    <t>Entre enero y diciembre del 2022 se logra un cumplimiento del 94% de la meta de recaudo bruto.  La no obtención de la meta establecida se puede explicar por factores económicos que han impactado a los contribuyentes, tales como el aumento en la inflación durante el año (13,1%), el comportamiento de los precios del dólar y el aumento en la tasa de usura. 
El 94% del recaudo bruto se agrupa en tres conceptos: retenciones (43%), declaraciones IVA (36%) y Renta (15%).</t>
  </si>
  <si>
    <t>No obstante que se realizaron todas las acciones tendientes a la recuperación del crédito fiscal  entre ellas la  selección de los deudores, atendiendo el  estricto orden de puntaje de priorización (menor a mayor),  la prioridad  para  la gestión de los segmentos “Gestionable 2a Etapa”, Próximos a prescribir y Actos Administrativos,  así como   la atención  a los contribuyentes tanto presencial  como virtualmente, el recaudo tuvo una rebaja significativa en el mes de octubre,  no solo en la Seccional sino a nivel Nacional  en donde el cumplimiento  acumulado fue del 47.9%  al igual que en el mes de diciembre  en donde el cumplimiento acumulado fue del 50.2%.  En este  como se explicó, pudo haber incidido las expectativas  de la economía y de la  Reforma Tributaria  con los  siempre concebidos beneficios, la meta elevada, y la utilización  que hacen los contribuyentes de los recursos  para cubrir obligaciones laborales de fin de año.</t>
  </si>
  <si>
    <t>La DSI de Medellín adelantó campañas de acercamiento del tema de forma efectiva mediante capacitación y difusión a los diferentes agentes económicos, explicando las bondades y beneficios, articulando campañas masivas de difusión del RST con gremios, la academia e instituciones del sector público.</t>
  </si>
  <si>
    <t>Se sobrepasó en el cumplimiento de la meta del año, principalmente por la gestión de liquidaciones oficiales de revisión ejecutoriadas.</t>
  </si>
  <si>
    <t>La meta tiene periodicidad anual. De enero a diciembre de 2022 la meta lograda se ubicó en 61,33% Fue preocupante la situación, dado los fallos desfavorables que se han presentado por parte del Consejo de Estado – Sección Cuarta. Acumulado 2022: 46 fallos a favor y 29 fallos en contra, para un total de 75 fallos ejecutoriados. Se continuará con la tarea de Socializar los fallos desfavorables a las áreas y tratar de ofertar revocatorias en los casos similares previo al fallo.</t>
  </si>
  <si>
    <t>El indicador tiene una periodicidad de evaluación trimestral, sin embargo mes a mes se hace el informe de seguimiento atendiendo a los lineamientos señalados en el Memorando No. 86 del 23 de abril de 2021 y el Memorando No. 07 del 17 de enero de 2022 sobre la Revisión de las actuaciones judiciales. En cada trimestre del año se realizó la revisión del 100% de las contestaciones de demanda y apelaciones que se radican ante el operador judicial y los proyectos para apoyo Memorando 44 del 28 de febrero de 2022.</t>
  </si>
  <si>
    <t>Este indicador tiene medición semestral, para su cumplimiento se ha atendido oportunamente lo indicado en el Memorando 132 de 2021, Memorando 44 de 2022, la oportunidad y completitud de las solicitudes del Comité de Conciliación. Adicionalmente se dio cumplimiento en cada semestre a lo establecido en la Resolución 166 de 2021, mediante la cual se establece la Política de Prevención del Daño antijurídico, sobre el informe de la Mesa de estudio de Políticas de Prevención del daño antijurídico de la Dirección Seccional de Impuestos de Medellín, tal como se cumplió en el primer semestre del año y de igual forma en el segundo semestre del año.</t>
  </si>
  <si>
    <t>Impulsar y dar a  conocer los mecanismos  que dan inicio a la ruta de formalización ylos beneficios tributarios para  empresarios y emprendedores.</t>
  </si>
  <si>
    <t xml:space="preserve">Durante el año se realizaron campañas para impulsar y dar a conocer los mecanismos de formalización mediante capacitación y difusión a los diferentes agentes económicos, explicando las bondades y beneficios de cada uno, articulando campañas masivas de difusión del RST con gremios, la academia e instituciones del sector público. Se realizaron 47 capacitaciones que impactaron 5.160 ciudadanos y empresas. </t>
  </si>
  <si>
    <t xml:space="preserve">
Durante el año se realizaron campañas de acompañamiento a los municipios que no han adoptado las tarifas del RST, explicando las causales de rechazo de los acuerdos y orientando a los municipios en la correcta adopción del RST.</t>
  </si>
  <si>
    <t>Durante el año se realizaron campañas conjuntas con 52 municipios de la jurisdicción las cuales impactaron 7230 contribuyentes.</t>
  </si>
  <si>
    <t>En desarrollo de la  gestión, para el logro de la meta propuesta en el indicador de la Relación Back y front office, se presentaron algunas dificultades a lo largo de todo el año, las cuales con el compromiso de todos los funcionarios y el liderazgo de los jefes se pudieron superar; es así como finalmente se logró un cumplimiento de la meta del 101.52%</t>
  </si>
  <si>
    <t>El cumplimiento del plan de cultura de la contribución a lo largo de todo el año, se debió a la recursividad y el compromiso de todos los funcionarios encargados de dicho procedimiento y con el apoyo de los líderes del área quienes facilitaron las herramientas, para que las tareas se pudieran desarrollar de manera satisfactoria.</t>
  </si>
  <si>
    <t>La medición de este indicador es mensual. Si bien la meta esta fijada en 10.2 meses, el promedio de la Dirección Seccional es mas bajo, por tanto se da un sobre cumplimiento, atendiendo a que los mismos son fallados oportunamente y con anterioridad a los 10.2 meses de la meta.</t>
  </si>
  <si>
    <t>El RUPGJ es de actualización permanente en la medida en que se van profiriendo los actos administrativos a notificar, además de que se incluyen los recursos y revocatorias radicadas mes a mes, con la finalidad de mantener los aplicativos actualizados.</t>
  </si>
  <si>
    <t>En el año 2022 el cronograma de las campañas se desarrolló de manera eficiente, gracias al trabajo en equipo que se desarrolla en la División de Servicio al ciudadano, lo que permite, que todos los esfuerzos se dirijan hacia las actividades que así lo requieran independiente del procedimiento al que correspondan, pero siempre pensando en somos una sola División.</t>
  </si>
  <si>
    <t>Una vez gestionado el elevado inventario recibido del año 2021, esto es cerca de 5.000 expedientes, lo que provocó que el promedio de días de trámite de las solicitudes de devolución  con término de 50 días se ubicara durante el primer trimestre en  43 días, para los siguientes tres trimestres se logró bajar a 18, 25 y 24, respectivamente, ello como resultado conjunto de un menor, aunque leve, crecimiento de las solicitudes frente al año anterior, por una mayor eficiencia en la evacuación de los expedientes hasta proferir el acto respectivo, también a una disminución de los tiempos muertos , a un reforzamiento del número de funcionarios involucrados en el análisis de estas y a un ritmo promedio diario de evacuación superior al promedio diario de radicación. Para el total del año se tiene una meta lograda de 27 días, para un cumplimiento del 116,5, pues la meta fue de 32 días</t>
  </si>
  <si>
    <t>Permanentemente con la Administradora del aplicativo se efectúan controles y seguimientos para el adecuado cumplimiento de la meta. A lo largo del periodo se han realizado permanentes verificaciones en la plataforma de e-KOGUI, confirmando la información de todos los procesos activos en la Dirección Seccional de Impuestos de Medellín, los cuales se encuentran actualizados y calificados y provisionados dentro del término legal.</t>
  </si>
  <si>
    <t>Este indicador tiene medición semestral, por lo que el avance en esta meta se reporta en los meses de junio y diciembre, permanentemente se efectúan controles y seguimientos para el adecuado cumplimiento de la meta como efectivamente se cumplió en ambos semestres. En el primer y segundo semestre de 2022, se realizó verificación en el aplicativo de SIE de los procesos contenciosos competencia de la Dirección Seccional de Impuestos de Medellin, los cuales se encuentran debidamente actualizados.</t>
  </si>
  <si>
    <t>Este indicador tiene medición semestral, por lo que el avance en esta meta se reporta en los meses de junio y diciembre, sin embargo es preciso indicar que permanentemente se efectúan controles y seguimientos para el adecuado cumplimiento de la meta, como efectivamente se cumplió. En el primer y segundo semestre de 2022, se realizó verificación sobre la actualización de los insumos en el SIE Procesos Penales, los cuales se encuentran debidamente actualizados.</t>
  </si>
  <si>
    <t>Este indicador tiene medición semestral, por lo que el avance en esta meta se reporta en los meses de junio y diciembre, sin embargo es preciso indicar que permanentemente se efectúan controles y seguimientos para el adecuado cumplimiento de la meta. En el segundo semestre del año se cumplió la meta del 100%. Sin embargo en el acumulado del primer y segundo semestre no se llega al 100%, habida cuenta que para la Subdirección de Asuntos Penales, el 100% de los procesos activos, es susceptible de actualización, lo cual, fue cuestionado por la seccional, pues no necesariamente la totalidad de procesos activos han de ser actualizados, toda vez que pudieron no presentar movimientos, originado en que por ejemplo se está surtiendo el trámite respectivo o el proceso se encuentra terminado pero no ha sido posible obtener el acta que exige el PR-PEC-0120 para dar por terminado el proceso y por tanto no son susceptibles de actualización. Se cuestiona que es un indicador mal configurado. Los lineamientos recibidos desde la Subdirección de asuntos penales no fueron claros desde el principio y a lo largo del año. Lo anterior, a pesar de que reiteradamente se solicitaba aclarar el indicador y/o su interpretación.</t>
  </si>
  <si>
    <t>La Dirección Seccional realizó la totalidad de actividades del plan de implementación del Sistema de gestión de seguridad y privacidad de la información, de acuerdo con las directrices recibidas y en cumpliendo de los tiempos establecidos.</t>
  </si>
  <si>
    <t xml:space="preserve">Los contribuyentes tuvieron un buen recibo de la norma que establece la factura electrónica. La DSI de Medellín adelantó durante el año campañas de divulgación a los diferentes agentes económicos para el logro de la masificación en el uso de los documentos electrónicos, como herramienta de crecimiento y desarrollo empresarial. Se realizaron durante el año capacitaciones y campañas de difusión a los diferentes agentes económicos, explicando los elementos del ecosistema de factura electrónica, articulando campañas masivas de difusión con gremios, la academia e instituciones del sector público. Se realizaron 66 capacitaciones que impactaron 5.461 ciudadanos y empresas.  </t>
  </si>
  <si>
    <t>De acuerdo con solicitud remitida por el Director de Gestión de Impuestos mediante comunicación del 27 de julio de 2022, este indicador se inhabilita para todos los efectos y quedando sin meta asignada para la vigencia 2022.</t>
  </si>
  <si>
    <t xml:space="preserve">La DSI de Medellín adelantó durante el año campañas de divulgación a los diferentes agentes económicos para el logro de la masificación en el uso de los documentos electrónicos, como herramienta de crecimiento y desarrollo empresarial. Se realizaron durante el año capacitaciones y campañas de difusión a los diferentes agentes económicos, explicando los elementos del ecosistema de factura electrónica, articulando campañas masivas de difusión con gremios, la academia e instituciones del sector público. Se realizaron 66 capacitaciones que impactaron 5461 ciudadanos y empresas.  </t>
  </si>
  <si>
    <t>La DSI de Medellín adelantó durante el año el 100% de las campañas para Incentivar, impulsar y gestionar el cumplimiento de las obligaciones tributarias a cargo de los contribuyentes pertenecientes al Régimen Simple de Tributación.</t>
  </si>
  <si>
    <t>Se presenta un sobrecumplimeinto para el año 2022 debido a que se cumplió el 100% de la ejecución del PIC, el 100% en el cumplimiento de rutas y el 107% en la tasa de funcionarios certificados con constancia.</t>
  </si>
  <si>
    <r>
      <t xml:space="preserve">    TABLERO BALANCEADO DE GESTIÓN 2022
 DIRECCIÓN SECCIONAL DE IMPUESTOS Y ADUANAS DE ARAUCA
</t>
    </r>
    <r>
      <rPr>
        <b/>
        <sz val="24"/>
        <color rgb="FFFFFFFF"/>
        <rFont val="Calibri"/>
        <family val="2"/>
      </rPr>
      <t>SEGUIMIENTO</t>
    </r>
  </si>
  <si>
    <t>arauca</t>
  </si>
  <si>
    <t>De acuerdo al análisis presupuestal de la vigencia 2022, se evidencia que esté presente un sobrecumplimiento debido a que en noviembre se registraron compromisos contractuales nuevos asignados a esta seccional, tales como el contrato de bienestar vigencia 2022, al igual que el contrato de aseo y cafetería que inicialmente no estaban asignados a esta seccional, por consiguiente, estos nuevos contratos incidieron en el incremento del indicador.</t>
  </si>
  <si>
    <t>En la programación del PAC de la seccional, este presenta un no cumplimiento en su ejecución al 100%, debido a que no se cumplió lo programado en el ACP, toda vez que los pagos que se tenían programados para realizar mes a mes, en ocasiones no se pueden cumplir debido a que los contratistas en la mayoría de las veces no envían las facturas a tiempo, tal es el caso del contrato suscrito con la empresa SODEXO para el suministro de combustibles, pues pese a las reiteraciones para su envío, solo se realizó pasado el 26 de diciembre, de igual manera también sucedió con el contrato de aseo y cafetería, pues la factura solo nos fue entregada hasta el día 29 de diciembre, por lo anterior estos pagos ya no se podían cancelar, por consiguiente en muchas ocasiones existen factores internos o externos que no permiten una ejecución del PAC de una forma eficiente.</t>
  </si>
  <si>
    <t xml:space="preserve">Cumplir las metas anuales de recaudo tributario, aduanero y cambiario </t>
  </si>
  <si>
    <t xml:space="preserve">Este indicador tiene asignada una meta para el año 2022 de 97751 millones de pesos. En el año se observa mayor recaudo por concepto de retenciones en la fuente, seguido de IVA y del impuesto de renta. El resultado logrado en el año es el reflejo del trabajo de las campañas las jornadas Al día con la DIAN, le cumplo al País, pero no provocó respuesta positiva por parte de los contribuyentes poniéndose al día con sus obligaciones frente al fisco nacional, por la dinámica o comportamiento de la reactivación económica en la región. </t>
  </si>
  <si>
    <t xml:space="preserve">El comportamiento de este indicador, esta relacionado con los lineamientos impartidos por la subdirección y el trabajo en equipo, este cuarto trimestre no se logró el cumplimiento de la meta debido a las situaciones administrativas de la salida e ingreso de talento humano. Situación administrativa que trae consecuencias mientras el talento humano adquiere las habilidades necesarias para desarrollar a cabalidad la funciones, es decir a la curva de aprendizaje, activación de usuarios y roles, capacitación, inducciones y otros. </t>
  </si>
  <si>
    <t>Se realiza un esfuerzo grande en la socialización del Régimen Simple de Tributación, en alianza con las cámaras de comercio del Departamento de Arauca y los diferentes medios de comunicacion, estratégia que ha permitido el cumplimiento si bien es cierto no de manera mensual, pero si en el trimestre, logrando así que de 6 personas inscritas, se hayan registrado 9 personas en dicho régimen.</t>
  </si>
  <si>
    <t xml:space="preserve">Se logro el sobrecumplimiento de la Meta gracias a la planeación efectiva que se realizo a partir del segudo semestre, al proferir  los pliegos de cargos  y luego las resoluciones las cuales quedaron en firme para el mes de Noviembre, esto a pesar de que solo se contó hasta el mes de Octubre con un Auditor de medio tiempo que  se ocupaba del tema cambiario ya que tambien contaba con carga de expedientes tributarios y fue desvinculado de la entidad a raiz del concurso realizado para empleados DIAN.  </t>
  </si>
  <si>
    <t xml:space="preserve">Esta meta se vio afectada durante el año 2022 a raiz de la falta de personal en la División ya que a finales del año 2021 dos funcionarios que pertenecian a esta División salieron de la seccional Arauca  y durante el primer trimestre de 2022 otra funcionaria se pensiono; así mismo figura un funcionario en la División de Fiscalización y Liquidación Arauca con comisión sindical permanente desde el año 2018, durante el año 2022 se conto con un auditor cambiario que  se ocupaba de los expedientes medio tiempo ya que tambien contaba con carga de expedientes tributarios y fue desvinculado de la entidad en el mes de Octubre a raiz del concurso realizado para empleados DIAN.  </t>
  </si>
  <si>
    <t xml:space="preserve">Este sobrecumplimiento de la Meta fue gracias a los expedientes en curso los cuales se habia dado apertura en el ultimo trimestre de 2021 y el trabajo realizado en la etapa URIIT , así mismo el compromiso y amplio conocimiento del tema tributario del jefe de la División su planeación y el gran esfuerzo de los funcionarios para sacar adelante los procesos a pesar de la poca capacidad operativa con la que se contaba. </t>
  </si>
  <si>
    <t>A corte a 30 de noviembre la tasa de éxito de litigiosidad se encuentra en 70,65% por lo que se supera la meta establecida para 2022.</t>
  </si>
  <si>
    <t>Durante el periodo 2022, se realizó la reperesnetación judicial de todos los procesos en los que es demandada o demandante la DSIA Arauca, ejerciendo la debida representación. Se deja constancia que en el último trimestre se incluyó la cifra que coresponde a la realidad de las actuaciones presentadas en esta Dirección Seccional.</t>
  </si>
  <si>
    <t>Los requerimientos realizados por la subdirección de representación externa fueron atendidos de manera oportuna. Observaciones: Teniendo en cuenta la periodicidad del indicador, correspondia inlcuir el logro  en el mes de junio de 2022, lo cual no fue posible debido a que el formato no permite la inclusión de los datos, razón por la caual fue includi en el mes de Julio de 2022, al revisar la celda correspondiente al cumplimiento 2022, se evidencia el 50% del cumplimiento siendo lo correcto el 100%. lo cual conlleva al cumplimiento de la meta 2022. De acuerdo a la semaforización en rojo ya es error presentado en el formato del reporte del TBG protegido de lectura y escritura.</t>
  </si>
  <si>
    <t>Se realizaron jornadas de sensibilización en alianza con las cámaras de comercio y las universidades privadas que se vincularon a la socializacion de la formalización tributaria y los diferentes cambios presentados en la normatividad. Por capacidad operativa solo se pudieron realizar 8 jornadas, incumpliendo con la meta anual que era realizar 24 jornadas de sensibilización.</t>
  </si>
  <si>
    <t xml:space="preserve">La meta establecida para el año era realizar 4 acercamientos de seguimiento a las tarifas ICAC adoptadas, para lo cual se realizaron 7 actividades, donde  se solicitó informen el estado de las tarifas y las actuaciones adelantadas para la implementación de las mismas. De la misma manera se envía el estado de cada municipio (Aprobado, Rechazado y sin presentar), para que informaran el porqué del rechazo y si se habían adelantado actividades al respecto . </t>
  </si>
  <si>
    <t>Debido a que no se pudo realizar visitas a los municipios por el tema de orden público en el departamento de Arauca, se incumplió con la meta anual establecida para la realización de las campañas conjuntas en cada uno de ellos.</t>
  </si>
  <si>
    <t>Esta es una meta que mide dependiendo de la capacidad de la agenda ofertada mensualmente, es así que como en la División de Servicio al Ciudadano se encuentran ubicados 2 funcionarios por resolución, 1 dedicado 100% front office y 100% back office.</t>
  </si>
  <si>
    <t>El cumplimiento realizado se debe a que se desarrollaron estratégias con el convenio establecido con la Universidad Cooperativa con el programa de los NAF, allegando a impactar 318 personas, y el resto con el programa de CCE y LPN en alianzas estratégicas con las secretarias de educación Departamental y municipal de Arauca y las cámaras de comercio, donde se informaban sobre el trabajo generado para realizar los cambios en el comportamiento fiscal del ciudadano, a través del desarrollo de programas y estrategias pedagógicas diseñadas y dirigidas a públicos específicos, en los que se busca alcanzar un alto nivel de recordación para fomentar y expandir la cultura fiscal desde una educación en valores y en el compromiso que tenemos todos desde nuestro rol como ciudadanos.</t>
  </si>
  <si>
    <t>En el año 2022 no fueron atendidos recursos de reconsideración en materia tributaria en esta Dirección Seccional.</t>
  </si>
  <si>
    <t>Durante los primeros meses del año 2022, se evidenció que este libro no se venia dilingenciado, sin embargo a partir del mes de abril se inició la inclusión d ela información, a partir de alli se inició la inclusion completa de la información. A partir de alli cada una d elas actuaciones realizadas fueron actualizadas de manera oportuna.</t>
  </si>
  <si>
    <t xml:space="preserve">la DSIA de Arauca viene desarrollando controles con el fin de mejorar el tiempo de respuesta de los recursos de reconsideración, sin embargo se presenta demora en la entrega de los expedientes administrativos por lo que en ocasiones se supera el termino de 4 meses para decidir contado a aprtir de la recepcion del memorial del recurso. </t>
  </si>
  <si>
    <t>Todos los insumos recibidos para presentar denuncias fueron tramitados dentro del mismo mes en el que fueron recibidos.  Observación: se evidenció que la celda donde se debia incluir la cifras del mes de diciembre 2022, se encontraba vacía sin embargo se procedió a incluir la cifra correspondiente, pues estos datos  corresponden a la realidad.</t>
  </si>
  <si>
    <t>El comportamiento de este indicador, esta relacionado con los lineamientos impartidos por la subdirección y dentro de lo cual por capacidad operativa encontrandose solamente un solo funcionario atendiendo todas las funciones de la división de Servicio al Ciudadano, siendo así que de la meta total para el último cuatrimestre la cual era un total de 140, solo se pudo realizar 132 RUT de la campaña de autogestion. En este indicador, afectó mucho el movimiento interno de funcionarios para ser ubicados en otras áreas.</t>
  </si>
  <si>
    <t>El proceso fue apoyado, asignando otro funcionario para su gestión.</t>
  </si>
  <si>
    <t>Liderar y hacer seguimiento a las metas de disposición de mercancia</t>
  </si>
  <si>
    <t xml:space="preserve">Se tiene un sobrecumplimiento de acuerdo con que las metas estipuladas de enero a diciembre se tenían en base al almacenamiento muy alto y durante el año 2022 se realizaron diferentes proyectos de Donaciones. Devoluciones y entregas de Mercancía que nos permitió descongestionar el almacenamiento y a su vez sobrepasar las metas que tenia la Seccional durante este periodo. Como por ejemplo en el proceso de Donación tuvimos una entrega por un valor de $ 229.130.892 y en diferentes operaciones del proceso de operación logística </t>
  </si>
  <si>
    <t>A partir del mes de marzo se inició con la inclusión de los insumos penales e el aplicativo SIE penal, a partir de alli se fueron incluyendo mes a mes los insumos recibidos; sin embargo los insumos que fueron radicados a prinicipio de año no fueron gestionados al 100%</t>
  </si>
  <si>
    <t>Segun el reporte realizado por la subdirección de asuntos penales en el apliactivo FERRAJOLI se encuentran registrados 968 procesos y actualizados 97 de ellos.</t>
  </si>
  <si>
    <t>Todos los procesos judiciales en los que es parte esta Dirección Seccional se encuentra actualizados en el ekogui.</t>
  </si>
  <si>
    <t>La Subdirección realizó soliciitud de actualización de algunos de los procesos registrados en este aplicativo los cuales fueron corregidos de manera oportuna.</t>
  </si>
  <si>
    <t>Cumplimiento por parte de la DSIA Arauca, en las actividades propuestas durante el año 2022 como: en el mes de junio: Encuesta de Datos Personales, Septiembre: Encuesta de Datos Personales, TBG 5118 (Cumplimiento de las actividades programadas en el plan de implementación del Sistema de Gestión de Seguridad y Privacidad de la Información) y la última actividad asignada en el indicador transversal No. 5118 del TBG: La identificación y/o actualización de los activos de información deberá estar finalizada en el aplicativo establecido por la OSI (GRC).</t>
  </si>
  <si>
    <t>Controlar que las mercancías que ingresan al país cumplan con los requisitos establecidos en la norma.</t>
  </si>
  <si>
    <t xml:space="preserve">El cumplimiento de la meta fue lograda por las  las ejecutorias de las Actas de Aprehensión, las cuales fueron realizadas en su gran mayoria por el la División de Control Operativo ya que en la División durante el año 2022 no se conto con personal suficiente para desplegar Acciones de Control en Materia aduanera.  </t>
  </si>
  <si>
    <t>En FE se puede evidenciar sobrecumplimiento del logro, por los habilitados en el Departamemnto de Arauca, dadas las condiciones de obligatoriedad de la norma, adicional alas capacitaciones realizadas con el paoyo de la Camara de Comercio de Arauca, y asistencia a inquietudores y/o dudas por parte de los contribuyentes.</t>
  </si>
  <si>
    <t>Mediante  comuniación del 27/07/2022, este indicador se inhabilita para todos los efectos y quedando sin meta asignada pra la vigencia 2022.</t>
  </si>
  <si>
    <t xml:space="preserve"> Variable 1: No. de personas que liquidan nómina realizándolo electrónicamente </t>
  </si>
  <si>
    <t>Analizadas las cifras de DSPNE  se puede observar un sobrecumplimiento en la gestión de los habilitados en nomina electronica por su obligatoriedad en el cumplimiento y adicional a la asistencia realizada en la seccional a los contribuyentes cunado son requeridos, al mismo tiempo las capacitaciones organizadas con la Camara de Comercio de Arauca.</t>
  </si>
  <si>
    <t>Teniendo en cuenta los lineamientos para la ejecución de la meta, se logra un 100% toda vez que se sostiene comunicacion permanente con los municipios del Departamento de Arauca, independientemente de la grave situación de orden público que nos impidió realizar el seguimiento de manera presencial. Al culminar la vigencia 2022 Arauca cuenta con un número acumulado de inscritos en el RST de 88. </t>
  </si>
  <si>
    <t>Apredizaje y Crecimiento</t>
  </si>
  <si>
    <t>Durante el analisis de cada uno de los trimestres podemos evidenciar  aumento en la  participación por parte de los funcionarios inscritos en los diferentes Diplomados, cursos programados para la DSIA Arauca, en atención a los reportes de certificados.</t>
  </si>
  <si>
    <r>
      <t xml:space="preserve">    TABLERO BALANCEADO DE GESTIÓN 2022
 DIRECCIÓN SECCIONAL DE IMPUESTOS Y ADUANAS DE ARMENIA
</t>
    </r>
    <r>
      <rPr>
        <b/>
        <sz val="24"/>
        <color rgb="FFFFFFFF"/>
        <rFont val="Calibri"/>
        <family val="2"/>
      </rPr>
      <t>SEGUIMIENTO</t>
    </r>
  </si>
  <si>
    <t>armenia</t>
  </si>
  <si>
    <t>Un análisis que sintetiza la labor de ejecución presupuestal de la Seccional durante este periodo fiscal es que se cumplió en debida forma lo planeado con lo ejecutado, optimizando de manera eficiente los recursos asignados a la Seccional. El sobrecumplimiento, se explica por la meta de 95%, lo que implica que una ejecución presupuestal al 100% se traduce en sobrecumplimiento.</t>
  </si>
  <si>
    <t>A pesar de todos los inconvenientes presentados durante el año fiscal, el PAC se ejecutó de manera eficiente, honrando de manera satisfactoria los compromisos y obligaciones de la seccional.</t>
  </si>
  <si>
    <t>La meta de recaudo bruto fue ajustada para las seccionales en el mes de octubre de 2022. Generado el reporte acumulado a septiembre, la seccional muestra un nivel de 98%. En el trimestre evaluado, generado el reporte actualizado, el nivel de logro alcanza apenas el 94%. Los valores incrementados para la seccional Armenia implican incremento de $66.524 millones. La carga del incremento se presenta en renta ($29.000 millones), retención ($12.874 mllones) y tributos externos ($23.735 millones). Las afectaciones mayores frente al cumplimiento por conceptos se presentan en impuestos internos:  renta, iva, impoconsumo y retenciones; comportamitoi que amplifica el incumplimiento de la meta, pues estos representan el 68% del total del recaudo de la seccional. Se presenta repunte para el cierre de año en el cumplimiento de los tributos externos. Estos últimos, se ven favorecidos por el buen comportamiento de las importaciones, cuyo crecimiento en el presente año frente al anterior fue de 16%, pese a la variación en la tasa de cambio. En contraste, las exportaciones se duplicaron en el año 2022 respecto del año 2021; sin embargo, este buen comportamiento no compensa la caída en el recaudo tributario de la seccional, debido a su participación en el total, esto es 32%, a lo que se debe sumar que apenas superó la meta en 4%.
Se hace necesario corregir el valor de cumplimiento del mes de junio, pues aparece $24.743, siendo el valor correcto $34.981, debido a un error de digitación en ese periodo.
Si bien se realizan ajustes en la meta de recaudo, los resultados obtenidos por el plan operativo o TBG resultan plenamente satisfactorios, con lo cual se evidencia la ausencia de nexo causal entre los ompromisos TBG y los factores determinantes del recaudo. Vale mencionar que esta situación ha sido advertida por esta dirección seccional en periodos plan anteriores. Se solicita claridad en las reglas de juego y oportunidad en la comunicación, a fin de evitar afectar la calidad de la información para rendición interna de cuentas, lo que afecta la confianza y credibilidad de la gestión.</t>
  </si>
  <si>
    <t xml:space="preserve">La meta se alcanzó gracias al trabajo y compromiso de los funcionarios del GIT de Cobranzas, a la sumatoria de aportes del Centro Nacional de Cobro y las Campañas de la Coordinación de Control Extensivo de Obligaciones.  Si bien se llegó al 98.99%, quedando $1.246 millones por debajo de lo esperado, con relación al 2021, se incrementó el recaudo efectivo en un 40%, recuperando $35.178 millones más. 
Se observa en las estadísticas de resultados de los indicadores que, si bien el GIT de Cobranzas aporta un % importante en la recuperación de cartera, también se contabilizan en dicho indicador los resultados de las campañas, la gestión del centro nacional de cobro, el incremento en la facturación electrónica y las declaraciones sugeridas, por lo cual cobra importancia que en 2023 se mejore tambien la gestión en las áreas del Nivel Central responsables de dicha labor, pues la meta para dicho año es más alta y exigente, de tal forma que debemos ser más efectivos en la gestión de la cartera nueva, dado que se terminó el mes de diciembre con un inventario cercano a los $100.000 millones, de los cuales hay más del 40 % en expedientes sin respaldo económico por obligaciones contenidas en actos administrativos de cuantias muy representativas que se han gestionado, pero sin resultados. 
Se tiene para 2023 la oportunidad de invitar a los contribuyentes a que se acojan al beneficio de la ley 2277 de 2022 que va hasta junio de 2023, esperando que se materialice también el ingreso de más funcionarios para poder hacer una gestión más diligente. </t>
  </si>
  <si>
    <t>En el tercer trimestre de 2022 se observa un cumplimiento del 77,55% no obstante a la fecha este indicador se encuentra  con un cumplimiento que supera el 100% de la meta establecida para el año 2022</t>
  </si>
  <si>
    <t xml:space="preserve">El sobrecumplimiento se explica por una resolución sanción que estaba pendiente de notificación durante el primer semestre y que quedó en firme en el segundo semeste del año en curso.   </t>
  </si>
  <si>
    <t xml:space="preserve">El incumplimiento se mantiene básicamente por la falta de insumos, los cuales dependen básicamente de nivel central a través de programas especiales o por aplicación de la medida cautelar de aprehensión sobre mercancías. Adicionalmente, las legalizaciones en aprehensiones, los REAS, las resoluciones sanción y el bajo nivel de actividad del Grupo Operativo. </t>
  </si>
  <si>
    <t>El sobrecumplimiento obedeció a que se profirieron REAS que estaban pendientes del primer trimestre del año en curso. Precisando que se dio por un caso excepcional, más no porque los insumos normales nos permitieran superar la meta.</t>
  </si>
  <si>
    <t>El cumplimiento 179.30% alcanzado en el año 2022 para esta meta, obedece al valor de las Resoluciones Sanción proferidas que quedaron en firme en la etapa de liquidación cambiaria y las cuales no fueron objeto de recurso de reconsideración.</t>
  </si>
  <si>
    <t>En el año 2022, se logró alcanzar un cumplimiento del 170.59% de la meta establecida; dicho sobre cumplimiento obedece principalmente a la cantidad de allanamientos y reconocimientos voluntarios por infracciones cambiarias que se presentaron con ocasión al beneficio de la reducción transitoria de la sanción al 20% señalado en el artículo 45 de la Ley de Inversión Social 2155 del 14 de septiembre de 2021.</t>
  </si>
  <si>
    <t>Durante el año 2022 la División de Fiscalización y Liquidación Tributaria Extensiva, aportó en lo que obedece al total de la meta en un 18,5%, suma que se refleja en porcentajes equivalentes tanto en la ejecutoria de actos que disponen sanciones como en el logro de pago de sanciones y presentación de declaraciones, que se derivan tanto de URIIT en etapa persuasiva como de obligaciones formales y resultados posteriores en liquidación. Se destaca también el ITC por parte de los reclasificados. Pese a la inclusión de cifras por resultado de procesos en Jurídica a favor de la Entidad, esta área no reporta cifras representativas. 
En el año 2022  la División de Fiscalización y Liquidación Intensiva  contribuiyó al total de la meta con un 81.5% , esto se debe al gran esfuerzo de los funcionarios que siguieron maximizando sus esfuerzos, el cumplimiento del compromiso concertado entre Jefe y Funcionario, en evacuar toda la carga con vencimientos próximos, a pesar  de la sobre carga de cumplir con la gestión de sustanciar expedientes del Programa  BF Memorando 170, que desgastó mucho nuestra division sin resultados generosos que apoyaran el cumplimiento total de la meta.</t>
  </si>
  <si>
    <t>Durante el 2022, de conformidad con lo dispuesto en el Memorando 24 de 2020, se hizo perfilamiento de los Importadores que ingresan mercancía a Quindío Zona Franca, por esta razón el volumen de inspecciones durante el año fue alto, aproximadamente el 87%  de las declaraciones de importación presentadas por esta Aduana salen para inspección física, realizando así un control sobre los precios de la mercancía y de esta menera el ajuste de los valores de la misma, generando un cumplimiento del 155.45% de la meta para este año.</t>
  </si>
  <si>
    <t>El logro en el porcentaje de Éxito de litigiosidad del año 2022  se da que de 4 sentencias que pudimos contar para la medición, 2 fueron favorables y 2 desfavorables.  para esta medición nos encontramos con un indicador por demanda que su cumplimiento depende de la decisión de un tercero, en este caso es el Juez de conocimiento.</t>
  </si>
  <si>
    <t>Durante el periodo enero - diciembre de 2022, la totalidad de las actuaciones proferidas por los integrantes del GIT de Gestión Jurídica fueron revisadas y ajustadas por el Jefe del área, esto obedece que la carga laboral se ajusta a los requerimientos de oportuna revisión y aprobación.</t>
  </si>
  <si>
    <t>Durante el periodo enero- diciembre de 2022, la oportunidad de respuesta del GIT de Gestión Jurídica a los requerimientos por parte de la Subdirección de Representación Externa se cumplió bajo los principios de Eficiencia y Eficacia, por tal motivo el cumplimiento fue del 100% para el año 2022.</t>
  </si>
  <si>
    <t xml:space="preserve">Se realizaron  las capacitaciones de acuerdo a la meta planteada sobre temas relevantes  como RST , Facturacion  Electrónica en diferentes municipios del Departamento  </t>
  </si>
  <si>
    <t>Como estrategia, no se tuvo en cuenta la meta programada, toda vez que los esfuerzos se enfocaron en la sensibilización y formalización del Régimen Simple de Tributación lo cual resulta consecuente con el número de registrados en el RUT bajo la responsbilidad 47.</t>
  </si>
  <si>
    <t>V1 / (V2-V3-V4)
Variable 1 - No.  total de servidores públicos del área de servicio al ciudadano programados en agenda de atención.
Variable 2 - No. total de servidores públicos del área de servicio al ciudadano
Variable 3 - No. Total de servidores públicos con novedades administrativas
Variable 4 - No. Total de servidores públicos asignados a labores de apoyo del Front Office</t>
  </si>
  <si>
    <t xml:space="preserve">Teniendo en cuenta que  el Rut  y la orientacion son fundamentales para el cumplimiento de las obligaciones del cliente, se involucran  más del 50 % de los funcionarios  para desarrollar estas actividades. </t>
  </si>
  <si>
    <t>Durante el año se impactaron  2.462 clientes más de la meta programada, teniendo en cuenta la diversidad de temas  como son RST, Factura Electrónica, Registro Unico de Beneficiarios Finales -RUB, ZESE, ZOMAC, Economia Naranja, ESAL entre otros. Se requerían las  capacitaciones  para el cumplimiento de las obligaciones por parte de los intresados, además  se inicia el año con un cronograma establecido sin tener en cuenta  las solicitudes de capacitación   externas  recibidas durante el año.</t>
  </si>
  <si>
    <t>La meta de este Indicador es trimestral, se llevaron a cabo Encuentros Aduana Empresa el 30 de marzo de 2022, el 16 de junio de 2022, el 16 de septiembre de 2022 y el 16 de diciembre de 2022, obteniendo así cumplimiento del 100% de la meta para el año 2022, cumpliendo la totalidad de requisitos exigidos para este mecanismo de participación ciudadana.</t>
  </si>
  <si>
    <t xml:space="preserve">Durante el año 2022 el tiempo de toma de decisiones en materia tributaria fue menor al estipulado en la meta, esto obedece a múltiples factores que influyen a que ésta se pudiera cumplir de forma exitosa, como lo son la capacidad operativa para la carga laboral, los controles implementados  dentro del grupo y la eficiencia de las partes intervinientes en el proceso. </t>
  </si>
  <si>
    <t>Durante el año 2022 el RUPGJ se actualizó mínimo una vez cada semana con los  nuevos recursos, fallos proferidos, notificaciones, ejecutorias y en general cualquier actuación proferida dentro del GIT de Gestión Jurídica, lo cual hizo que la información contenida fuera veraz y oportuna, ajustándose a los principios de eficiencia y eficacia de la función pública y de esta forma cumpliéndose la meta propuesta.</t>
  </si>
  <si>
    <t xml:space="preserve">Durante el año 2022 el tiempo de toma de decisiones en materia aduanera fue menor al estipulado en la meta, esto obedece a múltiples factores que influyen a que ésta se pudiera cumplir de forma exitosa, como lo son la capacidad operativa para la carga, pocos procesos requirieron apertura de pruebas, los controles implementados  dentro del grupo y la eficiencia de las partes intervinientes en el proceso. </t>
  </si>
  <si>
    <t xml:space="preserve">En el año 2022 se logró un cumplimiento total de la meta establecida, esto obedece a que la carga laboral se ajustó  a la capacidad operativa, así como también la adecuada responsabilidad y eficiencia de los servidores puúblicos que intervinieron en el proceso. </t>
  </si>
  <si>
    <t>Se ejecutaron el 100% de las campañas durante el año 2022  y atendiendo al correo recibido de la subdirección del Rut solicitan se ajuste el mes de febrero en el mes de diciembre toda vez que se evidenció  la  ejecucion de la campaña del mes de febrero en un 100%.</t>
  </si>
  <si>
    <t>El comportamiento reportado, responde a la planeación individual de cada uno de los auditores respecto a su carga de trabajo, aunado, al desarrollo de una política de evacuación de aquellas solicitudes que pueden presentar un menor grado de complejidad (pagos en exceso y pago de lo no debido) y que coadyuvan a disminuir el número de días contemplado en el indicador.</t>
  </si>
  <si>
    <t>De la disposición de mercancía durante el año se reconocen los esfuerzos para lograr el cumplimiento de meta, tanto del grupo no formal de comercialización de la Seccional, así como el personal de la Coordinación de Gestión Social. Infortunadamente no fue posible obtener el concepto de Policia Judicial de la mercancía con cadena de custodia al 100% y el hecho de que aún contamos con mercancía de difícil disposición como son las piedras preciosas, las piezas de oro y algunos vehículos automotores tales como motocicletas y otros, que no hicieron posible el logro de las metas establecidas, amén de la resolución de destrucción que no se pudo disponer por falta de contrato en el último trimestre.</t>
  </si>
  <si>
    <t xml:space="preserve">Para el año 2022 la meta establecida para el cumplimento de la actualización del SIE de procesos penales se cumplió, dado que la totalidad de los insumos recibidos de otras áreas fueron registrados, repartidos  y llevados a comité para posteriormente continuar con el proceso de denuncia. </t>
  </si>
  <si>
    <t>Para el año 2022 no se cumple la meta y quedando levemente por debajo de la establecida, dado que hubo error en la interpretación acerca de la actualización en ferrajoli, sin embargo el error fue subsanado para los periodos siguientes al mes de  conocimiento del error, pero esto afectó el porcentaje de cumplimiento.</t>
  </si>
  <si>
    <t xml:space="preserve">Medición que realiza la Subdirección de Representación Externa, encontrando el total cumplimiento de la meta establecida, lo cual obedece a la responsabilidad y  a los principios de eficiencia y eficacia de los servidores que hacen parte del proceso al interior del GIT de Gestión Jurídica. </t>
  </si>
  <si>
    <t>Durante el año 2022  la meta  se cumplió en su totalidad, lo cuál obedece a la responsabilidad de los servidores que intervienen en el proceso y a los controles establecidos dentro del GIT de Gestión Jurídica para su efectivo cumplimiento.</t>
  </si>
  <si>
    <t>Se realizaron cada una de las actividades programadas por la OSI para dar cumplimiento a la Implementacion del Sistema de Gestion de Seguridad y Privacidad de la Informacion SGSI en oportunidad y calidad, en cada oportunidad se dejaron las evidencias respectivas.</t>
  </si>
  <si>
    <t>A pesar de los esfuerzos realizados por las unidades aprehensoras, fue imposible el cumplimiento de la meta lo que sumado a la falta de bodega en la ciudad de Armenia por el cambio de contrato desde el mes de noviembre hizo imposible el cumplimiento de la misma.</t>
  </si>
  <si>
    <t>Este indicador se refiere al recaudo provocado por declaración de importación que superen los 50UVT lo que equivale a $1.900.200.  La meta es del 3% mensual y en el año se cumplió en un 48.12% debido a que el volumen de inspecciones físicas es alto por el perfilamiento de los importadores. Sin embargo, el recaudo por ajustes se realiza por declaración de importación más no por documento de transporte y si se compara el número de declaraciones con incidencia o hallazgo superior a 50 UVT con el número total de inspecciones del mes, el porcentaje de cumplimiento es inferior, teniendo en cuenta que la mayoría de mercancía que ingresa por esta Zona Franca corresponde a “cacharro”.   Mediante  correo 10100201_277 del 25 de febrero de 2022, se solicitó revisión del criterio de la variable, para que se realizara por documento de transporte y no por declaración. Se ha insistido sobre el particular en las sesiones de seguimiento realizadas por la Dirección de Aduanas.</t>
  </si>
  <si>
    <t>Este indicador se refiere al recaudo provocado por declaración de importación que sea inferior a los 50UVT lo que equivale a $1.900.200.   Esta meta es del 5% mensual  y fue cumplida en un 158.95%, a razón de que la mercancía que ingresa por esta Zona Franca corresponde a “cacharro”, el recaudo que se hace por ajustes es alto, pero se hace por declaración y esto permite que esta meta se cumpla fácilmente. El volumen de inspecciones físicas es alto por el perfilamiento de los importadores, el recaudo por ajustes se realiza por declaración de importación más no por documento de transporte obteniendo así recaudos inferiores a 50 UVT que permiten sobre cumplir la meta establecida.</t>
  </si>
  <si>
    <t>Se realiza durante el  año acompañamiento y orientación permanente en el proceso de  Facturación Electrónica a los contribuyentes que lo requirieron a través de capacitaciones y  Quiosco virtual.</t>
  </si>
  <si>
    <t>De acuerdo a correo recibido de  la Subdreccion de Facturacion Electrónica manifiestan que se presentó durante el mes de octubre error en generación de la base de datos , no obstante no afecta el cumplimiento de la meta  anual.</t>
  </si>
  <si>
    <t>Durante el año  se enviaron recordatorios tanto en la presentación de anticipos RST, como de la declaración anual de IVA y RST.  Realizamos acompañamiento de acuerdo a solicitud  en todos los trámites.</t>
  </si>
  <si>
    <t>Este incumplimiento se presenta porque del total de los seleccionados via memorando remitidos por nivel central en un 68% arrojaron como resultado autos de archivo, lo que evidencia baja efectividad en los seleccionados.</t>
  </si>
  <si>
    <t>El único seleccionado se encuentra en proceso de sustanciación</t>
  </si>
  <si>
    <t xml:space="preserve"> En el  consolidado de la vigencia 2022, se puede establecer que el porcentaje de cumplimiento del primer semestre normalizado (80.33%) fue inferior a la meta establecida, lo cual, a pesar de que el pocentaje de cumplimiento del segundo semestre normalizado (102.67%) superara la meta establecida, este incidió para que el porcentaje total de cumplimiento normalizado (91.50%) de la vigencia analizada fuera minimamente inferior a la meta definida. </t>
  </si>
  <si>
    <r>
      <t xml:space="preserve">    TABLERO BALANCEADO DE GESTIÓN 2022
 DIRECCIÓN SECCIONAL DE IMPUESTOS Y ADUANAS DE BARRANCABERMEJA
</t>
    </r>
    <r>
      <rPr>
        <b/>
        <sz val="24"/>
        <color rgb="FFFFFFFF"/>
        <rFont val="Calibri"/>
        <family val="2"/>
      </rPr>
      <t>SEGUIMIENTO</t>
    </r>
  </si>
  <si>
    <t>barrancabermeja</t>
  </si>
  <si>
    <t>El sobrecumplimiento de la meta es producto del cumplimiento del 100% del presupuesto asignado para ejecutar durante la presente vigencia.</t>
  </si>
  <si>
    <t>El cumplimiento de  la meta obedece a que se cumplió con la ejecución de todos los pagos efectuados según las actividades planeadas en la vigencia.</t>
  </si>
  <si>
    <t>Pese a las gestiones realizadas no se cumple el 100% de la meta establecida para la Seccional.</t>
  </si>
  <si>
    <t>De acuerdo a la comunicación interna . 100153158-0887  recibida del Jefe de la Coordinación de Cobranzas de la Subdirección de Cobranzas, el cumplimiento de la meta obedece a la gestión y el compromiso de los funcionarios al realizar las labores correspondientes del proceso de cobro en los términos legales, lo cual se logró gracias al inicio y reactivación del trabajo presencial y progresivo que favorece para realizar visitas a los contribuyentes durante la vigencia del año 2022.</t>
  </si>
  <si>
    <t>El cumplimiento de la meta se debe a la acciones realizadas (Correos masivos, orientaciones telefonicas, envio de información por whatsapp) informando de los beneficios que para el año 2022 tiene el RST.</t>
  </si>
  <si>
    <t>El cumplimiento de la meta de gestión aceptada se logra por las  acciones de control y seguimiento a las cargas de trabajo en los diferentes programas remitidos por la Subdirección de fiscalización en los grupos URIIT, Obligaciones formales y Fondo, logrando correcciones voluntarias y proyección de Resolución sanción y liquidación provisionales y como segundo al compromiso y responsabilidad de los funcionarios del área.</t>
  </si>
  <si>
    <t xml:space="preserve">Se trata de una meta de medición anual dada por demanda, por tanto, se reporta que en el año 2022 no se han presentado procesos judiciales terminados de manera normal con fallo ejecutoriado a favor de la DIAN.
</t>
  </si>
  <si>
    <t xml:space="preserve">En la DSIA de Barrancabermeja durante el año 2022, se presentaron dos actuaciones judiciales, las cual fueron revisadas por el Director Seccional, dando como resultado el cumplimiento del 100% en esta actividad.
</t>
  </si>
  <si>
    <t>En la DSIA de Barrancabermeja, no se han efectuado requerimientos relacionados con el memorando 132 de 2021, referente a trámites ante el Comité de Conciliaciones y Política de Prevención de Daño Antijurídico.
La meta está establecida semestralmente y al ser por demanda en los dos semestres del año 2022 no se genera incumplimiento.</t>
  </si>
  <si>
    <t>Las novedades administrativas presentadas a lo largo del año (desvinculaciones, posesión de nuevos funcionarios, traslados y vacaciones) influyeron negativamente en la capacidad operativa del área, lo cual limitó el número de jornadas de sensibilización que se programaron.</t>
  </si>
  <si>
    <t>La DSIA de Barrancabermeja viene realizando el trabajo con las alcaldías de la jurisdicción, sobre la obligación de efectuar la implementación de las tarifas unificadas de RST y se han realizado acompañamiento para aclarar las dudas que puedan surgir con el proceso.</t>
  </si>
  <si>
    <t>El cumplimiento de la meta obedece a las acciones realizadas con las alcaldías de la jurisdicción de la DSIA de Barrancabermeja, sobre la obligación de realizar la implementación de las tarifas unificadas de RST, y se ha brindado acompañamiento para aclarar las dudas que puedan surgir con el proceso.</t>
  </si>
  <si>
    <t>El sobrecumplimiento de la meta se debe a que fueron asignados 4 funcionarios de 7 que hacen parte del área lo cual permitió prestar un mayor numero de servicios a los contriuyentes y de esta manera se superó el 100% de la meta establecida.</t>
  </si>
  <si>
    <t>El sobrecumplimiento de la meta se debe al apoyo brindado desde el Punto NAF, adicionalmente, el apoyo a los vencimientos de la declaración de Renta generó un aumento considerable en el número de clientes impactados con las estrategias de Cultura de la Contribución.</t>
  </si>
  <si>
    <t>En el segundo trimestre de 2022, mes de abril, la DSIA de Barrancabermeja resolvió un recurso de reconsideración en materia tributaria, antes del término máximo establecido para este indicador lo cual generó un sobrecumplimiento, durante el restante del año 2022 no se resolvieron recursos de reconsideración tributarios. Es de aclarar que este indicador es por demanda, lo cual indica que al no existir recursos interpuestos no genera incumplimiento.</t>
  </si>
  <si>
    <t>Durante el trimestre se profirieron dentro de la oportunidad legal las actuaciones en sede administrativa y estas fueron registradas en el término en el RUPGJ.</t>
  </si>
  <si>
    <t>Durante el año 2022 se resolvieron 4 recursos de Reconsideración en materia aduanera dentro de la oportunidad, inclusive en el segundo trimestre se resolvió un recurso antes del término fijado por el Nivel Central lo cual genera sobrecumplimiento en dicho trimestre.</t>
  </si>
  <si>
    <t>Tiempo de gestión de los insumos penales denunciados/Numero de insumos penales denunciados</t>
  </si>
  <si>
    <t>El consolidado del año 2022 indica que se presentaron todas la denuncias penales a las que hubo lugar.</t>
  </si>
  <si>
    <t>El cumplimiento de la meta se debe a la gestión de la totalidad de los registros enviados por el Nivel Central los cuales eran objeto de actualización de oficio, suspensión y cancelación de oficio dentro de los términos señalados en el lineamiento destinado para tal fin.</t>
  </si>
  <si>
    <t>Para el cuarto  trimestre de 2022 se logró mejorar el promedio de días aumento, em razon al incremento de solicitudes de devoluciones, por ende la revision y sustencion  de las mismas, no permitio el cumplimiento del promedio de dias, sin embargo, las solicitudes se resolvieron dentro de los 50 dias tal como lo estabelce el articulo 855 del E.T. De enero a diciembre de 2022 se resolvieron 968 solicitudes.</t>
  </si>
  <si>
    <t xml:space="preserve">El sobrecumplimiento de la meta es el resultado de las respectivas disposiciones de mercancías planeadas y autorizadas, según el caso sea donación o destrucción, de las actas de aprehensión ejecutoriadas. A 31 de diciembre de 2022 el total de disposición de mercancías fue de $74.260.519 </t>
  </si>
  <si>
    <t>El consolidado del año 2022 indica que se mantuvo acutalizado el SIE PENAL.</t>
  </si>
  <si>
    <t>El consolidado del año 2022 indica que se mantuvo acutalizado el FERRAJOLI.</t>
  </si>
  <si>
    <t>En el mes de abril y en octubre de 2022, se notificaron dos demandas contenciosas administrativas, las cuales fueron registrada oportunamente en el aplicativo e-kogui, al igual que las actuaciones surgidas en el trámite procesal de los procesos a cargo del área, dando como resultado un cumplimiento del 100% en este indicador</t>
  </si>
  <si>
    <t xml:space="preserve"> En el mes de abril y en octubre de 2022, se notificaron dos demandas contenciosas administrativas, las cuales fueron registrada oportunamente en el aplicativo SIPROJ, al igual que las actuaciones surgidas en el trámite procesal de los procesos a cargo del área, dando como resultado un cumplimiento del 100% en este indicador.</t>
  </si>
  <si>
    <t>La DSIA de Barrancabermeja cumplió con el cronograma establecido por la Oficina de la Seguridad de la Información.</t>
  </si>
  <si>
    <t>Realizar Decomisos de mercancías</t>
  </si>
  <si>
    <t>El cumplimiento de la meta se dió gracias a las acciones de control realizado a zonas secundarias como establecimientos de comercio, empresas transportadoras y control en carretera contando con el apoyo de la policía del Magdalena Medio y de la Inspección de transporte del Distrito de Barrancabermeja.</t>
  </si>
  <si>
    <t>El sobrecumplimiento obedece a las labores de orientación y acompañamiento a los contribuyentes con el fin de que adopten el sistema de Facturación Electrónica.</t>
  </si>
  <si>
    <t>tunja</t>
  </si>
  <si>
    <t>El sobrecumplimiento obedece que durante el año 2022 se  realizaron las acciones (orientaciones virtuales y telefónicas) con el fin de invitar a los contribuyentes de la DSIA de Barrancabermeja a implementar la Nómina Electrónica.</t>
  </si>
  <si>
    <t>El cumplimiento de la meta obedece a las acciones realizadas a traves de correos masivos, recordándole a los contribuyentes responsables del RST, sobre las obligaciones de presentar los anticipos bimestrales y la declaración anual del régimen Simple de Tributación.</t>
  </si>
  <si>
    <t>El resultado de la meta está tomado del archivo Reporte Factor PIC 2022 suministrado por la Subdirección Escuela de Impuestos y Aduanas, el cual nos demuestra el alto nivel de compromiso de los funcionarios a quienes se les asigna capacitación así mismo se contó con el seguimiento  realizado desde el Despacho para dar cumplimiento a la meta.</t>
  </si>
  <si>
    <r>
      <t xml:space="preserve">    TABLERO BALANCEADO DE GESTIÓN 2022
 DIRECCIÓN SECCIONAL DE IMPUESTOS Y ADUANAS DE BUCARAMANGA
</t>
    </r>
    <r>
      <rPr>
        <b/>
        <sz val="24"/>
        <color rgb="FFFFFFFF"/>
        <rFont val="Calibri"/>
        <family val="2"/>
      </rPr>
      <t>SEGUIMIENTO</t>
    </r>
  </si>
  <si>
    <t>bucaramanga</t>
  </si>
  <si>
    <t>El presupuesto para la vigencia 2022 fue dinamico, se realizaron adiciones y reducciones según las necesidades de la Direccion Seccional para el cumplimiento de las metas institucionales. Para el final de la presente vigencia el presupesto total fue de $1,183,879,320 y se logro ejecutar $1,135,677,639 es decir el 95,92%. frente a la meta anual del 95% el cumplimiento total fue del 100,95%</t>
  </si>
  <si>
    <t>Para la vigencia 2022 se realizo un plan de pagos el cual se refleja en el ACP y se  ha tratado de ejecutar acorde a su programacion pero, con las adiciones presupuestales relizadas para nuevos contratos y los cambios realizados en las fechas de los contratos normales, se ha visto afectada esta programacion en diferentes meses. El cumplimiento anual es del 95% y se logro el 95,18% para un cumplimento total del 100,19%</t>
  </si>
  <si>
    <t>El cumplimiento de la meta de recaudo para el año 2022 en la Dirección Seccional de BUcaramanga fue del 92.90% que es un reflejo de la situación macroeconómica de la región.</t>
  </si>
  <si>
    <t>Se tiene que la meta acumulada para el recaudo por Recuperación de cartera de los meses de ENERO a DICIEMBRE corresponde a $803.069,1, millones, con una gestión en cifras que corresponde a $638.049,46 millones de pesos. En esta actividad se tiene que, en este año el recaudo ha venido disminuyendo de forma notable, pues el incremento excesivo de la meta el cual fue de un 59.22%, en comparación con la del año inmediatamente anterior, dificula su cumplimiento; además se sigue evidenciando que a pesar de la reactivación económica los resultados siguen siendo afectados aún por la Pandemia del COVID 19, situación frecuentemente manifestada por los Contribuyentes. Lo anterior, pese al esfuerzo y compromiso de los Funcionarios se pudo evidenciar algunas limitaciones para lograr unos mejores resultados en el cumplimiento de la meta de recaudo, para el desarrollo eficaz de cada una de las actividades establecidas dentro del Plan de Cobro, causada igualmente por los coletazos de la crisis económica e inflación que están atravesando varios sectores de la economía en la región y en especial por la expectativa originada entre los Contribuyentes quienes se encontraban a la espera de los posibles beneficios que otorgaría la Ley No. 2277 de Diciembre 13 de 2022 – Reforma Tributaria para la Igualdad y la Justicia Social.</t>
  </si>
  <si>
    <t xml:space="preserve">Se cumple la meta propuesta del año 2022 en un 154,51% logrando la inscripción en el RST de 1,284 contribuyentes nuevos, en el año se aplicó el 100% de las estrategias establecidas según los lineamientos de la Subdirección para el impulso de la Formalización Tributaria así: Se realizaron 30 capacitaciones del RST con 14,772 asistentes y se gestionaron las 63 campañas llegando a 453,126 entre emprendedores, empresarios y Funcionarios de las Alcaldías, divulgando los beneficios del RST y promoviendo la formalización en Santander. </t>
  </si>
  <si>
    <t>Para el mes de OCTUBRE ,  NOVIEMBRE  Y DICIEMBRE ,  no se logró cumplimiento establecidos en Metas mensuales ya que no es posible controlar la dinámica de las investigaciones y además se deben evacuar dentro de los términos legales. Cabe resaltar que el trabajo realizado por los auditores es arduo para cumplir con lo estipulado, el porcentaje de cumplimiento es significativo durante el año. se resalta que ya llevamos el cumplimiento total del año.</t>
  </si>
  <si>
    <t>Se dedicaron los esfuerzos para cumplir con la meta, la cual a corte de Diciembre  tiene un cumplimiento del 93.52%, esto producto de los pagos recibidos y a la labor persuasiva realizada por los auditores.</t>
  </si>
  <si>
    <t>De Enero a Diciembre,  se ha logrado  dar un cumplimiento  a la meta estableciada al quedar en firme resoluciones por valor de $  1,035,296,068.</t>
  </si>
  <si>
    <t>Durante el año 2022 quedaron en firme 20 Resoluciones Sancion por valor de $169.586.675 obteniendo un porcentaje de cumplimiento alto en la meta establecida, si bien no se logro dar cumplimiento del 100% de la meta es importante resaltar que en la division se priorizo el trabajo en esta etapa ya que en su mayoria los contribuyentes se acogen en la etapa de Fiscalización.</t>
  </si>
  <si>
    <t>En la division se dio prioridad a la gestión de expedientes que permitieran dar cumplimiento a la meta establecida, si bien no se dio el 100% de cumplimiento si se pudo lograr un porcentaje alto gracias al recaudo obtenido en el 2022 por valor de $225.728.278 los cuales se presentaron asi:
RESOLUCIONES PAGO 40% -- 66 -- $149.101.800
RESOLUCIONES PAGO 60% -- 17 -- $59.075.050
RESOLUCIONES PAGO 75% -- 3 -- 13.462.000
RESOLUCIONES LEY DE BENEFICIOS -- 3 --4.089.428</t>
  </si>
  <si>
    <t>La meta establecida para el año 2022, se fijo en la suma de $152.160.000, este componente apuntó a gestiones por acciones de Fiscalización donde se logró que los contribuyentes corrigieran, presentaran  y pagaran sus declaraciones tributarias; objetivo relacionado con el cumplimiento del recaudo.  El proceso de Fiscalización y Liquidación logró ampliamente esta meta con insumos recibidos de la Subdirección, insumos propios y actos que quedaron en firme en sede Administrativa,  para un cumplimiento del 124,5%, Fiscalización Intensiva aportó $55.854.835.140 y Fiscalización Extensiva $133.600.779.885.</t>
  </si>
  <si>
    <t>La meta establecida para el año 2022, se fijo en la suma de $882. Millones.  En total de los 2.987 millones de recaudo obtenidos en el período, los pagos de la extinta zona franca FCV  corresponden al 83% Esta actividad de Recaudo Provocado tiene varios componentes  pero  en particular para esta Seccional  el alto cumplimiento se logró por el recaudo de 2.465 millones provenientes de la finalización de una de las zonas francas en salud, que realizaron pagos  de rescates para las legalizaciones de mercancías, con el fin de que no quedaran en abandono. Otro componente representativo, aun cuando disminuyó ostensiblemente en el presente año, por el conocimiento que ya tienen los importadores  en el tema de las Declaraciones Especiales de Importación, fue el recaudo por DEI,  que se obtuvo 432 millones. Finalamente, por las incidencias en la inspecciones realizadas se obtuvo recaudo de 62 millones y por el control de las garantías se logró recaudo de 19 millones.</t>
  </si>
  <si>
    <t xml:space="preserve">ENERO: El total de fallos proferidos=1, el cual fue favorable.                                                                                                                   FEBRERO: El total de fallos proferidos=1, el cual fue favorable.                                                                                                                     MARZO: El total de fallos proferidos = de los cuáles 6 fueron favorables y 1 parcial.
ABRIL: Durante el periodo total de fallos protegidos= 7, de los cuales todos fueron favorables.
MAYO: Durante el periodo total de fallos protegidos= 8, de los cuales todos fueron favorables, de los cuales 6 fueron favorables, 1 desfavorable y 1 parcial.                                                                                                                                                                                         JUNIO: Durante el periodo el total de fallos proferidos fue = 2 de los cuáles todos fueon desfavorables.
JULIO: Durante el periodo el total de fallos proferidos fue = 5 de los cuáles 4 fueron favorables y 1 en contra.
AGOSTO: Durante el periodo el total de fallos proferidos fue = 3 de los cuáles todos fueron favorables.
SEPTIEMBRE: Durante el periodo el total de fallos proferidos fue = 3 de los cuáles todos fueron favorables.
OCTUBRE: Durante el mes el fallo proferido fue = 3 de los cuáles 2 fueron favorables y 1 en contra.
NOVIEMBRE: Durante el periodo el total de fallos proferidos fue = 5 de los cuáles todos fueron favorables.                                                                                                                                  DICIEMBRE: Durante el periodo el total de fallos proferidos fue = 2 de los cuáles todos fueron desfavorables.
</t>
  </si>
  <si>
    <t>De la totalidad de memoriales y actos administrativos que fueron proferidos por la División Jurídica en ENERO, FEBRERO y MARZO de 2022, todos fueron revisados y tienen el visto bueno de la jefe de División.                                                                                                  De la totalidad de memoriales y actos administrativos que fueron proferidos por la División Jurídica en ABRIL, MAYO y JUNIO de 2022, todos fueron revisados y tienen el visto bueno de la jefe de División.                                                                                         De la totalidad de memoriales y actos administrativos que fueron proferidos por la División Jurídica en JULIO, AGOSTO y SEPTIEMBRE de 2022, todos fueron revisados y tienen el visto bueno de la jefe de División.                                                                                    De la totalidad de memoriales y actos administrativos que fueron proferidos por la División Jurídica en OCTUBRE, NOVIEMBRE y DICIEMBRE de 2022, todos fueron revisados y tienen el visto bueno de la jefe de División.</t>
  </si>
  <si>
    <t xml:space="preserve">ENERO: Se atendieron oportunamente y en debida forma lo siguiente: -Número de requerimientos contestados en oportunidad relacionados con memorando 132 de 2021: 0 / trámites ante el Comité de Conciliaciones: 1 / Política de Prevención de Daño Antijurídico: Sin embargo, se han realizado divulgación de memorandos, resoluciones, conceptos y flash judiciales comunicados por Nivel Central, así mismo los funcionarios de la División jurídica participaron el 31 de enero, de la SOCIALIZACIÓN FALLOS RELEVANTES EN MATERIA TRIBUTARIA DE LAS ALTAS CORTES DURANTE EL SEGUNDO SEMESTRE DE 2021, organizada por la Subdirección de Representación Externa / Número requerimientos realizados por la Subdirección y sus coordinaciones: (1) informe sobre la demora en el trámite del pago de sentencias de diciembre 2021 , así como los informes semanales remitidos al comité de conciliación, sobre las solicitudes de TMA y conciliación tramitadas hasta la fecha, conforme a los artículos 46 y 47 de la ley 2155 del 2021.                                                                                                                                   FEBRERO: Se atendieron oportunamente y en debida forma lo siguiente: -Número de requerimientos contestados en oportunidad relacionados con memorando 132 de 2021: 0 / trámites ante el Comité de Conciliaciones: 1 / Política de Prevención de Daño Antijurídico: Sin embargo, se han realizado divulgación de memorandos, resoluciones, conceptos y flash judiciales comunicados por Nivel Central, de igual forma el 11 de febrero se atendió el informe de Consolidación actividades de la política de prevención del daño antijurídico vigencia 2021 / Número requerimientos realizados por la Subdirección y sus coordinaciones: (4) presentación del F9 e informe anual consolidado en el Sistema de Rendición Electrónica de la cuenta e Informes - SIRECI-Vigencia 2021 - diligenciamiento del FORMATO F13.4.1 - Contraloría General de la República vigencia 2021 - CERTIFICACIÓN E-KOGUI SOLICITADA POR CONTROL INTERNO - Cumplimiento del requerimiento de la Contraloría General de la República. No obstante, se hace la salvedad que la meta de este indicador es semestral.                                                                      MARZO: Durante la vigencia se atendieron oportunamente y en debida forma los siguientes requerimientos: 1) Número de requerimientos contestados en oportunidad relacionados con memorando 132 de 2021 (1). 2) Trámites ante el Comité de Conciliaciones (2) 3) Política de Prevención de Daño Antijurídico: Durante el periodo se remitieron y socializaron los flash judiciales, así como participación en las diferentes capacitaciones que ha realizado Nivel Central y/o la ANDJE. 4) Número requerimientos realizados por la Subdirección y sus coordinaciones (semestral). (3).                                                                                                             ABRIL: Se atendieron oportunamente y en debida forma lo siguiente: -Número de requerimientos contestados en oportunidad relacionados con memorando 132 de 2021: 0 / trámites ante el Comité de Conciliaciones: 2 (solicitud de conciliación remitida ante el nivel central y llamamiento en garantía presentado ante el comite / Política de Prevención de Daño Antijurídico: Se realizó socilaizacion de brevarios jurídicos, flash judiciales, así como la participación en diferentes capacitaciones de la ANDJE. / Número requerimientos realizados por la Subdirección y sus coordinaciones: No hubo requerimientos por cumplir.                                                                                                                                                                                                 MAYO: Se atendieron oportunamente y en debida forma lo siguiente: -Número de requerimientos contestados en oportunidad relacionados con memorando 132 de 2021: 8 / trámites ante el Comité de Conciliaciones: 2 (1 solicitud de conciliación remitida ante el nivel central y 1 audiencia de conciliación extrajudicial. / Política de Prevención de Daño Antijurídico: Se realizó socilaizacion de brevarios jurídicos, flash judiciales, así como la participación en diferentes capacitaciones de la ANDJE. / Número requerimientos realizados por la Subdirección y sus coordinaciones: 2 requermientos cumplido, control actualización ekogui, TBG,, memorando 000007/2022 y primer informe cuatrimestral de implementación, monitoreo y mejoramiento de la gestión de riesgos. Procedimiento representacion externa.                                                                                 JUNIO: Se atendieron oportunamente y en debida forma lo siguiente: -Número de requerimientos contestados en oportunidad relacionados con memorando 132 de 2021: 1 memorando con apoyo directo, requerido y cumplido.  / trámites ante el Comité de Conciliaciones: 1  se emitió un llamamiento en garantía. / Política de Prevención de Daño Antijurídico: Se realizó socilaizacion de brevarios jurídicos, flash judiciales, así como la participación en diferentes capacitaciones de la ANDJE. / Número requerimientos realizados por la Subdirección y sus coordinaciones: 0.                                                                              JULIO: Se atendió oportunamente y en debida forma lo siguiente: -Número de requerimientos contestados en oportunidad relacionados con memorando 000044 de 2022: 0 / trámites ante el Comité de Conciliaciones: 2 / Política de Prevención de Daño Antijurídico: Se han realizado divulgación de memorandos, resoluciones, conceptos y flash judiciales comunicados por Nivel Central. / Número requerimientos realizados por la Subdirección y sus coordinaciones: (X). %                                                              AGOSTO: Se atendió oportunamente y en debida forma lo siguiente: -Número de requerimientos contestados en oportunidad relacionados con memorando 000044 de 2022: 2 / trámites ante el Comité de Conciliaciones: 1 / Política de Prevención de Daño Antijurídico: Se han realizado divulgación de memorandos, resoluciones, conceptos y flash judiciales comunicados por Nivel Central. / Número requerimientos realizados por la Subdirección y sus coordinaciones: (2).                                            SEPTIEMBRE: Se atendió oportunamente y en debida forma lo siguiente: -Número de requerimientos contestados en oportunidad relacionados con memorando 000044 de 2022: 2, relacionados con Recomendaciones para la presentación de proyectos de contestaciones de demanda – Memorando 000044 de 2022 / trámites ante el Comité de Conciliaciones: 0 / Política de Prevención de Daño Antijurídico: Se han realizado divulgación de memorandos, resoluciones, conceptos y flash judiciales comunicados por Nivel Central. / Número requerimientos realizados por la Subdirección de Representación Externa y sus coordinaciones: (3). 
OCTUBRE: Se atendió oportunamente y en debida forma lo siguiente: -Número de requerimientos contestados en oportunidad relacionados con memorando 000044 de 2022: 2, relacionados con Recomendaciones para la presentación de proyectos de contestaciones de demanda – Memorando 000044 de 2022 / trámites ante el Comité de Conciliaciones: 0 / Política de Prevención de Daño Antijurídico: Se han realizado divulgación de memorandos, resoluciones, conceptos y flash judiciales comunicados por Nivel Central. 2 FLASH JUDICIALES Y DOS BOLETINES. / Número requerimientos realizados por la Subdirección de Representación Externa y sus coordinaciones: (2).
NOVIEMBRE: Se atendió oportunamente y en debida forma lo siguiente: -Número de requerimientos contestados en oportunidad relacionados con memorando 000044 de 2022: (1), relacionados con Recomendaciones para la presentación de proyectos de contestaciones de demanda – Memorando 000044 de 2022 / trámites ante el Comité de Conciliaciones: (1) / Política de Prevención de Daño Antijurídico: Se han realizado divulgación de memorandos, resoluciones, conceptos y flash judiciales comunicados por Nivel Central. (2) MEMORANDO, (1) BOLETIN. / Número requerimientos realizados por la Subdirección de Representación Externa y sus coordinaciones: (2).                                                                                                          DICIEMBRE: Se atendió oportunamente y en debida forma lo siguiente: -Número de requerimientos contestados en oportunidad relacionados con memorando 000044 de 2022 =1. -Támites ante el Comité de Conciliaciones = 19. -Política de Prevención de Daño Antijurídico: Se han realizado divulgación de memorandos, resoluciones, conceptos y flash judiciales comunicados por Nivel Central, se hizo retroalimentación de tres sentencias y  5 conceptos jurídicos.  - Número requerimientos realizados por la Subdirección de Representación Externa y sus coordinaciones =  3.                                       </t>
  </si>
  <si>
    <t xml:space="preserve">Se sobrepasó la meta establecida de 24 jornadas, con el desarrollo de 30 jornadas de sensibilización impactando 10.373 entre empresarios, emprendedores y funcionarios en el año 2022. </t>
  </si>
  <si>
    <t xml:space="preserve">Se sobrepasa la meta establecida de acompañar a 27 municipios pendientes de adopción de las tarifas ICAC, teniendo en cuenta que, en el trimestre de octubre a diciembre de 2022, se realizó el acompañamiento de 39 municipios en el año 2022.  Con corte al 31 de diciembre de 2022 se registran 74 municipios aprobados, 5 municipios rechazados y 2 municipios que no han radicado. 
Sin embargo, se precisa que se realizó acompañamiento a todos los  municipios que no han adoptado las tarifas del impuesto de industria y comercio consolidado en sus territorios, se suministró orientación respecto al trámite a realizar y se realizó seguimiento periódico para constatar que se hubiere gestionado en el sistema el reporte correspondiente.
Por otra parte, se realizó acompañamiento a todos los municipios que se les devolvió por errores de forma y/o fondo el formulario 2634: Se gestionó contacto telefónico y por correo electrónico con cada uno de estos municipios para orientarlos respecto a las acciones tendientes a subsanar las causales de rechazo y radicar nuevamente, adicionalmente, se suministró acompañamiento permanente y se les remitió un paso a paso para realizar este proceso con el fin de garantizar que el nuevo reporte se realizara de conformidad a la normatividad establecida, logrando que algunos de ellos radicaran de manera óptima. </t>
  </si>
  <si>
    <t>Se cumple la meta establecida de 33 campañas conjuntas teniendo en cuenta que se gestionaron 36 actividades para este indicador de enero a diciembre del año 2022 con los siguientes enfoques:
1. Capacitaciones presenciales y visitas a 18 municipios de: Lebrija, Rionegro, Matanza, Charta, SanGil, Mogotes, Giron, Piedecuesta, Foridablanca, Bucaramanga, Vélez, Chipatá, Barbosa, San Benito, Jesús María, Guepsa, Florian, Zapatoca y comunidad en general.
2. Intercambio de información con 8 municipios: SanGil, Mogotes, Santa Helena del Opón, Simacota, Los Santos, Vetas, Guavatá, Aratoca y solicitud de información a los 82 muncipios de Santander.
3. Capacitaciones virtuales 38 municipios: San Miguel, Santa Helena del Opón, Aguada, Carcasí, Valle de San José, Cepitá, Bolivar, Lebrija, Macaravita, Cabrera, San Joaquín, Vetas y a los 26 municipios sin inscritos.
4. Envío constantes de correos electrónicos a los 82 municipios de Santander promoviendo capacitaciones y campañas conjuntas, trabajo adicional constante con los municipios del área metropolitana: Bucarmanga, Girón, Piedecuesta y Floridablanca.</t>
  </si>
  <si>
    <t xml:space="preserve"> Durante todo el año,  se realizaron estrategias   con el recurso humano existente en la Divisón para  garantizar  que mas del 50 %  este apoyando tramites del RUT  en la modalidad  Front Office,  en las cuales fueron tenidas en consideracion novedades administrativas, campañas, y las  metas  aduaneras implementadas  para  2022.</t>
  </si>
  <si>
    <t>Se cumplio y sobrepaso la meta,  con apoyo de  funcionarios de la  DIAN,   de los Nucleos de Apoyo Fiscal de la Seccional.</t>
  </si>
  <si>
    <t>Se cumplio la meta, tambien se  elaboraron los informes solicitados yse participo de las capacitaciones programadas por  el nivel central.  Se conto con el apoyo de funcionarios de la División de Operacion Aduanera de esta seccional, debido a que no se cuenta  con recurso humano que tenga  conocimientos aduaneros .</t>
  </si>
  <si>
    <t xml:space="preserve">Se cumplio   la meta  establecida para  el  2022.   Se realizo  una  campaña en el  primer semestre,  reuninendos con los gremios socializandoles las ventajas de realizar este tipo de declarfaciones y se les entrego un brochure con la informacion mas importante de las declaraciones anticipadas, para que ellos nos ayudarna con laa socializacioan al interioir de sus afiliados. Para el segundo semestre la campaña se hizo enviando correos electronicos a los  importadores, OEA , agencias de aduanas enviando el brochure e invitandolos a participar del programa de Declaraciones anticipadas y el link para que se inscribieran. Igualmente se hizo seguimientos con s empresa como TRANS EJES Y  CABLECOL a quienes atendimos todas sus inqiuietudes. </t>
  </si>
  <si>
    <t>La totalidad de resoluciones que resuelven los recursos de reconsideración tributarios que fueron proferidas en: 
ENERO, FEBRERO y MARZO de 2022, se emitieron dentro del promedio de 10,2 meses.	 
ABRIL: La totalidad de resoluciones que resuelven los recursos de reconsideración tributarios fueron proferidos en el promedio de 10,2 meses.          
MAYO: La totalidad de resoluciones que resuelven los recursos de reconsideración tributarios no fueron proferidas en el promedio de 10,2 meses, toda vez que las Resoluciones N° 444, 443, 42592022000008 del 5 de mayo de 2022 fueron proferidas dentro de los 10,57 meses.    
JUNIO: Abril: La totalidad de resoluciones que resuelven los recursos de reconsideración tributarios fueron proferidos en el promedio de 10,2 meses.                                                                                                                                                                                   JULIO: Número de actos recibidos: 68 Número de actos fallados: 43 Actuaciones incluidas durante el periodo en el RUGPJ en sede administrativa: 62.
AGOSTO: La totalidad de resoluciones que resuelven los recursos de reconsideración tributarios fueron proferidos en el promedio de 10,2 meses.                                            
SEPTIEMBRE: La totalidad de resoluciones que resuelven los recursos de reconsideración tributarios fueron proferidos en el promedio de 10,2 meses.                                                                                                                                                                            
OCTUBRE: La totalidad de resoluciones que resuelven los recursos de reconsideración tributarios fueron proferidos en el promedio de 10,2 meses.      
NOVIEMBRE: La totalidad de resoluciones que resuelven los recursos de reconsideración tributarios fueron proferidos en el promedio de 10,2 meses.      
DICIEMBRE: La totalidad de resoluciones que resuelven los recursos de reconsideración tributarios fueron proferidos en el promedio de 10,2 meses.</t>
  </si>
  <si>
    <t>Durante el periodo de ENER0, FEBRERO y MARZO, se registraron 30 actuaciones en el RUPGJ, siendo este el total requerido.
ABRIL: Número de actos recibidos: 33. Número de actos fallados:27. Actuaciones incluidas durante el periodo en el RUGPJ en sede administrativa: 30.          
MAYO: Número de actos recibidos: 36. Número de actos fallados: 48. Actuaciones incluidas durante el periodo en el RUGPJ en sede administrativa: 35.            
JUNIO: Número de actos recibidos: 55. Número de actos fallados: 47. Actuaciones incluidas durante el periodo en el RUGPJ en sede administrativa: 68.         
JULIO: Número de actos recibidos: 68. Número de actos fallados: 43. Actuaciones incluidas durante el periodo en el RUGPJ en sede administrativa: 62.
AGOSTO: Número de actos recibidos: 82. Número de actos fallados: 50. Actuaciones incluidas durante el periodo en el RUGPJ en sede administrativa: 63.
SEPTIEMBRE: Número de actos recibidos: 30. Número de actos fallados: 65. Actuaciones incluidas durante el periodo en el RUGPJ en sede administrativa: 31.	                  
OCTUBRE: Número de actos recibidos: 30 Número de actos fallados: 34 Actuaciones incluidas durante el periodo en el RUGPJ en sede administrativa: 30.
NOVIEMBRE: Número de actos recibidos: 28 Número de actos fallados: 55 Actuaciones incluidas durante el periodo en el RUGPJ en sede administrativa: 28.
DICIEMBRE: Número de actos recibidos= 11. Número de actos fallados= 45. Actuaciones incluidas durante el periodo en el RUGPJ en sede administrativa=10.</t>
  </si>
  <si>
    <t>De la totalidad de resoluciones de recursos aduaneros que debían proferirse en el periodo de ENERO, FEBRERO y MARZO, estos fueron resueltos en 4 meses.               
ABRIL: De la totalidad de resoluciones de recursos aduaneros que debían proferirse en el mes, no todas estas fueron resueltos en 4 meses, toda vez que, las Resolución N° 424 del 19 de abril de 2022 fue proferida dentro de los 14,17 meses, y la Resolución N° 429 del 29 de abril de 2022, fue proferida dentro de los 5,20 meses.                                                                               MAYO: De la totalidad de resoluciones de recursos aduaneros que debían proferirse en el mes, no todas estas fueron resueltos en 4 meses, toda vez que, las Resoluciones N° 468, 469 del 13 de mayo de 2022, y la N° 503 del 18 de mayo de 2022, fueron proferidas dentro de 4,87, 4,27 y 4,87 meses, respectivamente.       
JUNIO: De la totalidad de resoluciones de recursos aduaneros que debían proferirse en el mes, estos fueron resueltos en 4 meses.                                                                                                                                                                                                                      De la totalidad de resoluciones de recursos aduaneros que debían proferirse en el trimestre de JULIO, AGOSTO y SEPTIEMBRE, estos fueron resueltos en 4 meses.                                                                                                                                                                       OCTUBRE: De la totalidad de resoluciones de recursos aduaneros que debían proferirse en el mes, estos fueron resueltos en 4 meses.
NOVIEMBRE: De la totalidad de resoluciones de recursos aduaneros que debían proferirse en el mes, estos fueron resueltos en 4 meses.                                                                                                                                                                                                    DICIEMBRE: De la totalidad de resoluciones de recursos aduaneros que debían proferirse en el mes, estos fueron resueltos en 4 meses.  "</t>
  </si>
  <si>
    <t xml:space="preserve">Durante la vigencia de ENERO, FEBRERO y MARZO, se registraron 62 denuncias Tributarias-Aduaneras y Fraude procesal -Falsedad en documento.                                                                                                                                                                                                                                         Durante la vigencia  de ABRIL, MAYO y JUNIO, se registraron 142 denuncias Tributarias-Aduaneras y Fraude procesal -Falsedad en documento.                                                                                                           
Durante la vigencia  de JULIO, AGOSTO Y SEPTIEMBRE , se registraron 226 denuncias Tributarias-Aduaneras y Fraude procesal -Falsedad en documento.                                                                                                                                                                                                                                          Durante la vigencia  de OCTUBRE, NOVIEMBRE Y DICIEMBRE, se registraron 126 denuncias Tributarias-Aduaneras y Fraude procesal -Falsedad en documento.       
</t>
  </si>
  <si>
    <t>Durante el 2022 se  actualizaron 1006  RUT,   en desarrollo de la campañas de actualizacion cumplientose la meta  en el 100%.  (Actividad economica: 35  meta 35,.  Sucesiones iliquidas:  23 meta: 23.   Autogestion Rut Virtual: 528  meta: 340. Cancelaciones de oficio:  420  meta : 420)</t>
  </si>
  <si>
    <t>Durante la vigencia del 2022 el promedio de días utilizados en resolver las solicitudes de saldos a favor mediante resolución de devolución y/o compensación o rechazo, sujetas al término general de cincuenta (50) días y las cuales no fueron enviadas al área o Divisiones de Fiscalización, fue de 26.17 días, cumpliendo con la meta asignada en los cuatro pediodos.</t>
  </si>
  <si>
    <t>Durante el año 2022 se ha venido cumpliendo las metas, manteniendo un movimiento continuo en el inventario y disminuyendo la permanencia de las mercancías en bodega, asi mismo, enviando mensualmente proyectos de donación, proyectar resoluciones de destrucción y cuando la mercancía lo amerita resoluciones de chatarrización. El contrato de destrucciones se terminó en el mes de noviembre, pese a que se contrató nuevamente en diciembre,  no hubo cronograma para destrucciones en el mes de diciembre lo  que impacta desfavorablemente en la disposición de la mercancía del último mes del año.</t>
  </si>
  <si>
    <t>Durante la vigencia de ENERO, FEBRERO y MARZO de 2022 se registraron y actualizaron 92 insumos penales.
Durante la vigenica de ABRIL, MAYO y JUNIO de 2022, se registraron y actualizaron 136 insumos penales.
Durante la vigencia de JULIO, AGOSTO y SEPTIEMBRE de 2022, se registraron y actualizaron 177 insumos penales.
Durante la vigencia de OCTUBRE, NOVIEMBRE y DICIEMBRE de 2022, se registraron y actualizaron 35 insumos penales.</t>
  </si>
  <si>
    <t xml:space="preserve">Durante la vigencia de ENERO, FEBRERO y MARZO de 2022 fueron actualizados 131 procesos en el aplicativo Ferrajoli.   
Durante la vigencia de ABRIL, MAYO y JUNIO de 2022 fueron actualizados  393 procesos en el aplicativo Ferrajoli.                                                    Durante la vigencia de JULIO, AGOSTO y SEPTIEMBRE e de 2022 fueron actualizados 259 procesos en el aplicativo Ferrajoli.	                                                             Durante la vigencia de OCTUBRE, NOVIEMBRE y DICIEMBRE de 2022 fueron actualizados 4657 procesos en el aplicativo Ferrajoli.
</t>
  </si>
  <si>
    <t xml:space="preserve">ENERO: Se actualizaron 9/9 procesos judiciales en el ekogui de representación externa                                                                  FEBRERO: Se actualizaron 9/9 procesos judiciales en el ekogui de representación externa.                                                               MARZO: Se actualizaron 9/9 procesos judiciales en el ekogui de representación externa.                                                                                                                                                                     ABRIL: Se actualizaron 9/9 procesos judiciales en el ekogui de representación externa                                                                  MAYO: Se actualizaron 12/12 procesos judiciales en el ekogui de representación externa.                                                               JUNIO: Se actualizaron 12/12 procesos judiciales en el ekogui de representación externa.                                                            JULIO: Se actualizaron 11/11 procesos judiciales en el ekogui de representación externa. 
AGOSTO: Se actualizaron 14/14 procesos judiciales en el ekogui de representación externa. 
SEPTIEMBRE: Se actualizaron 23/23 procesos judiciales en el ekogui de representación externa.                                           
OCTUBRE: Se actualizaron 217/217 procesos judiciales en el ekogui de representación externa.
NOVIEMBRE: Se actualizaron 221/221 procesos judiciales en el ekogui de representación externa.                                                                                                                                                               DICIEMBRE: Se actualizaron 225/225 procesos judiciales en el ekogui de representación externa.  </t>
  </si>
  <si>
    <t xml:space="preserve">ENERO: En el periodo se registró la totalidad de procesos judiciales contencioso administrativos, registrando una totalidad de procesos activos 223.                                                                                                                                                                                               FEBRERO: En el periodo se registró la totalidad de procesos judiciales contencioso administrativos, registrando una totalidad de procesos activos 226.                                                                                                                                                                                   MARZO: En el periodo se registró la totalidad de procesos judiciales contencioso administrativos, registrando una totalidad de procesos activos 223.                                                                                                                                                                                                                         ABRIL: En el periodo se registró la totalidad de procesos judiciales contencioso administrativos, registrando una totalidad de procesos activos 220.                                                                                                                                                                                    MAYO: En el periodo se registró la totalidad de procesos judiciales contencioso administrativos, registrando una totalidad de procesos activos 217, no obstante, se advierte que del total de procesos, los siguintes no se han podido eliminar del SIE, a pesar de tener sentencia notificada, esto en razón a asuntos del sistema y no por cuestion de la división, Dr. Nestor Lizarazo: 1) Proceso No. 2014-00073, DTE NUEVA ERA, inconveniente, tiene sentencia de segunda instancia ejecutoriada.  El SIE no tiene dentro de las pretensiones la opcion de juegos de suerte y azar y no permite incluir las actuaciones. 2) Proceso N. 2017-00468 DTE SEGUROS DEL ESTADO, inconveniente, tiene sentencia de segunda instancia ejecutoriada, pero el SIE no tiene la opcion de incluir dicha actuación, ni permite eliminar la sentencia para incluir la fecha de ejecutoria. 3) Proceso No. 217-0381 DTE LUZ HELENA MANTILLA  tiene sentencia de primera instancia ejecutoriada, pero el SIE no tiene la opcion de incluir dicha actuación, ni permite eliminar la sentencia para incluir la fecha de ejecutoria. 4) Proceso No. 2021-502 DTE: CONECTA INGENIERÍA, Inconveniente, , la demanda fue rechazada, pero el SIE la registra como proceso activo. Dra. Lizette Carolina Perea, 1)Proceso N. 6800123330002021004500,  DTE: FUNDACION LA EDUCACION DEL VIVIR, Inconveniente, desistieron de la demanda y se acepto el desistimiento, continua activo pese  a que se registró esa actuación    e incluso una terminacion anormal del proceso. 2)Proceso No. 68001333300020210017600 DTE: CRUDESAN SA, Inconveniente, auto resuelve apelacion con reposicion  contra el auto admisorio, se rechazo la demanda, se resolvió la apelación confirmando el rechazo y continúa activo.  Dra. Gloria  Moreno, 1)Proceso No. 680013333007202100014, DTE: Ruitoque Condominio Unidad Inmobiliaria Cerrada UIC, Observación; Terminación anormal. 2) Proceso No. 68001333007202100013, DTE: Ruitoque Condominio Unidad Inmobiliaria Cerrada UIC, auto que termina por desistimiento de pretensiones., 3)680012333000201601392, DTE: CLINICA BUCARAMANGA CENTRO MEDICO DANIEL PERALTA S.A.- EN LIQUIDACIÓN , Observación: Acumulación de procesos, 4) 680012333000201601391, DTE CLINICA BUCARAMANGA CENTRO MEDICO DANIEL PERALTA SA - EN LIQUIDACION, Observaciones: Presentación de Alegatos de Conclusión.                                                                                                                                                 JUNIO: En el período se registró la totalidad de procesos judiciales contencioso administrativos, registrando una totalidad de 219 procesos activos.                                                                                                                                                                                                            JULIO: En el periodo se registró la totalidad de procesos judiciales contencioso administrativos, registrando una totalidad de 212 procesos activos.                                                                                                                                                                                        AGOSTO: En el periodo se registró la totalidad de procesos judiciales contencioso administrativos, registrando una totalidad de 218 procesos activos.                                                                                                                                                                           SEPTIEMBRE: En el periodo se registró la totalidad de procesos judiciales contencioso administrativos, registrando una totalidad de 224 procesos activos.                                                                                                                                                             OCTUBRE: En el periodo se registró la totalidad de procesos judiciales contencioso administrativos, registrando una totalidad de 217 procesos activos.
NOVIEMBRE: En el periodo se registró la totalidad de procesos judiciales contencioso administrativos, registrando una totalidad de 221 procesos activos.                                                                                                                                                              DICIEMBRE: En el periodo se registró la totalidad de procesos judiciales contencioso administrativos, registrando una totalidad de 238 procesos activos. </t>
  </si>
  <si>
    <t>Se dio cumplimiento a cada objetivo y actividad de la meta del año, generando un porcentaje del 100% frente a lo que se debia ejecutar.</t>
  </si>
  <si>
    <t xml:space="preserve">"AVANCE CUMPLIMIENTO ACOMULADO ENE – DICIEMBRE    2022 PARA UN 83.55%
Durante el cuarto trimestre del año se logró un 101.86%,  frente a la meta establecida efectuando decomisos en firme, Como se evidencia en el reporte, se intensificaron las acciones , para que esta meta fuera cumplida pero no se logró realizar los decomiso proyectados debido a la contingencia de que no había almacenadora para colocar a disposición la mercancía que se fuera a aprendida </t>
  </si>
  <si>
    <t xml:space="preserve">Durante el período enero-diciembre se realizaron en total 713 inspecciones de las cuales tuvieron incidencias que generaran recaudo igual o superior a 50 uvt respecto de 84 de ellas. Se sobrecumplió la meta establecida del 3% .  Es importante destacar que para este sobrecumplimiento también se debe tener en cunta la situación excepcional de la finalización de la zona franca FCV,  por las legalizaciones presentadas con pagos de rescates . </t>
  </si>
  <si>
    <t xml:space="preserve">Durante el período enero-diciembre se realizaron en total 713 inspecciones de las cuales tuvieron incidencias que generaran recaudo inferior a 50 uvt respecto de 116 de ellas. Se sobrecumplió la meta establecida del 5% .  Se reitera la importancia de destacar que para este sobrecumplimiento también se debe tener en cunta la situación excepcional de la finalización de la zona franca FCV,  por las legalizaciones presentadas con pagos de rescates . </t>
  </si>
  <si>
    <t xml:space="preserve">Para incluir el seguimiento de esta actividad, la Subdirección de Registro y Control Aduanero remitió  la certificación de cumplimiento a la Seccional. Dicho cumplimiento se incluyó en el SIE en el mes de septiembre.
Para la DS de Bucaramanga, se remitió dicha certificación el 5 de octubre  con el cual cumplirían la actividad de TBG; en este sentido, con la certificación la Seccional reportaba el cumplimiento del 100% del periodo, y para nuestro caso de toda la actividad, ya que con corte a diciembre no tenían que reportar seguimiento.
</t>
  </si>
  <si>
    <t xml:space="preserve">En total durante el período enero-diciembre se enviaron al Laboratorio de la Dian 23 muestras para análisis fisicoquímico. La clase de las muestras corresponde a mercancía que se importa por esta Seccional relacionada con telas, textiles y ropa. De igual forma se buscó el apoyo para toma de muestras en las visitas de origen y en las exportaciones. </t>
  </si>
  <si>
    <t xml:space="preserve">La División de Control Operativo, presenta un cumplimiento del 103,32% para el año 2022 comprendido en los meses de enero a diciembre de 2022, donde se realizaron 1.963 acciones de control de las cuales  1.588 dieron como resultado aprehensiones de mercancías, se aprehendieron un total de 1.671.718 Unidades de mercancía por un valor avaluó DIAN de 8.625.336.595  millones de pesos, es importante resaltar las intervenciones realizadas en zonas no cubiertas de manera permanente por parte de la División en los municipios de Barrancabermeja, Barbosa, Vélez, Socorro y San Gil y Oiba. </t>
  </si>
  <si>
    <t>Durante el 2022,  la meta se supero  en  mas de un 100%, debido al acompañamiento que se realizo a traves  de los aliados estrategicos  como gremios y los NAF . Se realizaron capaciataciones  dirigidas a varios sectores  de la produccion, se participo en varios eventos con grupos de la gobernacion de santander dirigidos a emprendedores y exportadores. Se  apoyo en nuestros kioscos de autogestion para  habilitacion  en  la solucion gratuita,</t>
  </si>
  <si>
    <t>La Division  realizo gestiones personalizadas  con los contribuyentes  que estaban en pruebas para  habilitacion de nomina y con los que no habian realizado ningun procesos,  se  realizaron  capacitaciones y se enviaron correos  masivos,  pero  debido a  que la plataforma presento inconvenientes,  no se  alcanzo la meta.</t>
  </si>
  <si>
    <t>Se realizaron 22 campañas para invitar al cumplimiento de obligaciones por parte de inscritos en el RST, en el desarrollo de estas actividades en el año 2022 se remitieron 14.857 correos electrónicos a contribuyentes de competencia de la DSIA de Bucaramanga.</t>
  </si>
  <si>
    <t>Se logro dar cumplimiento  del 93.30% de las acciones de control posterior 2019, 2020, 2021 y seleccionados de programas remitidos en 2019, 2020 y primer semestre de 2021, diferentes a revisión de valor.</t>
  </si>
  <si>
    <t>Se logra dar cumplimiento 100% Depurarando  , archivando y notificar REA, para acciones de control posterior y programas remitidos en 2020, 2021 para investigaciones de revisión de valor.</t>
  </si>
  <si>
    <t xml:space="preserve">Los resultados de la Dirección Seccional de Impuestos y Aduanas de Bucaramanga en el período Enero a Diciembre de 2022,  reflejan un logro del 101.25% en el fortalecimiento de la rutas del aprendizaje al participar en los diferentes cursos  programados para el desarrollo del PIC. </t>
  </si>
  <si>
    <r>
      <t xml:space="preserve">    TABLERO BALANCEADO DE GESTIÓN 2022
 DIRECCIÓN SECCIONAL DE IMPUESTOS Y ADUANAS DE BUENAVENTURA
</t>
    </r>
    <r>
      <rPr>
        <b/>
        <sz val="24"/>
        <color rgb="FFFFFFFF"/>
        <rFont val="Calibri"/>
        <family val="2"/>
      </rPr>
      <t>SEGUIMIENTO</t>
    </r>
  </si>
  <si>
    <t>buenaventura</t>
  </si>
  <si>
    <t xml:space="preserve"> Presupuesto comprometido del mes / Presupuesto asignado total anual</t>
  </si>
  <si>
    <t>Para el cierre del año 2022 este indicador cumple un 120,84% respecto a la meta establecida. Durante el primer trimestre este indicador logra un 109,4% toda vez que lo planeado en enero y febrero se ejecutó conforme a lo programado, para los meses de febrero y marzo, tuvimos una adición presupuestal en el rubro de mantenimiento, reparaciones e instalaciones para la ejecución de dos  contratos sin embargo estos no pudieron ser adjudicados durante estos meses por presentar cambios en la normatividad y ajustes a la plataforma SECOP II.  Para el segundo semestre el indicador alcanza un 102,82% , durante los meses de abril y mayo se dio cumplimiento a la programación presupuestal, los contratos de esparcimiento y el de sillas ergonómicas no fueron adjudicados por  que los proponentes no cumplian  con los requisitos establecidos para la adjudicación lo cual motiva a que se declare decierta la licitación, es  por ello que  los pagos proyectados en el PAC se modificaron,  durante el tercer trimestre se logra un cumplimiento del 220,19%, durante en el mes de julio se presento un sobrecumplimiento del 481%, debido a que  la linea de contratación para las actividades de bienestar que estaban programadas para el segundo trimestre fue declarada desierta y fue contratada durante el mes de julio.   A diciembre del 2022 el indicador logra un resultado del 106,67%, durante los meses de Octubre y Diciembre, se ejecuta lo programado conforme al rubro presupuestal, en el mes de noviembre los pagos correspondientes a viáticos de los funcionarios en comisión y mantenimiento del sistema de red contra incendio fue inferior a lo proyectado lo cual no permite el logro en el cumplimiento de la meta.</t>
  </si>
  <si>
    <t xml:space="preserve">Al cierre del año 2022, el indicador Seguimiento y ejecución del control PAAC el indicador cumple un 96,19%  respecto a la meta del 100%. Indicador que no fue posible llegar al 100% porque se presentaron ejecuciones presupuestales   que no fueron posibles ejecutarse dentro de las fechas establecidas.  Durante los ultimos tres trimestres  se logra un cumplimiento acumulado de tan solo el 89,25% </t>
  </si>
  <si>
    <t>Variable 1: Valor del Recaudo Bruto mensual</t>
  </si>
  <si>
    <t>Para el año 2022 el indicador Recaudo Bruto alcanza un logro del 91,34% respecto a la meta establecida siendo este resultado satisfactorio en lo que corresponde a la calificación del indicador,  las acciones implementadas desde el mes de abril permitieron mejorar los resultados deseados. acciones como: Capacitaciónes al personal de la división, acercamiento con los contribuyentes, acciones conjuntas con camara de comercio y la oficina de renta de la alcaldia del distrito de Buenaventura permitieron que las actividades diseñadas dentro de las estratégias fueran exitosas, otro aspecto importante de resaltar dentro de la gestión para este indicador ha sido la parametrización del análisis de los dastos del inventario de la cartera bajo la administracción y gestión de la división de recaudo y cobranzas de la seccional permitiendo asi tener un mejor seguimiento y control a la normalización de saldos, aplicación de depositos judiciales y ejecución de medidas cautelares de procesos con investigaciones de bienes positivos.</t>
  </si>
  <si>
    <t>Al cierre del 2022, el indicador Recaudo por gestión de cartera, control extensivo y facturación electrónica logra un acumulado de 102%., resultados que se obtienen a través de estratégias combinadas en el plan de cobro 2022 (Ciclo facilitades de pago, Gestión de Obligaciones nuevas y ciclos depósitos judiciales,  se realizaron capacitaciones a los diferentes sectores económicos para impulsar la formalización, la cultura y el cumplimiento de las obligaciones tributarias</t>
  </si>
  <si>
    <t>El acumulado de enero a diciembre de 2022, logra un resultado del 64% cifra poco alentadora teniendo en cuenta los grandes beneficios que se tienen con el RST para la región como:
Mejora el Flujo de Caja del contribuyente
Reducción de costos de cumplimiento tributario
Impulso a la formalización  
Incentiva la bancarización
No responsabilidad del IVA para quienes únicamente realicen actividades de tiendas y peluquerías.                                                                                                                                    No imuesto al consumo para actividades de restaurantes y bares         
Durante todo el año se  llevaron acabo la siguientes estrategias.
* Campañas de incentivo del RST, que se han realizado a nivel nacional y mediante la página virtual de la DIAN.
* Se ha ralizado capacitación a persona naturales, jurídicas, contadores, funcionarios de la Alcaldía, funcionarios DIAN y ciudadanía en general para que conozcan los beneficios del RST y puedan ayudar a divulgar la cultura de la contribución.
* Se esta llevando acabo  divulgación masiva  del RST, a traves de los canales de información como radio, perifoneo, folletos dirigidos a la ciudaanía en general.
* Aumento de campañas sobre el nuevo modelo de tributación que, aunque es un régimen opcional, sin embargo, la DIAN puede incluir a contribuyentes que no hubieran cumplido sus obligaciones tributarias con distritos, municipios y la Nación. Quienes opten por el RST tendrán, entre otros beneficios, la integración de varios impuestos en una sola declaración anual.
*. Instalación de puntos móviles para la incentivar el RST, en tres sitios del Municipio comoBulevar, plazoleta del CAM, y Camara de Comercio.                                                                                                         *. Notificación de manera oficiosa a nuevos comerciantes inscritos ante la Cámara de Comercio de Buenaventura para invitarlos a inscribirse en el RST y disfrutar de sus beneficios.</t>
  </si>
  <si>
    <t>Para el año 2022 el indicador resoluciones proferidas  se estableció una meta de $19.817.000.000, lograndose un resultado total de $ 54.935.008.230 con un sobrecumplimiento del 277,21% , Este logro obedece a las siguientes estrategias establecidas:
Realizar visitas administrativas a los edificios y ubicaciones según RUT de los usuarios aduaneros identificados, al igual que se va a solicitar apoyo a las Direcciones Seccionales competntes de las Agencias de Aduanas para identificar si en su momento se conoció o no a dichos importadores; esta actividad ya ha venido siendo trabajada por los funcionarios asignados a la División sin embargo para este tercer trimestre se va reforzar el equipo con la finalidad de cumplir al 100% con la totalidad de las empresas seleccionadas dentro de nustro programa de control, con esta acción nos va a permitir establecer si los usuarios aduaneros se encuentran incursos in infracciones contenida en el artículo 649 del Decreto 1165 de 2019. "Sanción cuando no sea posible aprender la mercancía " los cuales permiten la expedición de rsoluciones proferidas y en firme, por valor de $50.760.855.442.  Requerimientos de información   Fecha que se estableció para esta actividad 22-03-2022; Cancelación de levante: Fecha de actividad: 03-05-2022 hasta el 14-06-2022.
Requerimiento Especial Aduanero proponiendo "Sanción cuando no sea posible aprehender la mercancía" ; Fecha de Actividad:  A partir del 03-08-2022
Resolución Sanción: Fecha de Actividad: A partir del 16-09-2022</t>
  </si>
  <si>
    <t>Para el año 2022 se establece una meta de $7.223.000.000 lograndose $9.132.598.353 con un sobrecumplimiento del 126,53% que obedecieron principalmente al Auto de Archivo por Aceptación de Allanamiento a nombre del importador UNILEVER ANDINA  COLOMBIA LTDA  DIV ALIMENTOS identificado con NIT 860002518, por valor de $2.386.475.681 autos de archivo por pago al 20% al 40% y 60% y a las legalizaciones al 15% al 50% y al 75% ejecutoriados durante este trimestre. Las estrategias que se tendran en cuenta para el cumplimiento de la meta de los próximos meses son:
Emplazamientos
Legalizaciones con pago rescate
Legalización por descripción errada o incompleta</t>
  </si>
  <si>
    <t xml:space="preserve">La meta establecida para el año 2022 es de  $31.096.000.000 millones, lográndose $58.502.914.694 con un sobrecumplimiento del 188,14% ; que obedecierón principalmente a las Resoluciones en Firme  imponiendo Sancion, Resoluciones proferidas que formulan LOC, LOR y Resoluciones proferidas que declara incumplmiento y ordena la efectividad de la garantia.                                                                                                                 
Las estrategias que se tendrán en cuenta para el cumplimiento de la meta de los próximos meses son:                                                                                                                                                                                                                                               Realizar visitas administrativas a los edificios y ubicaciones según el RUT de los usuarios aduaneros identificados, al igual que se va a solicitar apoyo a las Direcciones Seccionales competentes de las Agencias Aduanas para identificar si en su momento se conoció o no a dichos importadores. Esta actividad se ha venido desarrollando desde el 22 de Febrero.
Lo anterior nos va a permitir establecer si estos usuarios aduaneros se encuentran incursos en infracción contenida en el artículo 648 del Decreto 1165 de 2019: “Sanción cuando no sea posible aprehender la mercancía” los cuales permite la expedición de resoluciones proferidas y en firme, por valor de $50.760.855.442.9, lo cual nos daría como resultado un sobrecumplimiento en ambas variables. Requerimientos de Información Fecha Actividad: 22/03/2022                                                                                                                                                                                                                                                                                                                                          Cancelación de Levante Fecha Actividad: 03/05/2022  hasta 14/06/2022                                                                                                                                                                                                                                                                                                                                  Requerimiento Especial Aduanero Proponiendo “Sanción cuando no sea posible aprehender la mercancía”. Fecha Actividad: A partir del 03/08/2022                                                                                                                                       Resolución Sanción Fecha Actividad: A partir del16/09/2022        </t>
  </si>
  <si>
    <t xml:space="preserve">Por el periodo comprendido de enero  a diciembre del año 2022, con una meta de gestión aceptada de 12.450.000.000, como resultado de las actuaciones de las investigaciones desarrolladas de forma eficiente y eficaz de conformidad a los programas y acciones de control llevados a cabo a los contribuyentes seleccionados recibidos de la Subdirección de Gestión de Fiscalización Tributaria, se logra un cumplimiento del 178,14%, toda vez que se profirieron actos, y demas actuaciones realizadas para mejorar el comportamiento fiscal de los contribuyentes y correccion de inconsistencias o incumplimientos relacionados con las obligaciones tributarias, que se tradujeron en recaudo al ser pagadas por el contribuyente o en titulos  con merito ejecutivo para ser cobrados. </t>
  </si>
  <si>
    <t xml:space="preserve">El indicador Recaudo Provocado logra un sobre cumplimiento del 231,01% al cierre del 2022 este logro alcanzado son el resultado de las siguientes acciones:
1, Los  funcionarios inspectores  recibieron  capacitación en temas aduaneros dictadas por la seccoinal como de nivel central. 
2. Se ha hecho enfasis en la verificación de valor respecto del Sisitema de Analisis de Riesgo de la Entidad y en el cumplimiento de requsitos para el proceso de nacionalización .  
3. Se adelantaron trabajo persuasivo con los usuarios. 
4. En el primer trimestre se realizaron  (34) legalizacoines por  aprehensiones y los valores recaudados por correcciones y legalizaciones voluntarias.  </t>
  </si>
  <si>
    <t>Para el cuarto trimrestre se logra un cumplimiento del 152,67% . Este indicador tiene medicion anual por reporte que emite la Subdireccion de Representacion Externa, el cual surge del numero de procesos judiciales terminados de manera normal con fallo ejecutoriado a favor de la DIAN en el año, Vs el numero total de procesos judiciales terminados de manra normal con fallo ejecutoriado durante el año, la tasa de litigiosidad se estableció para este año en 65,5, la cual se alcanzó cumplir por ello el porcentaje  de exito reportado es del 100%</t>
  </si>
  <si>
    <t>El indicador Porcentaje de actuaciones revisadas por el jefe del area cierra el año  con un cumplimiento del 152% resultados alcanzados por las de la siguiente acción:
Actuaciones revisadas por el jefe de la coordinacion de defensa juridica, el subdirector operativo juridico, los jefes de division o de grupo o los directores seccionales, según el caso deberan revisar los memoriales de contestacion de demanda y apelaciones de fallos con un porcentaje del 40% para la seccional de Buenaventura.</t>
  </si>
  <si>
    <t>El indicador logra un cumplimiento del 100%   por cuanto todos los requerimientos que han surgido por parte de la Subdirección y del Comité de Conciliaciones,  se han atendido totalmente , alcanzando un cumplimiento del 100%</t>
  </si>
  <si>
    <t xml:space="preserve">De enero a diciembre de 2022 se logra un cumplimiento del 100% gracias al cumplimiento de los lineaminetos del memorando 042, realizando encuentros entre la DIAN y los Operadores de Comercio Exterior con el fin de revisar y analizar aspectos relacionados con la operatividad de la Dirección Seccional que puedan ser objeto de mejora o revisión.   </t>
  </si>
  <si>
    <t>De enero a diciembre de 2022 se logra un cumplimiento del 100% gracias al cumplimiento de los lineaminetos del memorando 042.</t>
  </si>
  <si>
    <t>Este indicador no muestra geestión durante todo el año del 2022,  la subdirección durante  estos períodos no envio los programas de las actividades para realizar campañas de sensibilización.</t>
  </si>
  <si>
    <t>De enero a diciembre sde 2022 se logra un cumplimiento del 200% mediante ferias de servicios, invitación a inscripción en el Régimen Simple y ael acompañamento a los funcionarios de la alcaldía para que logren acceder a la información para el intercambio de información formal que  esableció la DIAN.</t>
  </si>
  <si>
    <t>De enero a diciembre de 2022 se logra un cumplimiento en este indicador del 86%, debido a que durante el primer semestre la Seccional  no cumplió con el indicador por fala de  reestructuración del personal  en la División de Servicio al Ciudadano, lo que se logra para el segundo semestre pues se pasó de tener 8 funcionnarios al mes de julio a contar con 10 y de ellos 6 se encuentran ubicads en atención al usuario.                                                                                                                                                                                                                                                                                                                                        Lo anterior debid a que a partir del mes de abril del año 2021  la Seccional  Buenventura  retorna  sus labores presenciales en cumplimient del programa híbrido impartido por el nivel central donde conforme al ciclo en que se encontraba nuestro distrito  y la  capacidad operativa entre los dos canales, se inició con manteniendo hasta un máximo del 40% de la capacidad operativa en el canal de videoatención y como mínimo el 60% de capacidad restante al canal presencial. Lo anterior, de acuerdo con los resultados 2021 de los indicadores de relación Front / Back office, Productividad Media Individual y Eficacia en la atención.</t>
  </si>
  <si>
    <t>Enero a diciembre de 2022 se logra un cumplimiento en ete indicador del 187%  mediante el cumplimento de las siguiientes actividades:                                                                                                                                                                         NAF: Capacitación a estudiantes sobre temas tributarios y aduaneros.                                                                                                                                                                                                  LPN: Proyección de videos, socialización de la importancia de las contribuciones para el crecimiento social, copa de la contribución para los funcionarios, etc.
CCE: Socialización de los ejes centrales, las temáticas, las herramientas los beneficios de ser parte de esta estrategia pedagógica indicando la relación que guarda la educación fiscal con los proyectos de la IE, así como el cronograma y requisitos del desarrollo de los cursos de formación para los maestros a través de la plataforma Sofia Plus del Sena.</t>
  </si>
  <si>
    <t>Al cierre del año 2022, se logra un cuimplimiento del 100% en el l indicador Oportunidad en las decisiones de los recursos tributarios,  todos los fallos presentados a la División Jurídica de esta seccional fueron atendidos en calidad y oportunidad.</t>
  </si>
  <si>
    <t>Se ha logrado la meta de este indicador en el 100%, por cuanto se ha realizado permanentemente actualizacion del RUPGJ</t>
  </si>
  <si>
    <t>Durante el año 2022  periodo a evaluar se encontró que los recursos aduaneros fueron atendidos y ejecutados dentro del legal y administrativo</t>
  </si>
  <si>
    <t>Para el cierre del 2022, el indicador oportunidad en la gestión de los insumos penales, se logra un cumplimiento del 100%, durante este año todos los insumos fueron atendidos durante el tiempo establecido , los insumos que han determinado el CUC (Comite Unif Criterios Seccional) y que deben ser objeto de denuncia, se ha dado estricto  cumplimiento  al procedimiento.</t>
  </si>
  <si>
    <t>De enero a diciembre  se logra un cumplimiento del 92% dando cumplimiento a los lineamientos establecidos por la Subdirección de Administración del RUT para las acciones a realizar en el año 2022, asi:                                                                                                                                                                                                                                                              Actualización masiva personas facellidas reprtadas por la Registraduría Nacional  del estado civil.                                                                                                                                              Inscrpciones a través del servicio virtual del RUT por autogestión.                                                                                                                                                                                                                      Actualización masiva actividad económica 0020 pensionados                                                                                                                                                                                                                           Actualización masiva RUT vs Registraduría                                                                                                                                                                                                                                                                        Cancelación de oficio RUT periodos 1990 - 2005, 2006 - 2007, 2008 - 2009.                                                                                                                                                                                            Seguimiento subdirección RUT                                                                                                                                                                                                                                                                                                   Informe Final campaña 2022                                                                                                                                                                                                                                                                                                            Cabe aclarar que en el segundo trimestre se presenta un cumplimiento del 99,50% debido a que a la Seccional le fue trasladado un insumo desde la ciudad de Cali y éste no alcanzó a quedar ejecutado dentro de los términos, el cual fue el único incumplimineto del año.</t>
  </si>
  <si>
    <t>Al cierre del año 2022, el indicador Termino de las Devoluciones ordinarias logra un cumplimiento del 110% , para este año se establecieron estrategias de control y seguimiento de cada una de las radicaciones presentadas al area para darle solucion en el menor tiempo de respuesta de acuerdo con la capacidad operativa y la dificultad y/o casuistica de las solicitudes para resolver.</t>
  </si>
  <si>
    <t>Al cierre del año 2022, el indicador Disposición de mercancías ADA, logra un sobrecumplimiento del 247% respecto a la meta  este resultado fue debido a la aplicación de la siguientes estrategia.
En diciembre del 2021 se realizó contingencia para el aumento del número de inspecciones con el objeto de poder disponer de mercancías para envio de proyectos a la subdirección logistica a Nivel Central.  En el mes de mayo se pone en marcha una contingencia con el apoyo de la Coordinadora de Gestión Social y Comercialización en donde se realizaron inspecciones a los DIIAM de mayor cuantía, con el objeto de disponer enviar proyectos de donación a la subdirección.  Para el cuarto trimestre se presenta un incumplimiento al indicador debido a la no aceptación de dos proyectos con un valor aproximado de $ 5.600 millones.  En el mes de diciembre la Seccional Buenaventura no estuvo incluida en el cronograma de Destrucción, la cual tiene un valor de $ 943 millones, también quedaron varios proyectos pendientes en la Subdirección Logística para tramitar y esta solo recibió proyectos hasta el 15/12/2022.</t>
  </si>
  <si>
    <t>Al cierre de Diciembre del 2022 el indicador  actualización de los insumos en el SIE Procesos Penales. Logra un cumplimiento del 90% respecto a la meta del 100%, siendo este un resultado satisfactorio, importante tener presente que la actualización de los insumos de procesos penales se realiza cada vez que la Fiscalia General de la Nación, remite los Spoa  a la Seccional, los cuales desde la división juridica se procede susntanciacón y actualización de los mismos en el aplicativo.  Para el segundo trimestre se atendieron un total de 24 denuncias.  17 Tributarias y 7 Aduaneras.</t>
  </si>
  <si>
    <t>el indicador Actualizaciones de los procesos en el aplicativo Ferrajoli cierra el 2022 con un cumplimiento del 80% Desde la Subdirección de asuntos penales se trabajo en un plan de acción con la finalidad de mantener en equiibrio  el cumplimiento de este indicador y actualización de la información de la base de datos del aplicativo FERRAJOLI</t>
  </si>
  <si>
    <t>Se logra un cumplimiento del 100% para el cierre del año 2022, todos los procesos fueron actulaizados en el aplicativo Ekogui.</t>
  </si>
  <si>
    <t xml:space="preserve">Durante el año 2022 se logra un cumplimiento del 83% respecto a la meta del 100% en el indicador Porcentaje de procesos judiciales que se encuentran actualizados en el SIE procesos judiciales contenciosos. Para el primer trimestre solo se alcanza un 66% porciento de la meta durante este período, se requirieron cuatro procesos de seis que fueron asiganos en el semestre a la seccional, los cuales estan registrados en el SIE.   los procesos fueron atendidos oportunamente  para el juzgado y fueron ingresados en el aplicativo. Durante el tercer trimestre Se realizó jornada especial de registro  en el SIPROJ de actualizaciones  de los casos a cargo de los abogados de Representacion Externa </t>
  </si>
  <si>
    <t>El indicador Porcentaje de cumplimiento de las actividades programadas en el plan de implementación del sistema de gestión de seguridad y privacidad de la información logra un cumplimiento del 100% las actividades que se desarrollaron durante este año y que fueron cumplidas en su totalidad fueron:
Definición de los enlaces de seguridad de la información.
Se realizó la capacitación sobre activos de información y se diligencio el formato FT-IIT-2341 
capcitación a los enlaces de información en la ciudad de cali para resolver dudas frente a lo relacionado en la incorporación de los datos en el aplicativo de activos de información.
Se dio ingreso a la información de la seccional en el aplicativo OSI.</t>
  </si>
  <si>
    <t xml:space="preserve">Para el año 2022, la meta fue de $46.121.000.000 millones, lográndose $23.752.417.231. con un cumplimiento del 43,54%;  que obedecierón principalmente a las Resoluciones de Decomiso proferidas por la División de Gestion de Fiscalización ejecutoriados, a los Decomisos Directos y a las Resoluciones Resolviendo Recurso de Reconsideracion de la División de Gestión Juridica.  Las estrategias y acciones de mejora que se establecieron para el proximo trimestre son:
1. Análisis previo a la imposición de medidas cautelares de aprehensión, estudio conjunto previo a la imposición de la medida cautelar de aprehensión, esto significa que se llevaran a cabo reuniones con las unidades aprehensoras en especial con el área de Operación Aduanera, porque son los que más generan aprehensiones poco efectivas. 
2. Acciones de Alto Impacto Acciones en puntos de control, en fechas aleatorias a fin de detectar incumplimiento en las operaciones de comercio exterior y realizar aprehensiones efectivas.
3. Base de Datos de Devoluciones Implementación de Base de Datos en Excel compilando las devoluciones de correo para la identificación de usuarios aduaneros no ubicados
4. Seguimiento a los expedientes remitidos a la División de Gestión Jurídica, por presentación de recurso de reconsideración. </t>
  </si>
  <si>
    <t xml:space="preserve">El indicador Efectividad en los controles previos-lucha contra el contrabando logra un cumplimiento al cierre del 2022 del 152,13% , las acciones que se ejecutaron durante este período y que permitieron el logro de la meta fueron:
1. Seguimiento mensual al grupo informal de Control Carga y Tránsitos.
2. Capacitaciones a todo el equipo de trabajo de Operación Aduanera en temas relacionados con Normatividad aduanera (Transitos Aduaneros, regimen de importación entre otros).
3. Se envia reportes de infracciones  mensuales a la división de Fiscalización y liquidación Aduanera y Cambiaria.
4. Los líneamientos que se estan teniendo en cuenta para el  perfilamiento de la carga son:  naturaleza, país de procedencia, precio y si es la primera operación de comercio exterior del importador, además de realizar un perfil de riesgos de importadores a los cuales ya se les habia realizado aprehensiones.
</t>
  </si>
  <si>
    <t>El indicador Efectividad en el control simultaneo iguales o superiores a 50UVT- Lucha contra el Contrabando logra un cumplimiento del 123,80% para el año 2022, estos resultados obedecen a los procesos de capacitación que  se realizaron con los inspectores las cuales han sido programadas desde la Seccional como del NIvel Central.   Se ha hecho enfasis en la verificación de valor respecto del Sisitema de Analisis de Riesgo de la Entidad y en el cumplimiento de requsitos para el proceso de nacionalización.  Las suspensiones realizadas en el trimestre como actividad de control en el ingreso de mercancías al territorio nacional han sido efectivas lo cual se refleja en el muy buen porcentaje de ejecución del indicador de mayor recaudo durante el trimestre.</t>
  </si>
  <si>
    <t>Al cierre del 2022, el indicador efectividad en el control simultaneo inferior a 50 UVT - Lucha contra el contrabando logra un cumplimiento del 130,09%   estos resultados obedecen a los procesos de capacitación que  se realizaron con los inspectores las cuales han sido programadas desde la Seccional como del NIvel Central.   Se ha hecho enfasis en la verificación de valor respecto del Sisitema de Analisis de Riesgo de la Entidad y en el cumplimiento de requsitos para el proceso de nacionalización.  Las suspensiones realizadas en el trimestre como actividad de control en el ingreso de mercancías al territorio nacional han sido efectivas lo cual se refleja en el muy buen porcentaje de ejecución del indicador de mayor recaudo durante el trimestre.</t>
  </si>
  <si>
    <t>El indicador efectividad en los controles a los usuarios del comercio exterior cumple en el 2022 tan solo un 10,42% Para el tercer trimestre se logra un cumplimiento del 125%, gracias a las visitas que Subdirección de Registro y Control Aduanero  planificó  como meta las cuales fueron logradas a cabalidad.</t>
  </si>
  <si>
    <t xml:space="preserve"> Numero de muestras tomadas e identificadas susceptibles de análisis fisicoquímico por posible desviación de la clasificación arancelaria u otro tipo de incumplimiento de restricciones legales y administrativas, entre otras, remitidas al Laboratorio Aduanero de Nivel Central</t>
  </si>
  <si>
    <t>El indicador durante l primer trimestre muestra un resultado del 13,89%,  Frente a este indicador es importante resaltar que el Memorando Nº 0001 de la Subdirección de Laboratorio aduanero fue expedido el 03 de marzo, por lo que las muestras recibidas en los meses de enero y febrero se atendieron en la Dirección Seccional.  A partir de marzo se inicio con la socialización a las diferentes unidades aprehensoras y el diseño de la estrategia para cumplir dicho indicador, el cual se empezó a ejecutar a mediados del mes, es por ello que para el tercer trimestre se observa un mejor resultado en el indicador el cual aumenta a un 75,50%  y para el cuarto trimestre muestra un resultado de 81,11% , sin embargo y por no contar con toma de muestras los meses de enero y febrero existe una afectación en el calculo para el consolidado final arrojando un resultado del 42,93%</t>
  </si>
  <si>
    <t>El indicador acciones de control de fiscailzación contra el contrabando arroja un sobrecumplimiento del 1194,50% , La Division de Control Operativo Buevantura mantuvo su servicio fijo en las diferentes salidas de los puertos y zonas francas de la jurisdicion, adelantó acciones de control y visitas a establecimientos comerciales y labores de patrullaje en el perimetro urbano, acciones que motivaron el logro de 1.245 acciones de control lideradas por este grupo.</t>
  </si>
  <si>
    <t>El acumulado de enero a diciembre de 2022, logra un total de 600 inscritos, para un porcentaje de cumplimiento del  248,96%, este resultado es obtenido por el excelente trabajo que se viene realizando en la  la Seccional en temas de  divulgación y campañas en la facturación electrónica.
La  sensibilizacion realizada ha permitido que los contribuyentes sean concientes de los beneficio de facturar de manera electronica. Igualmente ha influido en acompañamiento personalizado para realizar su habilitacion como facturador electronico por desconocimiento del proceso. 
Adicionalmente las capacitaciones que se han llevado a cabo de manera presencial y virtual, ha mostrado los beneficios de la facturación electrónica sobre todo se ha enfatizado en que favorece las relaciones comerciales al reducir costos de envío y recepción de facturas, así como facilita el seguimiento del estado de las facturas electrónicas como: recepción, rechazo o aceptación; brinda la posibilidad de obtener reportes y alertas permanentes en tiempo real.
Es importante mencionar que el mismo medio ha llevado a que los comerciantes empresarios y emprendedores, solo realicen transacciones con quienes tengan facturación electrónica</t>
  </si>
  <si>
    <t>De acuerdo con la  informacion sumnistrada por la Subdirección de Factura Electrónica y Soluciones Operativas  se eliminará este indicador  ya que aún no hay parte resolutiva y por ende, no hay bases de datos de sujetos obligados.</t>
  </si>
  <si>
    <t>De enero a diciembre de 2022 se logra un total de 513 habillitados  para un porcentaje de cumplimiento del  87,02%,  cifra poca alentadora teniendo en cuenta que este documento electrónico que constituye el soporte de los costos y deducciones en el impuesto sobre la renta y complementarios e impuestos descontables en el Impuesto sobre las ventas -IVA; de ahí que en la Seccional se profundizó  el acompañamiento y orientación a los usuarios que se encuentran en etapa de EN PRUEBAS y en el trabajo de la estrategia de divulgación del beneficio a las empresas referente a la facilitación de la nómina, la automatización de los procesos y la seguridad en los datos y la reducción de costos.</t>
  </si>
  <si>
    <t>Referente a este indicador aún no hay lineamientos por parte del área de planeación es decir, no hay normatividad al respecto y por lo tanto  no tiene como medirse. De acuerdo a información suministrada del Nivel Central este indicador se van a eliminar ya que aún no hay parte resolutiva y por ende, no hay bases de datos de sujetos obligados.</t>
  </si>
  <si>
    <t>De enero a diciembre de 2022 se realizó el 100% de la campaña Pendientes de pago 260 AG 2021 - BUENAVENTURA en los plazos establecidos por l nivel central.</t>
  </si>
  <si>
    <t>Sin medición durante el año 2022</t>
  </si>
  <si>
    <t>Durante el año 2022 se logra un cumplimiento del 100% del indicador, se realizó la deputación, se archivó y se notificaron los   REA, para acciones de control posterior y programas remitidos en 2020, 2021 para investigaciones de revisión de valor</t>
  </si>
  <si>
    <t xml:space="preserve">Al cierre del 2022, el indicador logra un cumplimiento del 101%, resultados que se alcanzaron en la aplicación de las siguientes acciones:
Seguimiento al programa de capacitaciones que la escuela asigna a cada funcionario de la Seccional Buenaventura.
Acompañamiento a los funcionarios de la seccional para que de manera disciplinada den cumplimiento a todas los programas de capacitación.
</t>
  </si>
  <si>
    <r>
      <t xml:space="preserve">    TABLERO BALANCEADO DE GESTIÓN 2022
 DIRECCIÓN SECCIONAL DE IMPUESTOS Y ADUANAS DE FLORENCIA
</t>
    </r>
    <r>
      <rPr>
        <b/>
        <sz val="24"/>
        <color rgb="FFFFFFFF"/>
        <rFont val="Calibri"/>
        <family val="2"/>
      </rPr>
      <t>SEGUIMIENTO</t>
    </r>
  </si>
  <si>
    <t>florencia</t>
  </si>
  <si>
    <t>Culminamos el año con una apropiación vigente de $343.478.989 y compromisos de $341.662.119, según reporte SIIF Nación generado a 31-12-2022, lo que nos dá una ejecución presupuestal del año de 99.47%, que frente a una meta del 95%, nos da un cumplimiento del 104,7%.
Sin embargo, el resultado consolidado reflejado es un poco más en vista que mes a mes se alimenta el indicador con base a los compromisos del mes sobre la apropiación vigente a cierre de cada mes y teniendo en cuenta que la apropiación vigente ha sido variable por los ajustes que dentro del cronocroma de ejecución presupuestal se realizaron durante el año, las cifras consolidades no son coincidentes.</t>
  </si>
  <si>
    <t>El sobrecumplimiento es consecuencia de las adiciones contractuales que ameritan incremento del PAC a lo que inicialmente se ha solicitado</t>
  </si>
  <si>
    <t>Es importante mencionar que la meta de recaudo bruto para el año 2022 fue incrementada en en un 35.92% (44.012 millones respecto a la meta del año 2021 que fue de $122.526), creemos que el incremento no se ajustó a la realidad económica de la región, sin embargo, al finalizar el periodo objeto de evaluación se confirma lo antes mencionado teniendo en cuenta que el crecimiento fue del 23.5%, con un cumplimiento del 89,32%. 
Para llegar a estos resultados, se continuó con la presencia institucional en el Departamento,  a través de los diferentes programas y campañas que son impulsadas localmente haciendo uso de los diferentes medios de comunicación locales, de radio, televisión y digitales, junto a las jornadas de cobro, así como el acompañamiento  a los contribuyentes en el cumplimiento voluntario de sus obligaciones donde cada proceso ha intervenido,  lo que se puede evidenciar en los resultados de la recuperación de cartera, la gestión de fiscalización y liquidación TAC, la intervención del área jurídica y por supuesto el servicio al ciudadano</t>
  </si>
  <si>
    <t xml:space="preserve">Durante el año se realizaron las actuaciones procesales encaminadas a obtener el pago de las obligaciones con deuda vencida, logrando con ello un cumplimiento de la meta del 102.44%, teniendo en cuenta que en el último trimestre los contribuyentes no pagaron esperando los beneficios que podría traer la reforma. Es de anotar que la meta de recuperación de cartera se incrementó el 28% y con base en las estrategias de la Seccional y Nivel Central logramos un crecimiento del 22% con respecto a 2021.  </t>
  </si>
  <si>
    <t>Para el cumplimiento y logro del 110,34% de la meta anual año gravable 2022 se ejecutaron 55 socializaciones y campañas de forma presencial, virtual y radial, lo que se tradujo en la inscripción de 96 contribuyentes al RST.</t>
  </si>
  <si>
    <t xml:space="preserve">Los excelentes resultados obtenidos reflejan el compromiso en la definición de las estrategias dentro de los que se destacan el fortalecimiento de la División con personal, y el plan operativo para abordar todos los programas de mayor impacto en la región tanto para lograr gestión efectiva como gestión aceptada; dentro de estos se reconoce la presencia institucional en los municipios para lograr mejor comportamiento en el IVA, la cercanía con los contribuyentes con los seleccionados en la URIT, los contribuyentes que se acogieron a en la fase de fondo y por su puestos la implementación de las liquidaciones provisionales para lograr mayor efectividad en la gestión.   </t>
  </si>
  <si>
    <t>De enero a diciembre se terminaron tres procesos de manera normal, todos con fallos ejecutoriados a favor de la DIAN, con lo que se cumple en un 100% el indicador, que frente a una meta del 65,5%, nos da un cumplimiento del 152,67%</t>
  </si>
  <si>
    <t>Todas las actuaciones proferidas por el área jurídica van revisadas por el jefe que para nuestro caso es el Director Seccional.  Es así como durante el año se revisaron 131 actuaciones.</t>
  </si>
  <si>
    <t xml:space="preserve">No Hubo requerimiento por parte de la subdirección de representación externa y sus coordinaciones, relacionados con el memorando 132 de 2021, trámites ante el Comité de Conciliaciones y Política de Prevención del Daño Antijurídico         </t>
  </si>
  <si>
    <t xml:space="preserve">Para el cumplimiento y logro del 158,33% de la meta anual en relación con el número de sensibilizaciones sobre demás mecanismos de formalización se ejecutaron 38 sensibilizaciones de forma presencial, virtual y radial. Para el desarrollo de estas se acudió al apoyo de las secretarias de hacienda municipal, Cámara de Comercio y la Universidad de la Amazonía. </t>
  </si>
  <si>
    <t>Para el cumplimiento y logro del 125% de la meta anual 2022 se realizaron 43 acompañamientos presenciales, virtuales e intercambio de información estratégica y de saberes a todos los municipios del Caquetá realizando diversas clases de acompañamientos para los 15 municipios que no habían adoptado las tarifas ICAC, acompañamiento a los municipios que se les devolvió formulario 2634 y 2435 y capacitación a los funcionarios de entes territoriales. Lo que se tradujo en la aprobación de la tarifa ICAC en 14 municipios de los 16 municipios que tiene el Caquetá, es así como finalizando el año 2022, sólo queda pendiente un Municipio por adoptar la tarifa ICAC</t>
  </si>
  <si>
    <t>Para el cumplimiento y logro del 833% de la meta de la meta anual 2022 se coordinaron 50 campañas conjuntas de forma presencial, virtual y radial con cada uno de los municipios del Caquetá desde sus secretarías de Hacienda, Emprendimiento y Turismo, también Cámara de Comercio y Universidad de la Amazonía.  Se participó en diversos escenarios para lograr sinérgicamente el logro de objetivos comunes.</t>
  </si>
  <si>
    <t>Los resultados obtenidos en relación con este indicador obedecen a la disposición de mayor agenda de atención virtual y presencial aprovechando el recurso humano de la división de tal forma que la mayor cantidad de personas atendieran este servicio sin descuidar las labores de Back office que también demandaron gran atención de productos de las campañas del RUT y otras labores administrativas.</t>
  </si>
  <si>
    <t>Los resultados del curso del año se encuentran sustentados en el cumplimiento de los tres componentes de esta meta siendo estos los NAF, Cultura de la Contribución en Colombia-CCC y Lo Público es Nuestro-LPN; dentro del componente de CCC se logró igualmente el cumplimiento de sus dos subcomponentes ampliación de nuevos maestros vinculados al programa, así como lo relativo a la sostenibilidad del programa mediante seguimiento a los maestros ya inscritos. Sin duda el aporte de los estudiantes de la Universidad de la Amazonía dentro del convenio NAF contribuyó a mejorar la cercanía con los ciudadanos a través de la oferta de servicios a personas que así lo requirieron. El esfuerzo de la persona destinada para la atención de los docentes vinculados al programa CCC arrojó buenos resultados gracias a su compromiso y dedicación.</t>
  </si>
  <si>
    <t>Todos los recursos tributario han sido fallados dentro de la oportunidad.  Se solicita revisar formula de este indicador.</t>
  </si>
  <si>
    <t>las actuaciones proferidas durante el año fueron registradas en el RUPGJ en su oportunidad</t>
  </si>
  <si>
    <t>Durante el año se resolvieron tres recursos aduaneros dentro de la oporunidad</t>
  </si>
  <si>
    <t>De enero a diciembre, se recibieron 116 insumos penales y se instauraron 116 denuncias por valor de $839,623,567</t>
  </si>
  <si>
    <t>El cumplimiento de la meta esperada para este año se logra gracias al trabajo persuasivo con los contribuyentes abordados desde los inicios de cada mes  y culminandola con la expedición de las respectivas actuaciones modificatorias del RUT en caso de la omisión a la invitación por parte de la Entidad para que subsanaran las inconsistencias.</t>
  </si>
  <si>
    <t xml:space="preserve">Dentro del proceso de Recaudo –Devoluciones se tiene establecido unos plazos para resolver las solicitudes de devolución, la meta establecida para este año fue de 32 días y con trabajo coordinado con los funcionarios encargados del proceso se logró un cumplimiento de enero a diciembre del 135.75% </t>
  </si>
  <si>
    <t>Se inicia el año 2022 con un inventario  de $100.363.125, de la cual se hizo devolución de mercancías por valor de $14.771.435, y se dispuso bajo las diferentes modalidades la cuantía de $85.591.691, es así que a 31-12-2022 no queda mercancía del año 2021, y la meta de disposición era el 90%, se logró el 85%, puesto que la formula del indicador plantea que no se tienen en cuenta las devoluciones en la medición de cumplimiento de disposición.
Durante el año 2022, ingresó mercancía por valor de $63.376.605 y se dispuso bajo las diferentes modalidades el valor de $ 47,881,977, quedando como inventario final $15.494.628.  Para un cumplimiento del 76%, frente a una meta del 62%.
De manera consolidada el indicador logra un cumplimiento del 81.52%, frente a una meta del 74;34% para un cumplimiento general del 109.65%.  
Estos excelentes resultados, son gracias a la diligencia de los funcionarios a cargo del proceso en la Seccional y del compromiso y agilidad con que la subdirección viene gestionando los proyectos enviados.</t>
  </si>
  <si>
    <t xml:space="preserve">La Seccional inició el año con 11 procesos registrados en EKOGUI a 31 de diciembre quedamos con 8,  los tres  procesos que fueron terminados de manera normal con fallo ejecutoriado a favor de la DIAN.  todos debidamente actualizados en el aplicativo EKOGUI. </t>
  </si>
  <si>
    <t>La Seccional inició el año con 11 procesos registrados en SIPROJ y a 31 de diciembre quedamos con 8 procesos; los tres  procesos que fueron terminados de manera normal con fallo ejecutoriado a favor de la DIAN.  todos debidamente actualizados en el  sistema SIPROJ</t>
  </si>
  <si>
    <t>Durante el año fueron radicadas en el SIE de procesos penales 116 insumos por un valor de $839,623,567, los que fueron presentados oportunamente al comité jurídico de la seccional</t>
  </si>
  <si>
    <t>El incumplimiento es consecuencia que existen procesos activos en el aplicativo ferrajoli, por cuanto la fiscalía no ha expedido el auto de archivo teniendo en cuenta que los contribuyentes cancelaron y la DIAN envió comunicación a esta entidad para que se procediera con el archivo y así lograr el auto necesario para dar por terminado esos procesos en el ferrajoli.  Conforme al presente hallazgo se realizará el seguimiento puntual para identificar los casos que aparecen inactivos y verificar la existencia de las comunicaciones y certificados de pago para realizar comité jurídico en el cual se evidencia que el pago y procecer a terminar dichos procesos.</t>
  </si>
  <si>
    <t>Durante cada trimestre se cumplió con las actividades programadas, culminando en el cuarto trimestre se hizo el levantamiento de activos de información y la captura en el aplicativo.</t>
  </si>
  <si>
    <t>Durante el año cobraron firmeza 38 actas de aprehensión, por valor de $106.540.316, estos excelentes resultados son en gran medida producto del arduo trabajo realizado desde diciembre del año inmediatamente anterior fecha en la cual se realizaron las acciones necesarias para iniciar con los insumos que permitieran cumplir con las metas del año 2022, además del trabajo realizado durante todo el año</t>
  </si>
  <si>
    <t>Línea base 2021 + Variable 1: No. De contribuyentes habilitados 2022</t>
  </si>
  <si>
    <t>Durante el año se realizó permanente el acompañamiento a los contribuyentes y contadores a través de los diferentes canales dispuestos por la entidad, adicionalmente en el cuarto trimestre se realizaron jornadas de socialización en los municipios de Albania, Cartagena del Chairá, Solano, Montañita, Curillo, Valparaíso, y Milán en donde paralelo al tema del RST se tiene el de factura electrónica y desde luego la nómina electrónica.  También se realizaron interacciones con la cámara de comercio de Florencia para el Caquetá y se participó en la Feria Agroindustrial de Florencia.  Indudablemente la presencia institucional y el compromiso de la seccional frente a este programa inciden de manera positiva en los resultados alcanzados.</t>
  </si>
  <si>
    <t>Durante el año se realizó permanente el acompañamiento a los contribuyentes y contadores a través de los diferentes canales dispuestos por la entidad, adicionalmente en el cuarto trimestre se realizaron jornadas de socialización en los municipios de Albania, Cartagena del Chairá, Solano, Montañita, Curillo, Valparaíso, y Milán en donde paralelo al tema del RST se tiene el de factura electrónica y desde luego la nómina electrónica.  También se realizaron interacciones con la cámara de comercio de Florencia para el Caquetá y se participó en la Feria Agroindustrial de Florencia.  Indudablemente la presencia institucional y el compromiso de la seccional frente a este programa inciden de manera positiva en los resultados alcanzados.
El reporte de habilitados lo da la subdirección de Factura Electrónica y Soluciones operativas y en el mes de octubre nos corrigieron el consolidado de los habilitados argumentando que se habían presentado errores en las cifras que nos habían reportado y al consolidado de habilitados nos restaron 331 habilitados.
Por lo anterior se solicita restarlos del mes de mayo que es cuando se presentaron mayor cantidad de habilitados para que las cifras cuadren con las de la Subdirección.</t>
  </si>
  <si>
    <t>Para el logro del 100% de esta meta se realizaron las siguientes acciones mensuales: envío de correos masivos para los omisos de la Declaración Anual Consolidada 2021, así como correos mensuales dentro del marco del pre-vencimiento, durante-vencimiento y post-vencimiento de los anticipos bimestrales, y pre-vencimiento de la Declaración Anual Consolidada 2022.</t>
  </si>
  <si>
    <t>Se presenta un porcentaje de desempeño superior al cien por ciento, consecuencia que obedece al margen de participación superior al establecido como mínimo; el resultado arrojado refleja que el PIC 2022 presenta una respuesta positiva por los servidores públicos inscritos en los diferentes procesos, se considera que la visión que tiene en general el personal que participa del PIC está orientada a fortalecer el perfil profesional y personal de cada uno procurando siempre aprovechar los conocimientos en el desarrollo de las funciones y cumplimiento de las metas prefijadas; el plan institucional de capacitación es generador de oportunidades, confianza, iniciativas y creatividad para un buen trabajo en equipo.
Así, para la adecuada ejecución de este primer semestre evaluativo, la Dirección Seccional de Impuestos y Aduanas de Florencia una vez más en correlación con el querer de la alta directiva, responde con sentido de pertenencia de sus colaboradores al fortalecimiento de mejorar la calidad de talento humano en la entidad  y por ende, que contribuya en cualificar cada día más al personal frente a los diferentes temas que se manejan en los procesos; los servidores públicos reúnen los antecedentes de su participación, en un marco comprensivo para delimitar sus alcances y justificación, los objetivos que se persigue, la normativa reglamentaria y finalmente el procedimiento que orienta a todo el proceso del PIC.</t>
  </si>
  <si>
    <r>
      <t xml:space="preserve">    TABLERO BALANCEADO DE GESTIÓN 2022
 DIRECCIÓN SECCIONAL DE IMPUESTOS Y ADUANAS DE GIRARDOT
</t>
    </r>
    <r>
      <rPr>
        <b/>
        <sz val="24"/>
        <color rgb="FFFFFFFF"/>
        <rFont val="Calibri"/>
        <family val="2"/>
      </rPr>
      <t>SEGUIMIENTO</t>
    </r>
  </si>
  <si>
    <t>girardot</t>
  </si>
  <si>
    <t>Para el año fiscal 2022, tuvimos una ejecución presupuestal del 77% frente al presupuesto que fue asignado, encontrando que la mayoria de los rubros presupuestales cuentan con una ejecución por encima del 80%, igualmetne se cumplió con la planeación del PAA contratando las lineas que fueron programas. La no ejecucion del 100% obedece a que quedo pendiente por ejecutar el presupuesto asignado para la subestación electrica y tansformador, debido al incumplimiento de la empresa ENEL Colombia  S.A.S. para el inicio de la orden del serivcio dentro de la vigencia 2022.</t>
  </si>
  <si>
    <t xml:space="preserve">
Para el  mes de enero a diciembre de 2022 el porcentaje del 83,15% se debe a los pagos planeados en el ACP que son realizados mensualmente, como lo son: servicios públicos, contrato de arrendamiento, comsiones, combustible y todas las facturas que se recibieron mes a mes en el trasncurso del año </t>
  </si>
  <si>
    <t xml:space="preserve">El recaudo bruto obtenido por la Seccional durante el año 2022 fue de $194.490 millones, logrando un cumplimiento sobre la meta que fue actualizada a $206.847 millones en el segundo semestre del 2022, el logro fue  94.0%. Información suministrada por la Subdirección de Gestión de Recaudo. </t>
  </si>
  <si>
    <t>Durante el año 2022 se cumplió la meta de recaudo por gestión de cartera en un 104.25%, logrando un recaudo de $63.725, se ejecutaron metódicamente las actividades de gestión de la cartera morosa, llamadas y correos, ofrecimientos de Facilidades de pago. Gestión del ciclo de cobro, envío de insumos para denuncias penales, control de las facilidades de pago, gestión de TDJ, también se priorizó el segmento gestionable segunda etapa y los asuntos perentorios de los inventarios; de acuerdo con las indicaciones de la Coordinación de Cobranzas orientadas al logro de las metas, entre otros.</t>
  </si>
  <si>
    <t xml:space="preserve">La Seccional impulsó varias acciones y a diferentes grupos objetivos en mira del logro de la meta cuyo cumplimiento superó el  100%.  El número de inscritos durante la vigencia 2022,  obedece a las disposiciones de ley que aumentaron la base de potenciales para optar por éste régimen (el grupo 4 de expendido de comidas y bebidas adicionalmente no eran responsables del impoconsumo si pertenecían al Régimen Simple de Tributación, beneficio que se reflejó en aumento de número de inscritos). </t>
  </si>
  <si>
    <t>En el año 2022, la División de Fiscalización y Liquidación adelanta un arduo trabajo para lograr un cumplimiento satisfactorio superando la meta asignada en casi dos mil millones de pesos  dado a los procesos que quedaron en firme en liquidación, a la gestión de correcciones de declaraciones presentadas y al control de omisos en los diversos impuestos.</t>
  </si>
  <si>
    <t>Durante el año el año 2022 no se presentaron fallos ejecutoriados por cuanto los procesos judiciales a cargo de la seccional, no se profirieron sentencias favorables ni desfavorables por parte de los Jueces.</t>
  </si>
  <si>
    <t>Durante el año 2022 todas y cada una de las actuaciones administrativas que se proyectan para la firma de la directora son revisadas por la misma obteniendo un cumplimiento del 100%</t>
  </si>
  <si>
    <t>Durante el año el año 2022 no se presentaron requerimientos de lo señalado en el memorando 132.</t>
  </si>
  <si>
    <t>Durante todo el año se realizaron jornadas de sensibilización en la ruta de la formalización con temas como RST, Ley de Turismo, ZOMAC y otros beneficios dirigido a contadores, revisores fiscales, representantes legales, personas naturales con emprendimientos en los diferentes municipios de la Jurisdicción de la Seccional. Igualmente se realizó difusión a través de medios radiales, cámaras de comercio, NAF, así como cercanía con Alcaldes y comercio en los municipios.</t>
  </si>
  <si>
    <t>Se realizó seguimiento y acompañamiento a las administraciones municipales de jurisdicción de la Seccional que tienen causal de rechazo de forma de los acuerdos que establecen las tarifas ICA. Durante los meses de noviembre y diciembre de 2022 se visitaron directamente las administraciones municipales realizando reuniones con Alcaldes y Secretarios de Hacienda.</t>
  </si>
  <si>
    <t xml:space="preserve">Durante la vigencia 2022 se realizaron comunicaciones escritas,  reuniones con Alcaldes de varios municipios que pertenecen a la Jurisdicción donde hubo acuerdos de trabajo mancomunado. Se compartieron folletos del régimen simple de tributación por los diferentes municipios. Se visitaron establecimientos de comercio en municipios compartiéndoles la información de los beneficios del RST. </t>
  </si>
  <si>
    <t>Durante todo el año se trabajó para mantener un adecuada oferta de citas agendas para los trámites RUT logrando superar el porcetaje de cumplimiento, destacandose que a pesar de tener  capacidad operativa reducida se cumple con los lineamientos del esquema híbrido.</t>
  </si>
  <si>
    <t xml:space="preserve">Durante todo el año se realizaron jornadas de actualización tributaria en diferentes temas  dentro del plan de cultura de la contribución con diferentes grupos de interés y relacionados con el programa de Lo Público es Nuestro y los convenios NAF. </t>
  </si>
  <si>
    <t>Durante el año 2022 los recursos jurídicos se respondieron dentro de la oportunidad procesal permitiendo cumplir la meta establecida.</t>
  </si>
  <si>
    <t>Durante el año 2022 se actualizó periodicamente el aplicativo ingresando cada una de las actuaciones surtidas, dando lugar al cumplimiento de la meta anual.</t>
  </si>
  <si>
    <t>Teniendo en cuenta que el tema de recursos aduaneros es nuevo en la Seccional y con el único recurso presentado, nos apoyamos a traves de la autocapacitación dando como resultado un fallo favorable, resolviendose oportunamente, confirmando la incautación de la mercancía para entidad. cabe resaltar que, el resultado del cumplimiento que muestra el formato, obedece a un error de formula, toda vez que la medición de este indicador es por demanda y según lo reportado debería estar calculando un sobrecumplimiento del 133,33% puesto que la meta para resolver son cuatro (4) meses y la Seccional lo resolvió en tres (3) meses.</t>
  </si>
  <si>
    <t>Esta actividad corresponde a la de mayor carga laboral en el área jurídica, ya que el proceso de unidad penal conlleva a un sin numero de actividades e informes que se deben realizar diariamente, gracias a que se reforzó el recurso humano (Judicante, pasantes Universitarios y Aprendiz del SENA) se logró cumplir con la meta.</t>
  </si>
  <si>
    <t xml:space="preserve">Se ejecutaron todas  las actividades necesarias para dar cumplimiento a las campañas de Actualización RUT denominadas: Fallecidos, Pensionados no exitosos de gestión masiva, Personas jurídicas canceladas en cámara, Trámites de autogestión con error de las cuales se refleja actualizaciones de oficio, cancelaciones o suspensiones del RUT de los constribuyentes que no cuentan con información actualizada en su RUT. </t>
  </si>
  <si>
    <t>Dias</t>
  </si>
  <si>
    <t>Durante el año 2022 se profirieron 213 resoluciones de Devolución y/o Compensación, cuyo trámite tomo 21 días en promedio para su resolución, alcanzando la meta mensual de gestión dentro de los 32 días siguientes a su radicación; de acuerdo con el indicador 5110 - memorando 021 de 19 de febrero de 2021, hemos reportado mensualmente en el SIE de Planeación así: para enero en promedio se emplearon 18 días para el trámite de 14 resoluciones, en febrero se emplearon 27 días para 37 resoluciones, en marzo se emplearon 11 días para 22 resoluciones, en abril se emplearon 23 días para 05 resoluciones, en mayo se emplearon 20 días para 15 resoluciones, en junio se emplearon 19 días para 08 resoluciones, en julio se emplearon 25 días para 04 resoluciones, en agosto se emplearon 24 días para 25 resoluciones, en septiembre se emplearon 18 días para 18 resoluciones, en octubre se emplearon 18 días para 15 resoluciones, en noviembre se emplearon 24 días para 23 resoluciones y para el mes de diciembre se emplearon 25 días para 27 resoluciones  situación que no se refleja en el TBG debido a que presenta una periodicidad diferente a la del indicador mencionado</t>
  </si>
  <si>
    <t>La División adelantó varios eventos de disposicion de mercancias, donde podemos concluir que, el inventario existente de mercancías con corte al 31 de diciembre de 2022, asciende al valor de $41.939.423.=;   Por lo anterior, se da una disposición final de mercancías con corte a 31 de diciembre de 2022, correspondiente a egresos por valor de $ 142.259.777.=, evidenciandose un cumplimiento del 179.04%.</t>
  </si>
  <si>
    <t xml:space="preserve">La información durante el primer semestre del 2022 se cargo en el aplic ativo FERRAJOLI  que no tenia  enlace con la herramienta MUISCA; una vez detectado se corrigio pero debido al cierre del primer semestre la formaulacion en el TBG no quedo registrado. habiendose cumplido en el 2022 con el registro del 100% de la información requerida.           </t>
  </si>
  <si>
    <t xml:space="preserve">Este aplicativo se debe  mantener actualizado a pesar del incremento de la gestión penal. </t>
  </si>
  <si>
    <t>Gracias al apoyo de nivel central con quien se tiene permanente contacto el aplicativos se mantuvo actualizado cumpliendo las metas establecidas. Rama Judicial EKOGUI</t>
  </si>
  <si>
    <t>Gracias al apoyo de nivel central con quien se tiene permanente contacto, el aplicativo del SIE de Procesos Judiciales Contenciosos, se actualizó cumpliendo las metas establecidas. SIE judicial MUISCA.</t>
  </si>
  <si>
    <t>La Dirección Seccional durante en el periodo enero - diciembre cumplio con el total de actividades de este indicador transversal, cuyo objetivo Estrategico es Preservar la confidencialidad, integridad y disponibilidad de los activos de información de la DIAN.</t>
  </si>
  <si>
    <t>La División de Fiscalización y Liquidación de la Seccional de Girardot supera en un 20% la meta asignada en éste indicador gracias a la estrategia aplicada en el transcurso del año como lo fue las visitas a los establecimientos comerciales de acuerdo a los diversos sectores económicos de la ciudad.</t>
  </si>
  <si>
    <t>Se logra la meta teniendo en cuenta que es un tema de obligatorio cumplimiento por parte de los contribuyentes, no obstante la Seccional mantiene ejecutando acciones con apoyo de las diferentes áreas, para habilitar a los que aun no han cumplido con dicha obligación y los nuevos inscritos obligados. FE</t>
  </si>
  <si>
    <t>Se logró cumplimiento de la meta anual con las acciones de recordación a los contribuyentes para que se habilitaran en el sistema. Nomina</t>
  </si>
  <si>
    <t>Se realizaron durante todo el año varias acciones  para recordar a los inscritos en RST el cumplimiento de sus obligaciones tributarias.</t>
  </si>
  <si>
    <t>Teniendo en cuenta el cumplimiento del 102,5% durante el año  2022 del "PIC", agradecemos a la Entidad este beneficio de los cursos que directamente selecciono la Escuela y algunos por solicitud de la Seccional. Los cursos recibidos durante el año 2022, se aplican diariamente en nuestros procedimientos y procesos a cargo, la Escuela al realizar la selección de los cursos incluyo a todos los servidores públicos, incluidos jefes y colaboradores; es grato contar con este apoyo por parte de la Entidad, ya que se reflejan los conocimientos en lo laboral, lo personal y para el aprendizaje continuo. Ml Gracias por brindarnos estos cursos del PIC 2022, y esperamos contar en los próximos años con la continuidad de ellos y así, lograr mayor participación de nuestros servidores públicos. El Talento Humano, es el eje principal de la Entidad, y se ve reflejado en su profesionalización y en formar servidores públicos integrales.</t>
  </si>
  <si>
    <r>
      <t xml:space="preserve">    TABLERO BALANCEADO DE GESTIÓN 2022
 DIRECCIÓN SECCIONAL DE IMPUESTOS Y ADUANAS DE IBAGUÉ
</t>
    </r>
    <r>
      <rPr>
        <b/>
        <sz val="24"/>
        <color rgb="FFFFFFFF"/>
        <rFont val="Calibri"/>
        <family val="2"/>
      </rPr>
      <t>SEGUIMIENTO</t>
    </r>
  </si>
  <si>
    <t>ibagué</t>
  </si>
  <si>
    <t>El acumulado de las metas establecidas en el TBG a la Dirección Seccional de Impuestos y Aduanas de Ibagué, para el periodo de enero a diciembre de 2022 es del 95 % y se logró un acumulado del 131,8%, para un cumplimiento de 138,71%. 
Es de tener en cuenta que las metas no fueron actualizadas con las modificaciones presupuestales realizadas durante la vigencia.
Por lo que es importante aclarar que mediante resolución 012124 de 31 dic 2021 a la Seccional de Ibagué le fue asignada una apropiación de $419.940.000, pero esta ha sido modificada mediante las resoluciones:
001354 de 21 feb 2022 con una adición de $ 96.000.000,
001628 de 02 mar 2022 con una adición de $19.000.000,
001823 de 08 mar 2022 con una adición de $ 70.573.669,
002779 de 07 abr 2022 con una adición de $13.000.000,
005392 de 05 jul 2022 con una adición de $4.000.000,
006649 de 27 jul 2022 con una adición de $ 75.000.000,
006838 de 01 ago 2022 con una adición de $ 215.193.000,
006909 de 01 ago 2022 con una adición de $ 20.496.355,
007849 de 30 ago 2022 con una adición de $ 4.500.000, 
009869 de 21 oct 2022 con una adición de $ 3.082.388,
010194 de 31 oct 2022 con una adición de $ 23.883.559,
010770 de 21 nov 2022 con una adición de $ 5.739.680,
011228 de 01 dic 2022 con una reducción de $ 309.000,
quedando con corte al 31 de diciembre una apropiación vigente de $ 970.099.651.   Dado lo anterior, para la vigencia 2022 se alcanzó un porcentaje de ejecución real del 99,39%, que equivale al presupuesto comprometido del periodo $ 964.224.992, dividido en el presupuesto asignado total anual $ 970.099.651, por lo que se logró un cumplimiento real del 104,62% durante el periodo enero a diciembre de 2022.</t>
  </si>
  <si>
    <t xml:space="preserve">Durante el periodo de enero a diciembre de 2022, se obtuvo un cumplimiento del 95,75%, lo anterior obedece a que el nivel de ejecución del PAC fue de 91%, frente a la meta establecida del 95%.  El cumplimiento se debe a que en el año 2022, se logró dar cumplimiento a la totalidad de los pagos programados,  en terminos generales el cumplimiento del PAC asignado con lo ejecutado evidencia un buen manejo de la cadena presupuestal.  </t>
  </si>
  <si>
    <t>Durante el periodo enero a diciembre de 2022, la Seccional recaudo $626.652 millones, obteniendo un 85,79% de cumplimiento frente a la meta del periodo de $730.435 millones, resultados atípicos para la seccional y que obedecen al ajuste de las metas, sin ninguna concertación y modificacion, que fue dada a conocer por la Subdirección de Estudios económicos,  tan solo hasta el día 21 de octubre  mediante correo electrónico  asunto "20221021 100152176-1005 Comunicación metas ajustadas de Recaudo bruto por Seccionales 2022", de acuerdo a esto se realizó ajuste para incrementar las metas de recaudo bruto para la seccional de los meses de julio a diciembre de 2022.
Si se tuvieran en cuenta las metas sin modificación, el cumplimiento de la seccional para el periodo enero a diciembre sería del 94,39% si se compara el recaudo de $626.652 millones frente a la meta inicialmente establecida para el año de $663.868 millones.
De otra parte, se aclara que al generar el reporte de recaudo desagregado, a través del módulo de análisis de operaciones  con fecha de corte 25 de enero de 2023, se presenta una diferencia de los valores de recaudo logrados en los  meses de enero, febrero, marzo, junio y julio por valor de $13,88 millones  por lo que el valor total de recaudo para el  año 2022 es de  $626.666 millones, precisando que no se ha cometido equivocación al registrar las cifras, sino que las diferencias obedecen a las cifras obtenidas de la Subdirección de Estudios Económicos (periodo enero a marzo) y de los reportes generados en su momento desde el módulo de análisis de operaciones (periodo abril a julio).
Los conceptos más representativos son  retención a título de renta,  IVA y renta  con recaudos por valor de $266.847 millones, $189.360 millones y $123.306 millones y $123.306 millones respectivamente.
NOTA:  Las metas de recaudo bruto para la Seccional y su correspondiente distribución en los diferentes meses fueron socializadas el día 29 de abril, a través de correo electrónico de la Subdirección de Estudios Económicos, y la información del recaudo que registrada para los meses de enero a marzo  fue suministrada  por la Subdirección de Recaudo el día 2 de mayo, por solicitud de la Seccional, en razón a que a esa fecha no se contaba con la consulta correspondiente a través del SIE de análisis de operaciones.  El ajuste de metas fue comunicado el día 21 de octubre.  La información del recaudo registrada para los meses de abril a diciembre se obtuvo de consulta a través del SIE de analisis de Operaciones.</t>
  </si>
  <si>
    <t xml:space="preserve">Durante el periodo enero a diciembre 2022  se estableció una meta de recaudo de cartera por la suma de $217,850 millones, logrando un recaudo por gestión de cartera de $231,867 millones con un cumplimiento en el año del 98,2%. .  Para el año 2022, se estableció una meta mensual durante el primer semestre similar a la fijada para el primer semestre de 2021, lograndose el cumplimiento de la misma en cada uno de los meses y hasta junio de 2022 y a partir de julio de 2022 se muestra el incremento  en la meta con valores que superaron los $12 millones mensuales, estableciéndose estrategias  para incrementar el recaudo de julio a diciembre de 2022, efectuando una reingeniería en el proceso de cobro persuasivo, donde se implementó la especialización en cada una de las actividades de dicho proceso, de tal forma que se logró trabajar todas las obligaciaones recibidas del Centro Nacional de Cobro, procediendo al decreto de los embargos de  bancos sobre la totalidad de las obligaciones recibidas  y con mora de 120 dias, situación que contribuyó de manera significativa al incremento del recaudo durante el segundo semestre del año 2022, aunado con la gestión de bienes  donde se incrementó la programacion de remates  que de igual forma contribuyó a mejorar el recaudo por la venta forzada de los bienes embargados y secuestrados. En conclusión se puede señalar que las estrategias fijadas durante el año 2022 fueron exitosas  y la reingenieria aplicada en el Grupo de persuasivo reflejó una mejora significativa en el recaudo de cartera que ubicó a nuestra seccional entre las 10 mejores a nivel Nacional. </t>
  </si>
  <si>
    <t xml:space="preserve">
En el periodo enero a diciembre la seccional alcanzó un  cumplimiento del 135%  al lograr un total de 733 inscritos frente a la meta anual de 543 inscritos en el Régimen Simple de Tributación, el cumplimiento acumulado se encuentra en el rango de excelente. 
De acuerdo con estas cifras, la meta anual se superó desde el mes de mayo de 2022, toda vez que la meta de 543 inscritos fue superada en 190 inscritos en exceso de la meta anual.
Durante el año 2022, se realizaron un total de 59 eventos, tanto virtuales como presenciales con la asistencia de 1.937 personas, con el propósito de Impulsar y dar a  conocer los mecanismos  que dan inicio a la ruta de formalización y los beneficios tributarios para  empresarios y emprendedores.</t>
  </si>
  <si>
    <t xml:space="preserve">En el periodo de enero a diciembre, tras una meta acumulada de $ 60.910.000.000, se logró una gestión efectiva por valor de $ 71.341.572.779, obteniendo 117,13 % de cumplimiento en el año.
La cifra acumulada en el periodo enero – diciembre por valor $ $ 71.341.572.779, es producto de las siguientes gestiones: 
Resoluciones Sanción Aceptadas y Plenas y Liquidaciones oficiales por valor de $21.645.802.624
Gestión Persuasiva por valor de $41.749.581.155
Gestión Efectiva Gestor e Integra por valor de $5.212.030.000
Gestión derivada por valor de $2.332.143.000
Gestión Por Control A Nuevos Responsables por valor de $ 402.016.000 
Durante el año 2022, lo gestionado por Gestión Persuasiva por valor de $41.749.581.155 es la cifra más importante, destacándose el programa GO que corresponden al programa de iniciativa local en ejecución de la acción de control realizada a contribuyentes responsables del  impuesto sobre la renta año gravable 2021 y obligados a presentar la declaración de retención en la fuente del periodo fiscal 2022 cuya finalidad fue prevenir, detectar y desincentivar el incumplimiento de las obligaciones Tributarias  a partir del día siguiente del vencimiento del plazo estipulado legalmente para cumplir su obligación formal y/o al momento inmediato de identificar su omisión; Otro rubro representativo durante el periodo enero - diciembre son las Resoluciones Sanción Aceptadas y Plenas y Liquidaciones oficiales por valor de $21.645.802.624, con programas de Nivel Central.
En igual sentido, la Gestión Efectiva Gestor e Integra por valor de $5.212.030.000 realiza un aporte considerable en el total acumulado.
La Gestión derivada por valor de $2.332.143.000 genero un buen aporte en el total acumulado.
y por último para este año se realizó un aporte también importante por concepto de Control a Nuevos responsables por valor de $ 402.016.000
</t>
  </si>
  <si>
    <t>La medición de este indicador es anual.              
La meta es incrementar la  tasa de éxito procesal a un 65,5% anual para el año 2022.   En el periodo enero a diciembre de 2022 se logro un 68,75% ( 68,8% aproximado) en la Seccional, el resultado obedece a que de un total de 16 procesos judiciales terminados de manera normal con fallo ejecutoriados durante el año,  11  fallos fueron a  favor de la DIAN.  Los  once (11) fallos de  procesos tributarios de la jurisdicción contenciosa a favor de la entidad son:   1. IBIS por $50.042.000. 2. inaviogor por $2.151.677.000. . Inavigor por  $2.404.468.000,  uno (1) de COPROAGRO por $847,000,000, uno (1) INAVIGOR por $3.693.913.000. uno (1) INAVIGOR por $1,657,722,000, uno (1) de Dembar Internacional por $338,118,000, uno (1) INC GROUP por $16,309,082,000, uno (1) EDWIN JAIR GOMEZ TRIANA por $213,360,000 y uno (1) de JOSE PLACIDO HERNANDEZ por $775,349,572.</t>
  </si>
  <si>
    <t>La medición de este indicador es trimestral.
En el periodo enero a diciembre de 2022 se revisaron el 100% de las actuaciones.  Todas las actuaciones que se presentan en la jurisdiccion contenciosa y ordinaria son revisados por el jefe de la División.  Se presentaron cinco (5)  requerimientos de información,  dos (2) audiencias de conciliacion prejudicial, cinco (5) alegatos, seis (6) respuestas de informacion solicitada,  dos (2) remisiones de expedientes, tres (3) contestaciones de demanda y dos (2) apelaciones.  El abogado encargado,  proyecta de manera oportuna los memoriales para pasarlos a revisión antes de que venzan los términos.</t>
  </si>
  <si>
    <t>La medición de este indicador es semestral.
Durante el periodo enero  a diciembre 2022, se respondió oportunamente  cuatro (4) requirimientos  de  la Subdirección relacionados con Memorando 132 de 2021  trámites ante el Comité de Conciliaciones, Política de Prevención de Daño Antijurídico.</t>
  </si>
  <si>
    <t>En el periodo enero a diciembre de 2022, se realizaron un total de 59 eventos, tanto virtuales como presenciales con la asistencia de 1.937 personas, frente a la meta de 24 eventos, por lo que se obtuvo un cumplimiento del 245,83%.  
El propósito de estas jornadas es Impulsar y dar a  conocer los mecanismos  que dan inicio a la ruta de formalización y los beneficios tributarios para  empresarios y emprendedores. 
Específicamente, se han realizado, en el primer trimestre, 12 capacitaciones todas con el tema del RST y en 2 de ellas se incluyó el tema de Economia Naranja. Igualmente, en el segundo trimestre, se realizaron 13 eventos de capacitación sobre el RST, dirigidos a la ciudadanía y funcionarios públicos; en dos de ellos también se incluyó el tema de Economía Naranja, con este logro se supera la meta anual establecida de 24 eventos. En el tercer trimestre, se llevaron a cabo 13 eventos presenciales, dirigidos a funcionarios de Secretaria de Hacienda, cámara de comercio, funcionarios DIAN y ciudadanía en general. En el cuarto trimestre, se realizaron 21 eventos, llegando a municipios como Lerida, Saldaña, Purificación, Suarez, Planadas, Armero Guayabal, Mariquita, Chaparral y Cajamarca. También se acompañó evento del gremio de panaderos, durante feria realizada los primeros días de noviembre.</t>
  </si>
  <si>
    <t xml:space="preserve">Durante el periodo enero a diciembre de 2022, la Seccional realizó acompañamiento al 100% de los municipios pendientes adoptar tarifas de ICA consolidadas,  de una meta de acompañamiento a 13 municipios, se ha realizado acompañamiento a 16 municipios, lo que genera un cumplimiento del 123,08% que se ubica en el rango de excelencia.
Se realizó acompañamiento a través de reunión / conversatorio del 9 de febrero, así como acompañamiento mediante correos electrónicos y llamadas telefónicas realizadas a quienes les han sido rechazadas las tarifas respectivas, por problemas de fondo o de forma, pero también a municipios que aun NO han adoptado las tarifas del ICAC mediante acuerdo municipal. Igualmente, en el segundo trimestre, se inició campaña conjunta DIAN-CONTRALORIA DEPARTAMENTAL, donde se hizo reunión técnica y capacitación con los municipios que aun NO han adoptado las tarifas del ICAC, lográndo acompañamiento a estos municipios y 10 de ellos lograron la aprobación del formulario 2634.  Por toda la gestión, al corte 31 de diciembre de 2022,   únicamente quedan pendientes 5 municipios de un total de 45 de la jurisdicción DIAN IBAGUÉ,  para aprobación de formulario 2634.
</t>
  </si>
  <si>
    <t xml:space="preserve">La medición de este indicador es trimestral.
En el  periodo enero a diciembre 2022 se realizaron 18 campañas conjuntas con los MUNICIPIOS DE LERIDA, SALDAÑA, PURIFICACION, SUAREZ, PLANADAS, ARMERO GUAYABAL, MARIQUITA, CHAPARRAL, IBAGUE,  CAJAMARCA, VALLE DE SAN JUAN, AMBALEMA, SAN LUIS, VENADILLO, ANZOATEGUI, LIBANO, FALAN Y ALVARADO, frente a una meta de 18 campañas, por lo que se obtiene un 100% de cumplimiento.  Las campañas consisten en coordinación con las respectivas Alcaldias Municipales para convocatoria y logística del evento de capacitación masivo. 
</t>
  </si>
  <si>
    <t xml:space="preserve">En el periodo enero a diciembre de 2022 se logró el 54% en la relación del Back y Front Office en la División de Servicio al Ciudadano, es decir un 4.31% por encima de la meta fijada del 50%, por lo que se obtiene un cumplimiento del  108,62%. </t>
  </si>
  <si>
    <t>En el periodo enero a diciembre  se logró impactar 10.205 ciudadanos frente a la meta de 3.085 ciudadanos impactados, por lo que se obtiene un 330,79%  de cumplimiento.   
La cifra de 10.205 ciudadanos está distribuida así:  para el primer cuatrimestre se impactaron 6.530 ciudadanos, en el segundo cuatrimestre 1.238 clientes impactados y en el tercer cuatrimestre se impactaron 2437 ciudadanos.</t>
  </si>
  <si>
    <t>En el periodo enero a diciembre  2022,  se logró un promedio de 8  meses de las decisiones de los recursos tributarios hasta su remisión a notificaciones, frente a una meta exigida de 10,2 meses en promedio, por lo que se obtiene un 128,30% de cumplimiento.</t>
  </si>
  <si>
    <t xml:space="preserve">En el periodo enero a diciembre  2022, se incluyeron en el RUPGJ la totalidad de las actuaciones administrativas proferidas.
Se emitieron quince  (15) fallos de recursos de reconsideración, diez  (10) autos inadmisorios, cinco (5) autos  admisorios por reposicion, dos (2) autos confirmatorios de inadmisorio,  cinco (5) nuevas revocatorias, doce (12) fallos de revocatorias y diecinueve (19) autos admisorios </t>
  </si>
  <si>
    <t>En el periodo enero a diciembre  2022, no se recibieron solicitudes de recursos ni revocatorias aduaneras, por lo tanto, no hubo producción de actos administrativos.</t>
  </si>
  <si>
    <t>La medición de este indicador es Trimestral.
En el periodo enero a diciembre 2022, la totalidad de los insumos penales recibidos fueron denunciados oportunamente.   En el periodo enero a diciembre se registraron ante la Fiscalia General  835 denuncias por valor del $10.907.895.744.</t>
  </si>
  <si>
    <t>De enero a diciembre se realizaron 633 actuaciones de oficio, cumpliendo para el año 2022 con el 100% de las actualizaciones, suspensiones o cancelaciones de oficio del RUT de acuerdo a la distribución mensual dada dentro de la campaña de actualización y depuración del RUT 2022.   Se hace claridad que en el primer bimestre/2022, se realizaron 101 actuaciones de oficio del RUT que no corresponden a ninguna campaña  (se hace verificación de la información   teniendo en cuenta el correo recibido de la Subdirección de la Administracion del  RUT en fecha 2023-01-19 .</t>
  </si>
  <si>
    <t xml:space="preserve">Durante el periodo enero a diciembre de 2022, se logró un cumplimiento del  118.52% en la gestón del termino para las Devoluciones oridinarias  en la Dirección Seccional, el cual se compone de la siguiente manera:
Primer trimestre:             1 09,22% 
Segundo trimestre:      123,8%     
Tercer trimestre:             124,51%  
Cuarto trimestre:             118,52%
El porcentaje obedece al compromiso y adecuada gestión en el tramite de las solicitudes de devolucion radicadas en el GIT de Devoluciones, lo que ha permitido que la Dirección Seccioneal logre cumplir durante el periodo en mencion con la  meta establecida por el Nivel Central.                                                                                                                                                                                              
  </t>
  </si>
  <si>
    <t xml:space="preserve">Con un acumulado al mes de diciembre de una meta de disposición de mercancías ADA del 51,4% por valor de $3.058.569, se logró la disminución de inventario de mercancías por valor de $4.206.406.201, correspondiente al 70,70%, con un cumplimiento del 137,62%, cifras acumuladas de 01 de enero al 31 de diciembre de 2022. 
El porcentaje obedece a la disposición de las mercancías bajo la modalidad de chatarrizacion, destrucción y donación.  Es importante indicar que al 31 de diciembre se realizaron las siguientes devoluciones: en el mes de febrero por valor de  $152.844.462 y en el mes de abril por valor de $8.609.668, concepto que no está contemplado para las metas de la presente vigencia.  Adicional a lo anterior, se realizaron gestiones  ante la División de Fiscalización Aduanera y Cambiaria de Ibagué y la Seccional de Aduanas de Bogotá, con el fin de conocer la situación jurídica de las mercancías, para proceder a la remisión de los proyectos a la Subdirección Logística y adelantar la disposición bajo la modalidad que corresponda.                                                                                                                                                                                                       
El acumulado del periodo enero a diciembre refleja un cumplimiento del 137,62% de una meta anual del 51,4%, donde se obtuvo un logro del 70,70%.                                                                                                                                                                                                    </t>
  </si>
  <si>
    <t>La medición de este indicador es semestral. 
En el periodo enero a diciembre  de 2022, fueron radicados y repartidos el  100% de las denuncias en el aplicativo  SIE procesos penales.</t>
  </si>
  <si>
    <t>La medición de este indicador es semestral.
En el periodo enero a diciembre de 2022, la Dirección Seccional obtuvo un cumplimiento del 80,89%, teniendo en cuenta que en el primer semestre se obtuvo un cumplimiento del 100% y en el segundo semestre un cumplimiento del 61.77%.
El resultado del cumplimiento del segundo semestre fue socializado por la Subdirección de Asuntos Penales a través de correo electrónico de fecha 18 de enero de 2023 y 7 de febrero de 2023, donde indican: "para realizar esta medición se utilizó la información reportada entre julio y noviembre de 2022 en el SIE de Planeación en las variables “Total inventario final de procesos activos (incluido IRI)” y “Numero de procesos actualizados en Ferrajoli en el periodo”, y el reporte de procesos actualizados en el aplicativo entre el 1 de julio de 2022 y el 31 de diciembre de 2022. Con estas variables se aplicó la formula establecida en el Memorando 33 del 18 de febrero de 2022. al registrar actualizaciones a 2.002 procesos frente a un total de 3.241 procesos registrados en el aplicativo Ferrajoli.  
A pesar de este cumplimiento, se hace la observación que la División Jurídia de la Seccional realizó una importante tarea de actualización en el aplicativo Ferrajoli, durante el mes de diciembre.</t>
  </si>
  <si>
    <t>La medición de este indicador es cuatrimestral.                   
En el  periodo enero a  diciembre de 2022  se actualizaron el 100% de los procesos judiciales que se encuentran en el ekogui.  A 31 de diciembre se encuentran 33 expedientes registrados en el sistema E-KOGUI por valor de $44.749.073.075.</t>
  </si>
  <si>
    <t>La medición de este indicador es semestral.                        
En el periodo  enero a diciembre de 2022, el 100% de  los 33 procesos registrados en el SIE de procesos judiciales contenciosos se encuentran con la informacion actualizada.</t>
  </si>
  <si>
    <t xml:space="preserve">En el periodo enero a diciembre de 2022, la Dirección Seccional cumplió con las actividades programadas en el Plan de Implementación del Sistema de Gestión de Seguridad y Privacidad de la Información,  para cada trimestre así:  
- Asignación del enlace de seguridad para la seccional.
- Diligenciamiento de la encuesta inicial 
- Diligenciamiento de la Encuesta de Implementación del SGSI
- Identificación y/o actualizacion de Activos de Información 
</t>
  </si>
  <si>
    <t>En el periodo enero a diciembre de 2022, la meta de decomisos de mercancías en firme era de  $422.000.000 y se realizaron decomisos en firme por valor de $2.774.862.002, lo que genera un cumplimiento del 658,55%.
A lo largo del periodo quedo en firme una (1) Acta de Aprehensión de Decomiso Ordinario por un valor de $1.127.417.000, del cual le corresponde a esta Dirección Seccional el 50% ($563.708.500) y una (1) Acta de Aprehensión de Decomiso Directo por un valor de $2.944.726.                                                                       
Se realizaron Puestos de Control en Carretera y visitas a establecimientos de Comercio, dando cumplimiento al memorando 150 del 16 de agosto de 2022.
Se sigue a la espera de la Definición Jurídica de una (1) Aprehensiones Ordinarias por valor de y $42.387.264 del cual podría corresponder a esta Seccional el 50%, y una (1) Aprehensiones de Decomiso Directo por un valor de $16.419.366, esta última, pendiente de definición de situación jurídica  por parte de la División Jurídica de esta Dirección Seccional (Recurso de reconsideración).                                                                                                                                      
En el siguiente año se planea continuar con los respectivos controles en Establecimientos de Comercio, visitas de Control en Centros de Acopio, Control en Carretera, Ingreso y Salida de Ibagué y atender los diferentes memorandos proferidos por la Subdirección de Fiscalización Aduanera relacionados con Control en Zonas Secundarias.</t>
  </si>
  <si>
    <t>En el periodo enero a diciembre de 2022, se habilitaron como facturadores electrónicos 4.272 contribuyentes, logrando 269,47% de cumplimiento frente a la meta del periodo de 1.585 sujetos habilitados. 
En el periodo de enero a diciembre de 2022  la seccional realizó actividades que le han permitido el cumplimiento de esta meta, entre las que se destacan:  Autoestudio en la normatividad asociada, Acompañamiento a los contribuyentes para hacer el proceso de registro y habilitación, para lo cual se contó con una funcionaria dedicada a la atención virtual de casos de Factura electrónica (casos que ingresan al buzón del punto de contacto, PQRS y clientes que requieren de atención,  se realizaron 49 capacitaciones en las que se abordó de forma integral  “El Sistema de Factura Electrónica, Documento Soporte en Adquisiciones con no Obligados a facturar y Documento Soporte de Pago de Nómina Electrónica", en estas capacitaciones participaron 1.676 usuarios.  Se continúa adelantando  la  Estrategia conjunta Régimen Simple y Factura Electrónica, estrategia con los NAF de la Universidad Cooperativa, ITFIP y UNIMINUTO, así mismo se han realizado contacto con la Caja de Compensación Comfenalco, Secretaría de Desarrollo Agropecuario, Cámaras de Comercio y Gobernación del Tolima para la realización de los eventos, así como las alcadías de Líbano, Falán, Alvarado, Valle de San Juan,  Ambalema, San Luis, Venadillo, Anzoategui,  Lérida, Saldaña, Purificación, Planadas, Armero - Guayabal, Mariquita, Chaparral, Ibagué, Suarez y Cajamarca.  Finalmente se vienen adelantando talleres prácticos de habilitación para el uso de documentos electrónicos, en asocio con el NAF de la UNIMINUTO y la Cámara de Comercio de Ibagué.</t>
  </si>
  <si>
    <t xml:space="preserve">En el periodo enero a diciembre de 2022, se habilitaron para el uso del  documento soporte de nómina electrónica  3.607 contribuyentes, logrando un cumplimiento del 86,83% frente a la meta del periodo de 4.154 sujetos habilitados. 
En el periodo de enero a diciembre de 2022  la seccional realizó actividades que le han permitido el cumplimiento de esta meta, entre las que se destacan:  Autoestudio en la normatividad asociada, Acompañamiento a los contribuyentes para hacer el proceso de registro y habilitación, para lo cual se contó con una funcionaria dedicada a la atención virtual de casos de Factura electrónica (casos que ingresan al buzón del punto de contacto, PQRS y clientes que requieren de atención,  se realizaron 49 capacitaciones en las que se abordó de forma integral  “El Sistema de Factura Electrónica, Documento Soporte en Adquisiciones con no Obligados a facturar y Documento Soporte de Pago de Nómina Electrónica", en estas capacitaciones participaron 1.676 usuarios.  Se continúa adelantando  la  Estrategia conjunta Régimen Simple y Factura Electrónica, estrategia con los NAF de la Universidad Cooperativa, ITFIP y UNIMINUTO, así mismo se han realizado contacto con la Caja de Compensación Comfenalco, Secretaría de Desarrollo Agropecuario, Cámaras de Comercio y Gobernación del Tolima para la realización de los eventos, así como las alcadías de Líbano, Falán, Alvarado, Valle de San Juan,  Ambalema, San Luis, Venadillo, Anzoategui,  Lérida, Saldaña, Purificación, Planadas, Armero - Guayabal, Mariquita, Chaparral, Ibagué, Suarez y Cajamarca.  Finalmente se vienen adelantando talleres prácticos de habilitación para el uso de documentos electrónicos, en asocio con el NAF de la UNIMINUTO y la Cámara de Comercio de Ibagué. </t>
  </si>
  <si>
    <t>En el periodo enero a diciembre de 2022, se realizaron 10 de 9 campañas programadas para el cumplimiento de obligaciones relacionadas con la declaración anual del IVA, declaración anual del RST y presentación de anticipos bimestrales; lo que genera,  un cumplimiento del 111%  frente a la meta anual.</t>
  </si>
  <si>
    <t>Durante el periodo enero a diciembre de 2022, se logró un  101,63% de cumplimiento del Factor PIC Institucional 2022  para la Seccional, el cual se compone de la siguiente manera:
Indicador                                            
Indicador ejecución del PIC             1 00% 
Cumplimiento de rutas                         100%     
Tasa funcionarios certificados        107%  
Factor  Cumplimiento PIC                    101,63%
% de cumplimiento de la programación académica:  Cumplimiento del 100%, al ejecutar la totalidad de las actividades académicas programadas para el trimestre.
% de cumplimiento de las rutas de aprendizaje: cumplimiento del 100% de las rutas de aprendizaje.
% de estudiantes que cursaron y aprobaron, meta el 70%: Cumplimiento del 107%</t>
  </si>
  <si>
    <r>
      <t xml:space="preserve">    TABLERO BALANCEADO DE GESTIÓN 2022
 DIRECCIÓN SECCIONAL DE IMPUESTOS Y ADUANAS DE IPIALES
</t>
    </r>
    <r>
      <rPr>
        <b/>
        <sz val="24"/>
        <color rgb="FFFFFFFF"/>
        <rFont val="Calibri"/>
        <family val="2"/>
      </rPr>
      <t>SEGUIMIENTO</t>
    </r>
  </si>
  <si>
    <t>Ipiales</t>
  </si>
  <si>
    <t>Se cumplio para todo el año 2022 , En el último periodo se  formalizaron procesos contractuales de cuantias muy representativas, lo cual permitió  el incremento considrable del porcentaje de ejecución del presupuesto anual asignado a esta Seccional, logrando de esta manera el cumplimiento de la meta.</t>
  </si>
  <si>
    <t>S cumplio con los compromisos y adquisiones dispuestas para esta Seccional. El PAC   fija el monto máximo autorizado  para efectuar los pagos y compromisos que se hayan programado durante el periodo.   La Seccional logra un 100% de cumplimiento enel acuymulado del año 2022.</t>
  </si>
  <si>
    <t>En el último trimestre de 2022, el recaudo general Dirección Seccional presenta un cumplimiento del  95% de  lo cual encuentra explicación en la disminución de las importaciones provenientes de Ecuador a causa del elevado precio del dólar en este periodo, lo que llevó a priorizar las importaciones  a los  productos mas esenciales; .  no obstante lo anterior, el excelente comportamiento de este indicador durante el año ,  permitió reflejar finalmente  un sobre cumplimiento del 126% de la meta total de la vigencia. Esto se debe gracias a las importaciones de productos que generan pago de IVA, como conservas alimenticias (atún y sardina enlatada), oleína de palma, alcohol y cosméticos principalmente, toda vez que la mayoría de importaciones no causan gravamen arancelario, por tratarse de productos originarios de los países andinos.</t>
  </si>
  <si>
    <t xml:space="preserve"> "
A lo largo del año el comportamiento de la meta de resoluciones proferidas presentó dificultad para su cumplimiento debido a la falta de capacidad operativa para gestionar insumos propios, pues se debió priorizar la evacuación de  los programas y acciones de control generados desde la Subdirección,  los cuales, en su gran mayoría han terminado en archivo por pruebas satisfactorias  y, otros de esos asunto se orientaron a la cancelación de levante, lo que implica surtir un proceso a fin de proceder con lo establecido en el artículo 648 del Decreto 1165/2019, situación en la que se trabaja para contribuir al cumplimiento de esta meta.   
Sin embrago, la Dirección Seccional desarrolló unas investigaciones muy puntuales frente al contrabando de oleína de palma, con el ánimo de contrarrestar unas estructuras dedicadas a este ilícito, en desarrollo de lo cual y gracias al cruce de información con Ecuador, se pudieron concretar dos procesos por la infracción contemplada en el art. 648 decreto 1165 del 2019, que permitieron proferir resoluciones por valor de $14.368.833.000, con lo que al final de la vigencia la meta fue sobre cumplida."</t>
  </si>
  <si>
    <t>"Durante el año se implementaron diversas estrategias tendientes a generar gestión de recaudo; en principio, la evacuación de las cargas de trabajo se orientó primordialmente a provocar recaudo antes de proferir la resolución sanción; igualmente se optó por proferir REA en todas las investigaciones evitando el emplazamiento a efectos de obtener recaudo del 40% y 60% mas no del 20%. Por otra parte, se desarrollaron acciones de control enfatizando en los procesos  PT que permitieron el logro del resultado alcanzado. Por otro lado, se trabajaron insumos por error en la clasificación arancelaria, esperando provocar correcciones con el correspondiente pago por legalización y sanción. No obstante lo anterior, situaciones como la falta de personal en el grupo operativo, entre otras,  no han permitido realizar el número de acciones de control deseado y necesario para obtener un mejor nivel de cumplimiento en este indicador. De todas maneras no se generó el impacto esperado dado que el recaudo se vio disminuido considerablemente toda vez que las sanciones propuestas correspondían a valores relativamente bajos. 
Finalmente, es de mencionar que el comportamiento del recaudo por gestión de esta Dirección Seccional, ha venido presentando en los últimos años un nivel similar a la cifra registrada en la presente vigencia, lo cual corresponde a un resultado  admisible  frente al giro normal de las operaciones de la jurisdicción."</t>
  </si>
  <si>
    <t>"
Aunque las resoluciones proferidas en la vigencia representaron valores significativos, no fue posible lograr la ejecutoria de las resoluciones  necesarias para cumplir la meta. Un expediente ( AA2021202201381)  con una sanción de $11.221.151.000, que nos permitiria cumplir ampliamente esta meta,  fue objeto de recurso y por su cuantía tuvo que remitirse al Nivel Central por competencia, de modo que se esta a la espera que dicho recurso sea resuelto. 
Como se aprecia, la Dirección Seccional trabajó en la generación de los insumos para lograr el cumplimiento de esta meta, pero los tiempos  del expediente más representativo no permitieron que se lograra dicho propósito."</t>
  </si>
  <si>
    <t>"El sobrecumplimiento de lista meta en gestión cambiaria se derivo de casos con montos muy altos sobre  investigaciones adelantadas desde años anteriores. Las pruebas obtenidas permitieron la formulación de los cargos y la decisión de fondo sin presentación  de recurso alguno en esta instancia.  
Es de señalar que los cambios de funcionarios por efectos del concurso y falta de capacidad operativa, se constituye en un factor determinante que no permite realizar las acciones de control que se requieren y que se esperan desplegar para mantener estecomportamineto en cumplimiento de la meta. "</t>
  </si>
  <si>
    <t xml:space="preserve">Frente a el recaudo en materia cambiaria , las estrategias se orientaron a realizar gestión persuasiva con los usuarios, dando como resultado allanamientos al 40% , lo cual permitió que se cumpliera con el 86.8% de lla meta establecida para esta vigencia.  Es de mencionar que el área de control cambiario se  vio afectada por el movimiento de funcionarios,   lo que disminuyo ostentablemnte la capacidad operativa para cumplir el 100% de la meta . </t>
  </si>
  <si>
    <t xml:space="preserve">El sobrecumplimiento de la meta para  recaudo provocado de la Dirección Seccional, obedece a que desde el inicio  del año se trabajó en la parametrización del sistema de gestión de riesgo aduanero, incluyendo subpartidas adicionales en la selectividad aduanera, lo que generó que se incrementaran las controversias de valor, cuyos resultados se ven reflejadas en la gestión de recaudo durante el año 2022. </t>
  </si>
  <si>
    <t xml:space="preserve">Para el indicador de  Relación Back y Front Office en el área de servicio al ciudadano, se estableció una meta del 50%, en relación al servicio de cara a la ciudadanía. Este indicador presenta un sobre cumplimiento  gracias a la adecuada coordinación de la carga de trabajo y el alto nivel de compromiso de los funcionarios, que a pesar de que al área cuenta con un escaso numero de funcionarios, que no ha permitido activar la División como tal,  evacuaron la totalidad de las actividades asignadas,  de  manera oportuna y con calidad, sin descuidar la gestión del Back. </t>
  </si>
  <si>
    <t>"
La Dirección Seccional realizó exitosamente todas las actividades diseñadas en materia de cultura de la contribución, las cuales en el presente año se relacionaron con los   Núcleos de Apoyo Contable y Fiscal - NAF y Lo Público Lo Nuestro – LPN,  programas que incluyeron,  entre otros aspectos, la  Inscripción en el RUT por primera vez, Actualización RUT y generación de firma electrónica, así como la realización de capacitaciones en diferentes temas, lo cual permitió alcanzar un total de 513 ciudadanos impactados y un sobrecumplimiento de la meta establecida para el presenta año.
"</t>
  </si>
  <si>
    <t>El Despacho de la Dirección Seccional apoyado con el área de Servicio al Ciudadano  y concretamente con Facilitación al Usuario Aduanero, desarrollaron los Encuentros Aduana Empresa como una de las actividades de mayor importancia en la relación con los usuarios clientes. Estos encuentros se desarrollaron de manera exitosa,  como resultado de la adecuada programación, planeación, convocatoria, ejecución , evaluación y  cumplimiento de los compromisos  suscritos en cada encuentro . Estas actividades se constituyeron en un gran ejercicio de participación ciudadana.</t>
  </si>
  <si>
    <t>La Dirección Seccional dio cabal cumplimiento a la directriz orientada a promover las declaraciones anticipadas, lo que finalmente permitió contar  con usuarios que han iniciado su participación en el programa de manera satisfactoria.</t>
  </si>
  <si>
    <t>"Por error de comunicación interna dentro del área de servicio al ciudadano, en los dos primeros bimestres del año, no se trabajaron las bases de datos de las campañas de actualización del RUT de oficio, remitidas por la Subdirección de Administración del RUT. Sin embargo gracias al constante apoyo y compromiso de los funcionarios del área de servicio al ciudadano, dentro de los bimestres siguientes además de lo asignado para el periodo se trabajaron las actividades pendientes de ser adelantadas, de manera que todo lo asignado en el año, ha sido evacuado de manera satisfactoria, sin que se encuentre ninguna actividad pendiente de ser desarrollada.
Es de aclarar,  que de acuerdo con lo establecido al correo electrónico No. 20230119 100153160 0096 - 24 de enero 2023  Revisión cifras seguimientos - TBG Direcciones seccionales por la Subdirección de Registro Único Tributario y con motivo de cierre de la vigencia año 2022 en lo concerniente a los informes de planeación “TBG trimestre octubre a diciembre de 2022”; acompañamos el reporte consolidado de seguimiento de las campañas año 2022, que se reportan en el indicador del TBG “Cumplimiento de la Dirección Seccional en la Gestión de la campaña de actualización y depuración del RUT”; esto con el fin de armonizar el reporte de seguimiento con el reporte del TBG para el consolidado del año.
Por lo anterior se sugirió por parte de la Subdirección en  mención, revisar los reportes de los anteriores trimestres y ajustar el último trimestre de manera que el reporte final consolidado corresponda a los porcentajes de cumplimiento que la Subdirección realizó en lo corrido del año.
  "</t>
  </si>
  <si>
    <t>L</t>
  </si>
  <si>
    <t xml:space="preserve">Liderar y hacer seguimiento a las metas de disposición de mercancía </t>
  </si>
  <si>
    <t>Durante todo el año, el comportamiento de la meta de disposición de mercancías reflejó excelentes niveles de cumplimiento, gracias a la adecuada programación de las diferentes actividades por parte de la Dirección Seccional y el apoyo incondicional de la Subdirección de Gestión Logística, en desarrollo de los procesos de donación, destrucción y venta de meracncías .</t>
  </si>
  <si>
    <t>"
Las actividades de implementación del Sistema de Seguridad de la Información, iniciaron en el primer trimestre del año 2022, con la designación del  funcionario enlace, que para esta Seccional fue el funcionario Carlos Andrés Cuasapud, quien fue el encargado de realizar las encuestas programadas para el segundo y tercer trimestre sobre la implementación y conocimiento del Manual MN-IIT-0072 “Políticas y lineamientos de seguridad de la información"". Posteriormente, con el fin de resguardar y respaldar información de vital importancia para el desempeño de los procesos misionales, se realizó el levantamiento de activos de información reportados por el Despacho, el GIT de Gestión Jurídica, Servicio al Ciudadano y el GIT de Operación Logística.
Las anteriores actividades realizadas oportunamente por parte de la Dirección Seccional, permitieron el cabal cumplimento de esta meta de gestión."</t>
  </si>
  <si>
    <t>"
La meta de decomisos en firme planteada en $18.722.000.000, tuvo un incremento bastante elevado en comparación con la meta del año anterior establecida en trece mil millones de pesos; las aprehensiones de mercancías, que en su mayoría fueron generadas por la Policía Fiscal y Aduanera, alcanzaron los cerca de diecisiete mil millones de pesos, pese a que en esta vigencia se los esfuerzos se orientaron a mejorar la calidad de aprehensiones, lo cual genero que con un menor numero de aprehensiones se obtuvieran valores mucho mas altos que en periodo anteriores.  
Para la definición de la situación jurídica se implementaron diferentes estrategias tendientes a agilizar la ejecutoria de los actos administrativos de decomiso, presentándose de hecho una disminución considerable en el indicador que mide los tiempos de evacuación de los mismos.
 En el resultado de esta meta influyó notoriamente la situación presentada al finalizar el año relacionada con la dificultad en el almacenamiento de mercancías por efecto de la finalización del contrato con la UTALA. "</t>
  </si>
  <si>
    <t>"
Las acciones adelantadas en el procedimiento de reconocimiento de mercancías en  materia de control previo, permitieron la aprehensión de mercancías que finalmente impactan positivamente en el resultado de cumplimiento de la meta. "</t>
  </si>
  <si>
    <t>Durante el último trimestre del año 2022, se obtuvieron resultados superiores a los esperados, según la tendencia de todo el periodo, con lo cual se logró generar un sobrecumplimiento en la meta de gestión definida. Para lo anterior, un factor incidente en el logro lo constituyó  la inclusión de subpartidas arancelarias adicionales para generar una selectividad mas  efectiva.</t>
  </si>
  <si>
    <t>Efectividad en el control simultaneo inferiores a 50 UVT  - Lucha contra el Contrabando</t>
  </si>
  <si>
    <t>A diferencia de los resultados en el indicador anterior , la  efectividad en el control simultaneo de acciones con incidencia inferiores a 50 UVT,</t>
  </si>
  <si>
    <t xml:space="preserve">Numero de muestras tomadas e identificadas susceptibles de análisis fisicoquimico por posible desviacion de la clasificación arancelaria u otro tipo de incumplimiento de restricciones legales y administrativas, entre otras, remitidas al Laboratorio Aduanero de Nivel Central. </t>
  </si>
  <si>
    <t xml:space="preserve">La actividad de toma de muestras de mercancías, realizada a lo largo del año dentro del procedimiento de inspección aduanera, con el propósito de determinar con precisión la clasificación arancelaria de las mismas, no solamente generó resultados positivos en esta meta de gestión, sino que se constituyó en insumo importante en la generación de investigaciones en control posterior y que en algunos casos contribuyeron de manera significativa  en el recaudo por gestión. Esta acciones permitieron el sobrecumplimiento de la meta al final de periodo. </t>
  </si>
  <si>
    <t>"
Con el fin de terminar las acciones de control posterior de los años  2019, 2020 y 2021 y los seleccionados de programas remitidos en 2019, 2020 y primer semestre de 2021,  se desarrolló un plan de trabajo según los lineamientos de los diferentes  memorandos emitidos sobre el tema, lo cual permitió que los diferentes procesos  terminaran en su grana mayoría con archivo y en algunos casos con  cancelación  del levante. "</t>
  </si>
  <si>
    <t>En materia de revisión de valor, se contaba con una acción de control correspondiente a siete declaraciones por estudio de valor, de las cuales, una vez culminados los procesos de valoración  fueron archivadas, pero dadas las condiciones de la operación y con la documentación allegada, fueron seleccionadas para adelantar estudio por  posible infracción  contemplada en el articulo 648 del Decreto 1165 del 2019.</t>
  </si>
  <si>
    <t xml:space="preserve">Todas las  actividades de las rutas de aprendizajes definidas para el año 2022, fueron cumplidas por los funcionarios de la Seccional, con óptimos resultados,  especialmente por que la gran mayoría e los cursos programados,  terminaron con concepto de finalizados aprobados. </t>
  </si>
  <si>
    <r>
      <t xml:space="preserve">    TABLERO BALANCEADO DE GESTIÓN 2022
 DIRECCIÓN SECCIONAL DE IMPUESTOS Y ADUANAS DE LETICIA
</t>
    </r>
    <r>
      <rPr>
        <b/>
        <sz val="24"/>
        <color rgb="FFFFFFFF"/>
        <rFont val="Calibri"/>
        <family val="2"/>
      </rPr>
      <t>SEGUIMIENTO</t>
    </r>
  </si>
  <si>
    <t>leticia</t>
  </si>
  <si>
    <t>Para el año 2022 en la DSIA Leticia, no se alcanza la meta de cumplimiento acumulada, logrando solo el cumplimiento del 61,63%. La mayor razón obedece al cambio repentido del funcionario a cargo de contratacion y presupuesto.</t>
  </si>
  <si>
    <t>Un cumplimiento por debajo de la meta propuesta del 9,09% impidio que la Seccional alcanzara para el año 2022 la meta propuesta.Obedeciendo principalmente el imcumplimiento a cambio de dirección y retiro del  funcionario encargado.</t>
  </si>
  <si>
    <t>Al final de la vigencia 2022, se alcanzo un buen recaudo bruto, sin emabargo, no se logro el 100% del cumplimiento, faltando un 16.73% por cumplir frente a la meta asignada.</t>
  </si>
  <si>
    <t xml:space="preserve">A pesar de los esfuerzos realizados en la ejecución del cobro y demas estrategias utilizadas para lograr el recaudo, este, no generó el resultado esperado, pues tan solo se logro un 63.18% frente a la meta anual asignada.
</t>
  </si>
  <si>
    <t xml:space="preserve">Pese a la falta de personal y a los inconvenientes de conectividad que se tiene en el Departamento del Amazonas, se logro un cumplimiento del 200% a la meta propuesta. </t>
  </si>
  <si>
    <t xml:space="preserve">A pesar de la insuficiente capacidad operativa y con los programas remitidos desde la Subdirección de Fiscalización Tributaria en Nivel Central, se logró la meta de gestión aceptada siguiendo los planes estrategicos planteados por el jefe de la División de Fiscalización y Liquidación Tributaria, donde los principales insumos gestionados pertenecen a programas de omisos en información exógena y renta del año gravable 2019. </t>
  </si>
  <si>
    <t>De la carga de trabajo inicial del año 2022 y realizando el analisis respectivo de los expedientes y de acuerdo a los requerimientos de información y a las pruebas obtenidas, se dio prioridad a los que posiblemente y evidentemente habian incumplido las respondabilidades de cumplimiento de las obligaciones cambiarias.</t>
  </si>
  <si>
    <t xml:space="preserve">Pese a la falta de personal y a los inconvenientes de conectividad que tiene el Departamento de Amazonas, se logro adelantar las acciones de sencibilizacion programadas, alcanzando la meta propuesta. </t>
  </si>
  <si>
    <t xml:space="preserve">Se realizo acciones de acercamiento y capacitacion al Municipio de Puerto Nariño, a fin de adoptar las tarifas de RST. </t>
  </si>
  <si>
    <t xml:space="preserve">Pese a la falta de personal, se adelantaron las acciones requeridas para el cumplimiento de la meta. </t>
  </si>
  <si>
    <t>Pese a la falta de personal, se adelantaron las acciones de cercania al ciudadano programadas dando cumplimiento a la meta establecida.</t>
  </si>
  <si>
    <t xml:space="preserve">Pese a la falta de personal, se adelantaron las jornadas de capacitación y cercania al ciudadano  programadas.  </t>
  </si>
  <si>
    <t xml:space="preserve">Pese a la falta de personal,  se realizaron las campañas de actualización y depuración del RUT atendiendo los lineamientos del nivel central, dando cumpliminto a la meta establecida.  </t>
  </si>
  <si>
    <t>Se logra el cumplimiento de las gestiones de devoluciones dentro del término establecido para este indicador, dado a la poca afluencia de las solicitudes radicadas, vale la pena aclarar que durante el I y II trimestre se reporto en ceros, dado a que en esos meses no se presentaron solicitde objetos de devolución, unicamente se resolvieron devoluciones en el mes de agosto y en el mes de diciembre 2022.</t>
  </si>
  <si>
    <t>Para la disposición de mercancias en el año 2022 se logra dar cumplimiento a la meta propuesta a través de eventos de destrucción de mercancias. Logrando de esta forma un cumplimiento normalizado del 200%,  se hace de forma oportuna el ingreso y egreso de las mercancias de los aplicativos ADA y ADA WEB.</t>
  </si>
  <si>
    <t>La seccional cumplio con el objetivo de acuerdo al cronograma establecido por nivel central para el año 2022.</t>
  </si>
  <si>
    <t>La meta lograda del 106,49% obedece a su gran mayoria a mercancias puestas a disposicion por otras autoridades. Quedaron en firme un total de 279 decomisos; de los cuales 275 son directos y 4 ordinarios; algunos de ellos corresponden a la vigencia 2021 que quedaron en firme en la vigencia 2022.</t>
  </si>
  <si>
    <t>Pese a la falta de personal y dificultades a la conectividad, se adelantaron acciones de sencibilizacion en nomina y factura electronica permitiendo dar cumpliento a la meta propuesta.</t>
  </si>
  <si>
    <t xml:space="preserve">Se adelanton las acciones programas dando como resultado el cumplimiento de la meta propuesta. </t>
  </si>
  <si>
    <t>Se recibio una (01) accion de control 2021 para verificar la Correcta clasificación arancelaria de mercancías declaradas por las subpartidas 7005.21.11.00 y 7005.21.90.00. Se profirio auto de archivo por allanamiento al 40%. canceló por arancel y derechos aduaneros $10.268.000, sancion $411.000 e intereses $4.134.000. Para un total de $ 14.813.000. finalizado</t>
  </si>
  <si>
    <t>La seccional cumplio con los actividades propuestas para el año 2022, teniendo en cuenta las dificultades de conectividad que presenta la seccional vemos el compromiso de los funcionarios frente a los diferentes temas propuestos.</t>
  </si>
  <si>
    <r>
      <t xml:space="preserve">    TABLERO BALANCEADO DE GESTIÓN 2022
 DIRECCIÓN SECCIONAL DE IMPUESTOS Y ADUANAS DE MAICAO
</t>
    </r>
    <r>
      <rPr>
        <b/>
        <sz val="24"/>
        <color rgb="FFFFFFFF"/>
        <rFont val="Calibri"/>
        <family val="2"/>
      </rPr>
      <t>SEGUIMIENTO</t>
    </r>
  </si>
  <si>
    <t>maicao</t>
  </si>
  <si>
    <t>EL SOBRECUMPLIMIENTO SE DEBIÓ A LOS PROBLEMAS DE FACTURACIÓN QUE DEPENDE DE LOS PROVEEDORES DE LOS CONTRATOS. ALGUNOS PROCESOS NO SE DIERON A TIEMPO POR PROBLEMAS EN LAS PLATAFORMAS Y ALGUNAS OTRAS INCONCISTENCIAS AL MOMENTO DE FACTURAR, POR ESO SE NECESITÓ MODIFICAR MUCHO LO PRESUPUESTADO.</t>
  </si>
  <si>
    <t>LA EJECUCIÓN ESTÁ EN EL RANGO DE LO PREVISTO, AUNQUE AL INICIO TUVIMOS PROBLEMAS CON LAS FACTURAS Y PAGOS, ESTA SE FUE SOLUCIONANDO A MEDIDA QUE SE EJERCÍA UNA SUPERVISIÓN MÁS ESTRICTA DE ÉSTAS; PARA PODER CUMPLIR CON LO PREVISTO.</t>
  </si>
  <si>
    <t>EL CUMPLIMIENTO EXCELENTE DEL 127,23% OBEDECE AL RECAUDO DE LOS IMPUESTOS OBTENIDOS PARA EL INGRESO DE LAS MERCANCIAS AL TERRITORIO NACIONAL ADUANERO O AL REGIMÉN ESPECIAL ADUANERO POR PUERTO NUEVO Y EL PUNTO FRONTERIZO DE PARAGUACHON POR VALOR DE $21.785.000.000 LOGRANDO ASI UN CUMPLIMIENTO DE 127,23% DE LA META ESTABLECIDA POR LA DIRECCIÓN DE GESTION</t>
  </si>
  <si>
    <t>EL CUMPLIMIENTO SOBRESALIENTE PARA EL  AÑO 2022 SE DEBE AL ARDUO TRABAJO DE LOS FUNCIONARIOS  SUSTANCIADORES QUE PROFIRIERON LOS ACTOS EN SU DEBIDO TIEMPO Y CON LA FIRMEZA  DE LAS DECISIONES DE FONDO LOGRANDO PROFERIR 10 RESOLUCIONES SANCION  POR VALOR DE $16.642.642.110  LOGRANDO ASI LA META PROPUESTA POR LA SUBDIRECCION DE FISCALIZACION ADUANERA</t>
  </si>
  <si>
    <t>EL CUMPLIMIENTO EXCELENTE DEL 333%  PARA EL  AÑO 2022 SE DEBE AL ARDUO TRABAJO DE LOS FUNCIONARIOS DE FISCALIZACIÓN AL MOMENTO DE REALIZAR LAS VISITAS DE CONTROL AL ENCONTRAR LAS SANCIONES DE LOS USUARIOS ADUANEROS Y LAS ACCIONES DE CONTROL A LAS MERCANCIAS QUE INGRESAN AL REGIMEN ESPECIAL ADUANERO GENERANDO EL PAGO DEL RESCATE DE LAS MERCANCIAS POR PARTE DE LOS USUARIOS. IGUALMENTE A LOS SUSTANCIADORES QUE PROFIRIERON LOS ACTOS EN SU DEBIDO TIEMPO Y CON LA FIRMEZA  DE LAS DECISIONES DE FONDO LOGRANDO ASI LA META PROPUESTA POR LA SUBDIRECCION</t>
  </si>
  <si>
    <t xml:space="preserve">EL CUMPLIMIENTO  DEL 79.3%  PARA EL  AÑO 2022 SE DEBE AL ARDUO TRABAJO DE LOS FUNCIONARIOS  SUSTANCIADORES QUE PROFIRIERON LOS ACTOS EN SU DEBIDO TIEMPO Y CON LA FIRMEZA  DE LAS DECISIONES DE FONDO, LOGRANDO 13 RESOLUCIONES EN FIRME POR  VALOR DE $11.952.569.196 A LA META PROPUESTA POR LA SUBDIRECCION DE FISCALIZACION ADUANERA. </t>
  </si>
  <si>
    <t>EL SOBRECUMPLIMIENTO DEL 3.393% DEL AÑO 2022 EN ESTA ACTIVIDAD SE DEBE A QUE LOS USUARIOS NO SE ALLANARON A LOS CARGOS POR LO TANTO LA SANCION QUEDA EN FIRME. DURANTE EL AÑO 2022 SE GENERARON 37 RESOLUCIONES EN FIRME POR $211.259.000 LAS CUALES HICIERON POSIBLE CUMPLIR LA META ASIGNADA POR LA SUBDIRECCÓN DE FISCALIZACION CAMBIARIA</t>
  </si>
  <si>
    <t>DURANTE EL PERIODO DE ENERO A DICIEMBRE GRACIAS AL TRABAJO DE PERSUACION DE LOS PROGRAMAS Y ACCIONES DE CONTROL SE LOGRO UNA META DE $ 20.860.000 LO CUAL OBEDECE AL 194.73% LOGRANDO UN SOBRE CUMPLIMIENTO DE LA META ESTABLECIDA POR LA SUBDIRECCION FISCALIZACION CAMBIARIA DE $ 10.714.000, ESTO DEBIDO A LOS DOS PAGOS POR RESOLUCION ACEPTACION DE PAGO CON EL 60% POR VALOR DE $ 11.115.000 Y $ 3.262.000, UNA RESOLUCION ACEPTACION DE PAGO 75% POR VALOR $ 5.342.000 Y DOS RESOLUCIONES ACOGIENDOSE AL BENEFICIO DE LA LEY 2155/2021 POR VALOR$ 781.000 Y $ 363.000.</t>
  </si>
  <si>
    <t>EL CUMPLIMIENTO DEL 100% DE LA META SE LOGRO POR LA DISPONIBILIDAD DE LOS FUNCIONARIOS PARA ATENDER A TODOS LOS USUARIOS QUE SOLICITARON EL SERVICIO</t>
  </si>
  <si>
    <r>
      <t xml:space="preserve"> EL CUMPLIMIENTO DEL 100 % DE LA META SE LOGRO EN EL PRIMER CUATRIMESTRE</t>
    </r>
    <r>
      <rPr>
        <sz val="11"/>
        <color rgb="FFFF0000"/>
        <rFont val="Calibri"/>
        <family val="2"/>
      </rPr>
      <t xml:space="preserve"> </t>
    </r>
    <r>
      <rPr>
        <sz val="11"/>
        <rFont val="Calibri"/>
        <family val="2"/>
      </rPr>
      <t>Y OBEDECE  QUE  POR DISPOSICION DE TIEMPO DE LOS FUNCIONARIOS EN EL MES DE JUNIO SE DECIDE ANTICIPAR LA ACTIVIDAD DEL TERCER CUATRIMESTRE CONSISTENTE EN CAMPAÑAS PARA INSCRIPCION Y ACTUALIZACION DE RUT MEDIANTE LOS CANALES DISPUESTOS POR LA DIAN Y SE IMPACTARON 17 CONTRIBUYENTES LLEGANDO A UN 166% DE CUMPLIMIENTO Y UN TOTAL DE 50 CONTRIBUYENTES</t>
    </r>
  </si>
  <si>
    <t>DURANTE EL TRANSCURSO DEL AÑO SE PROGRAMARON Y ATENDIERON CUATRO (4) ENCUENTROS ADUANA-EMPRESA, LOGRÁNDOSE UN CUMPLIMIENTO DEL 100% DE LA META PROPUESTA, LO QUE HA REPERCUTIDO EN EL FORTALECIMIENTO DE LA CERCANÍA CON LA COMUNIDAD DE COMERCIO EXTERIOR, LOGRANDO POSICIONAR A LA ENTIDAD COMO UNA EMPRESA CERCANA, ÁGIL Y EFICIENTE FRENTE A SUS GRUPOS DE INTERÉS.</t>
  </si>
  <si>
    <t>Total datos gestionados / Numero final de datos a gestionar por la Dirección Seccional</t>
  </si>
  <si>
    <t>EL INCUMPLIMIENTO SE DEBE A QUE LA SUBDIRECCION NO ENVIO A ESTA SECCIONAL CAMPAÑAS MASIVAS DE CANCELACION  Y ACTUALIZACION , QUE AL SER REVISADAS LAS ACTIVIDADES ASIGNADAS SE EVIDENCIA QUE CORRESPONDIAN A LA SECCIONAL RIOHACHA, POR LO TANTO SE DA TRASLADO POR NO COMPETENCIA. EL  INCUMPLIMIENTO DE ESTA ACTIVIDAD  ESTA AFECTANDO LA CALIFICACION DE LA DIRECCIÓN SECCIONAL PARA ESTE AÑO, LA DIRECTORA SECCIONAL EL DIA 22 DE SEPTIEMBRE ENVIÓ CORREO ELECTRONICO A LA SUBDIRECCIÓN DE SERVICIO AL CIUDADANO EN ASUNTOS TRIBUTARIOS CON COPIA  SUBDIRECCIÓN DE PLANEACIÓN Y CUMPLIMIENTO CON EL FIN DE QUE ESTA ACTIVIDAD FUERA ELIMINADA DEL TABLERO BALANCEADO DE GESTIÓN, LA REPUESTA FUE QUE IBAN A ESTUDIAR  EL CASO, PERO NUNCA HUBO UNA DECISIÓN COMO TAL DE SUPRIMIR LA ACTIVIDAD A EVAULAR</t>
  </si>
  <si>
    <t>EL CUMPLIMIENTO DE LA META SE BASA PRINCIPALMENTE EN LAS DISPOSICIONES REALIZADAS EN LAS MODALIDADES DE DONACIÓN, CHATARRIZACIÓN Y DESTRUCCIONES, SIENDO ESTA ÚLTIMA LA DE MAYOR PARTICIPACIÓN EN LA SECCIONAL.</t>
  </si>
  <si>
    <t>EL CUMPLIMIENTO DEL 100% SE DEBIO A LA REALIZACION DE TODAS LAS ACTIVIDADES  PROGRAMADAS  PARA EL AÑO 2022 POR LA OSI, ENTRE ELLAS (ENCUESTAS: PROTECCION DE DATOS, SEGURIDAD DE LA INFORMACIÓN E INCLUSION DE LOS ACTIVOS DE INFORMACIÓN EN EL APLICATIVO GRC)</t>
  </si>
  <si>
    <t>A PESAR DE LAS ACCIONES EN LOS PUESTOS DE CONTROL, ESTABLECIMIENTOS DE COMERCIO, VISITA A LOS IMPORTADORES DE MERCANCIA A LA ZONA  DEL REGIMEN Y A LAS MERCANCIAS QUE INGRESAN Y SALEN, SE REALIZARON 1.439 APREHENSIONES POR VALOR DE $8.206.679.093 DE LOS CUALES SOLO SE LOGRO UN CUMPLIMIENTO DEL 69.22% DE MERCANCIAS DE DECOMISO EN FIRME.  LA DIFICULTAD QUE SE PRESENTO FUE QUE EN VARIAS INVESTIGACIONES HAN OBJETADO LAS CAUSALES DE APREHENSION LOGRANDO SU TRASLADO  A LA OFICINA DE JURIDICA DE LA DIRECCIÓN SECCIONAL O DEBIDO A SU MONTO SE HAN TRASLADO A LA DIRECCION SECCIONAL DE RIOHACHA PROLONGANDO ASI LA DECISION DE FONDO DE DECOMISO.</t>
  </si>
  <si>
    <t xml:space="preserve"> Ser una Aduana con controles  previos y simultáneos optimatizados en la lucha contra el contrabando en las zonas primarias y en los usuarios de comercio exterior</t>
  </si>
  <si>
    <t>MEDIANTE ACCIONES DE CONTROL EN EL SUBPROCESO DE NACIONALIZACIÓN DE MERCANCÍAS, SE PRACTICARON DURANTE EL AÑO DIECIOCHO (18) TOMAS DE MUESTRAS DE MERCANCÍAS SUSCEPTIBLES DE DESVIACIÓN DE LA CLASIFICACIÓN ARANCELARIA, CONTRIBUYENDO DE ESTA MANERA A LA LUCHA CONTRA EL CONTRABANDO Y LA EVASIÓN EN LAS ZONAS PRIMARIAS ADUANERAS DE LA JURISDICCIÓN Y ALCANZANDO UN NIVEL DE CUMPLIMIENTO DEL 100% DE LA META PROPUESTA PARA ESTA SECCIONAL.</t>
  </si>
  <si>
    <t xml:space="preserve">LA SUBDIRECCION DE FISCALIZACIÓN  DURANTE LOS AÑOS  2019, 2020 Y 2021. EMITIO 8 MEMORANDOS DE PROGRAMAS DE LOS CUALES  6 FUERON DEPURADOS POR NO MERITO A APERTURAR LAS INVESTIGACIÓNES Y 4 SE ACOGIERON A PAGAR LA SANCION RESPECTIVA ARROJANDO UN RECAUDO DE  $18.604.000 Y  EL CUMPLIMIENTO DEL 100% DE ESTA ACTIVIDAD
</t>
  </si>
  <si>
    <t xml:space="preserve">EL CUMPLIMIENTO SATISFACTORIO SE DIO POR LAS INVITACIONES REALIZADAS EN SOCIALIZACIONES DEL TBG Y POR MEDIO DE CORREO ELECTRONICO Y SEGUIMIENTOS POR LO CUALES SE INCENTIVO A LAS Y LOS FUNCIONARIOS A LA PARTICIPACION Y  CUMPLIMIENTO DE LOS CURSOS A LOS CUALES ESTAN INSCRITOS. </t>
  </si>
  <si>
    <r>
      <t xml:space="preserve">    TABLERO BALANCEADO DE GESTIÓN 2022
 DIRECCIÓN SECCIONAL DE IMPUESTOS Y ADUANAS DE MANIZALES
</t>
    </r>
    <r>
      <rPr>
        <b/>
        <sz val="24"/>
        <color rgb="FFFFFFFF"/>
        <rFont val="Calibri"/>
        <family val="2"/>
      </rPr>
      <t>SEGUIMIENTO</t>
    </r>
  </si>
  <si>
    <t>manizales</t>
  </si>
  <si>
    <t>Se lograron las metas establecidas debido a una constante revisión y programación de la ejecución presupuestal. Se debe tener en cuenta que de 17 contrato que programaron para realizar se cumplieron con 16 y uno solo fue declarado desierto. El prespuesto asignado para el año 2022 inicialmente fue de $776.334.000 y se tuvieron adiciones por más de $215 millones.</t>
  </si>
  <si>
    <t>Una constante revisión entre el PAC solicitado y PAC ejecutado permitio el cumplimiento de la meta.</t>
  </si>
  <si>
    <t>Los impuestos que mas aportaron al recaudo  durante la vigencia del 2022 en su orden fueron : retención, IVA, renta y tributos externos. Ahora bien frente al cumplimiento de la meta los de mayor porcentaje de cumplimiento fueron: regimen simple, impuesto al consumo, retenciones y tributos externos. Es posible que el recaudo dejado de recibir por los grandes contribuyentes haya afectado el cumplimiento de la meta en los impuestos de renta e impuesto a las ventas.</t>
  </si>
  <si>
    <t>En el acumulado enero - octubre  de 2022, se  obtuvo un cumplimiento del 108% con un recaudo de  154.548 millones de pesos frente a la meta  acumulada de   143.073 millones de pesos.  En el acumulado enero -noviembre de 2022, se obtuvo un cumplimiento  del 110.7%, con un recaudo de  185.310 millones de pesos frente a la  meta acumulada de 118.670 millones  de pesos. En el acumulado enero - diciembre de 2022 se obtuvo un cumplimiento  del 101.5% con un recaudo de 195.912 millones de pesos frente a la  meta anual de 193.001 millones  de pesos, cumpliendose  con la meta anual del año 2022 de 193.001 millones de pesos. Los  resultados  satisfactorios, se  explican por la  aplicación de los lineamientos  de  cobranzas  expedidos para  cada  mes por  la  Coordinación de  Cobranzas y las  subestrategias  establecidas  en el área  de Cobranzas, prima  las  llamadas y correos  electrónicos  realizados  a los  contribuyentes  antes de  iniciar  la  etapa persuasiva, con ello se  recauda  en menor  tiempo, se disminuye el inventario de  cartera.  Se  cuenta  con un seguimiento permanente  a las  estrategias principalmente  al recaudo potencial FT COT 2672.  Se  gestiona  el cierre  de ciclos  y se  efectúa  la  aplicación de  depósitos  judiciales en forma permanente.</t>
  </si>
  <si>
    <t xml:space="preserve">Si bien en los trimestres tercero y cuatro se incumple con la meta asignada, el arrastre del los dos priemeresos trimestes hace que se cumpla la meta anual, siendo los meses de enero y febrero los que cuenta con mayor nuemero de inscritos. </t>
  </si>
  <si>
    <t xml:space="preserve">Se logro el cumplimiento de la meta con un sobrecimplimiento de 200%  </t>
  </si>
  <si>
    <t xml:space="preserve">A pesar de que fueron trabajados los expedientes a cargo de la división, no se lograron obtener insumos que generaran recaudo directo.
</t>
  </si>
  <si>
    <t xml:space="preserve"> 
Con la resolucion de siete mil millones en firme en el mes de septiembre se logro el cumplimiento de esta meta </t>
  </si>
  <si>
    <t>A pesar de ser proferidas varias resoluciones sancion en los periodos se observa que la notifcacion de estos demora un tiempo mayor al estimado.</t>
  </si>
  <si>
    <t>se logro el recaudo efectivo a traves de las llamadas persuasivas a los usuarios</t>
  </si>
  <si>
    <t>La gestión lograda se debe a las correcciones y presentación de las declaraciones, producto de acciones de Fiscalización y, a las Liquidaciones provisionales y oficiales y demás actos administrativos ejecutoriados, con las cuales se tuvo un cumplimiento total de la meta del 180,54%.</t>
  </si>
  <si>
    <t xml:space="preserve">La medición reportada en este año corresponde a: Fallos a Favor nueve (9) , fallos en contra nueve (9), Fallos parciales Cuatro(4) </t>
  </si>
  <si>
    <t>Durante el periodo anual fueron objeto de revisión por parte del Jefe de la División, todas las contestaciones de demanda, alegatos de conclusión y recursos de apelación.  Cumplimiento 100%</t>
  </si>
  <si>
    <t>Durante el periodo anual para el cumplimiento se practicó el envío de (7) requerimientos para la orientación y apoyo por parte de la Subdirección de Representación Externa, con un cumplimiento de envió en oportunidad del 100%</t>
  </si>
  <si>
    <t>La meta asiganda se cumple, llegando durante todo el año a los usuarios de una manera sencilla y clara, con el fin de formalizar a las personas que se encuentran en la informalidad, dando impulso a los beneficios tributarios y especial el RST</t>
  </si>
  <si>
    <t>Para el cumplimeinto de la meta anual falto un municipio para la dopcion de las tarifas. no obstante durante el año se acompaño a los municippios para la adopcion, siendo el factor predominante la falta de volutad politica por parte de estos para el cumplimiento legal.</t>
  </si>
  <si>
    <t>Se cumplieron las metas de campañas conjuntas, teniendo como aliados las secretarias de hacienda de los municipios de caldas, asi mismo las camaras de comercio de Manizales, Chinchina y La Dorada</t>
  </si>
  <si>
    <t xml:space="preserve">Se cumple la meta anual ya que mes a mes se genera el agendamiento teniendo en cuenta los funcionarios asignados al area, las novedades de personal, siempre teniendo en cuenta la atencion en el canal presencial </t>
  </si>
  <si>
    <t xml:space="preserve">Se cumple la meta anual con la colaboracion del Los NAF establecidos en la Seccional </t>
  </si>
  <si>
    <t>Para dar el cumplimiento con la mneta establecida en los encuentro aduana empresa en el 100%, se dio estricto  cumplimiento al memorando  000042 de 25/02/22 y 000041 25/02/2022. La  Seccional de Impuestos y Aduanas Manizales tuvo el apoyo de los  equipos de trabajo de las Divisiones de Servicio al ciudadano y la Division de la  Operación Aduanera. Se alcanzo a impactar a los grupos de interes con una cobertura de  409 personas.                                                                                                                                                                                                                        Por lo anterior se dio alcance al objeto de los encuentro aduaan empresa para posicionar a la DIAN como una entidad cercana, agil y eficiente y generar acciones que contributan al fortalecimiento de la comunidad de comercio exerior.</t>
  </si>
  <si>
    <t>Se supera la meta establecida teniendo un promedio anual de respuesta de Recursos de Reconsideración Tributaria de 5 meses 23 días, generando un cumplimiento del 200%</t>
  </si>
  <si>
    <t>Durante el año, se efectuaron en su totalidad todas las actualizaciones de ingresos y fallos en el aplicativo RUPGJ, el cual se alimenta de manera mensual con un cumplimiento del 100%</t>
  </si>
  <si>
    <t>Se supera la meta establecida teniendo un promedio anual de respuesta de Recursos de Reconsideración Aduanera de 3 meses 11 días, generando un cumplimiento del 117.34%</t>
  </si>
  <si>
    <t>En el periodo comprendido entre enero y  diciembre del 2022, se presentaron 67 insumos de manera correcta / y 67 denuncias penales,   para un cumplimento del 100 %</t>
  </si>
  <si>
    <t xml:space="preserve">Conforme a las campañas enviadas desde la Subdireccion, se realizan las labores necesarias par el cumplimiento de la meta anual </t>
  </si>
  <si>
    <t>De acuerdo a las cifras consolidad del año 2022 se observa que se tuvo un excelente comportamiento en el número de días de evacuación de cargas, ya que en los 4 cuatrimestres del año se logro alcanzar un cumplimiento superior a la meta establecido, lo que deja entrever el compromiso y dedicación de todos los funcionarios del GIT para alcanzar y superar las metas establecidas. El promedio establecido como meta para el año era de 32 días y se logro alcanzar un promedio de días de evacuación del 26.16 días</t>
  </si>
  <si>
    <t>Transformación Tecnologica</t>
  </si>
  <si>
    <t xml:space="preserve">Se cumplieron las metas de disposición de mercancias tanto de la que había quedado a 31 de diciembre de 2021 que fue de un 108.63% como de la mercancía ingresada en el año 2022 de la cual se dispuso en un 171.44%. Esto se logro con un trabajo de disposición constante de las mercancías con situación Jurídica definida y en conlaboración conjunta con el GIT de Documentación.  </t>
  </si>
  <si>
    <t xml:space="preserve">Aún no contamos con la cifra anual, el ultimo reporte genera un cumplimiento del 97.6% de inclusión de procesos en el aplicativo Ferrajoli, no obstante, lo anterior se realiza un trabajo de actualización posterior, el cual no a generado el porcentaje de cumplimiento a la fecha. </t>
  </si>
  <si>
    <t xml:space="preserve"> En el periodo comprendido entre enero y Diciembre del año 2022 se actualizaron en el aplicativo Ferrajoli 617  expedientes, para un cumplimento del  100%</t>
  </si>
  <si>
    <t>En el periodo de anualidad 2022 contamos con 109 procesos judiciales que se encuentran debidamente actualizados en el Ekogui y un reporte de 109 procesos activos en el contencioso administrativo, así un total de 109 expedientes a cargo de funcionarios de la División, para un cumplimento en un porcentaje del 100%</t>
  </si>
  <si>
    <t xml:space="preserve">En el año  contamos con 109 procesos judiciales que se encuentran actualizados en el SIE de Representación Externa y un reporte de 109 procesos activos a cargo en la Jurisdicción Contencioso Administrativo, así un total de 109 expedientes a cargo de funcionarios de la División, para un cumplimento en un porcentaje del 100%
</t>
  </si>
  <si>
    <t>Se dio cumplimiento a la actividad del primer trimestre enviando el nombre del enlace por parte de la seccional en seguridad de la información a la Subdirección, se realizó con oportunidad las encuestas sugeridad de la información como actividad para el segundo y tercer trimestre dentro del cronograma del plan de implementación del SGSI, se dio a conocer a los funcionarios de la DSIA Manizales la política general de la seguridad y privacidad de la información, manual de políticas y lineamientos de seguridad de la información, también por medio de un Tip al inicio de sesión en la red de  equipos de los funcionarios se les informo sobre el concepto de ramsomware y se convocó a una charla de seguridad en dispositivos móviles, el enlace de la seccional en seguridad de la información asistió a las conferencias de la semana de la seguridad y privacidad de la información realizada en la DSIA de Pereira con las teleconferencias programas por la OSI, para el cuarto trimestre se socializaron a través de TIPS informativos en la red de todos los funcionarios  con temas a tener en cuenta sobre las políticas de seguridad de la información socializando un Tip por mes para un total de tres en el cuarto trimestre de la vigencia.</t>
  </si>
  <si>
    <t xml:space="preserve">En lo corrido del año se realizaron las acciones de control necesarias para el cumplimiento de la meta, no obstante es de aclarar que a partir del 15 de noviembre 2022 no se realizaron acciones de control aduanero que permitieran generar decomisos en firme, toda vez que por el cambio de la bodega almacenadora de mercancia, no se tenia un lugar donde llevar lo que fuese aprehendido. 
</t>
  </si>
  <si>
    <t>Con los lineamientos establecidos en  el Memorando No. 057 de 2022 y la realizacion de las visitas programadas a los depósito privados de MUNDO SUPER  Y  de transformacion y ensamble de RIDUCO. Se dio cumplimiento a la meta establecida. Las visitas se reportaron en el mes de septiembre . La  Subdirección de Registro y Control Aduanero emitio certificacion con oficio 20221005 100210166-674; Por tanto se alcanza el cumplimiento 100%  de la  meta etablecida sobre las visitas de mantenimiento de requisitos y cumplimiento de obligaciones aduaneras   para la Seccional de Manizales.</t>
  </si>
  <si>
    <t>La meta se encuantra cumplida con las estrategias establecidas para tener la mayor cantidad de inscritos en FE</t>
  </si>
  <si>
    <t xml:space="preserve">Se cumple con la meta establecida debido a un constante monitoreo de los habilitados, llevando a cabo estrategias como  capacitaciones, llamadas telefonicas, correos electronicos </t>
  </si>
  <si>
    <t xml:space="preserve">Se cumple con la meta, recordandole a los inscritos en el RST la oblgacion de cumplir con eldeber formal de los anticipos </t>
  </si>
  <si>
    <t>Se archivaron y depuraron los 15 programas seleccionados de 2019, 2020 y 2021 para esta meta y su medicion es al terminar el año</t>
  </si>
  <si>
    <t>Se gestionaron las 4 investigaciones seleccionadas para Manizales con un cumplimiento del 100% al terminar el año</t>
  </si>
  <si>
    <t>Si bien el porcentaje de participación de los funcionarios capacitados, analizando la estadística de los funcionarios inscritos (174) frente a los certificados (100)  reprobados (15) y sin participación (58) Y teniendo en cuenta una meta del 70% establecida para la seccional. Este porcentaje es afectado por  otros indicadores establecidos y medidos por la Coordinación Escuela, tales como son: Avance programación mes/año, Indicador de ejecución del PIC y Cumplimiento de Rutas, lo que le permitió a la seccional una vez computados estos resultados llegar a un cumplimiento del 97.38%.</t>
  </si>
  <si>
    <r>
      <t xml:space="preserve">    TABLERO BALANCEADO DE GESTIÓN 2022
 DIRECCIÓN SECCIONAL DE IMPUESTOS Y ADUANAS DE MONTERIA
</t>
    </r>
    <r>
      <rPr>
        <b/>
        <sz val="24"/>
        <color rgb="FFFFFFFF"/>
        <rFont val="Calibri"/>
        <family val="2"/>
      </rPr>
      <t>SEGUIMIENTO</t>
    </r>
  </si>
  <si>
    <t>montería</t>
  </si>
  <si>
    <t>Durante la vigencia 2022 se ejecutó el presupuesto asignado de la Seccional con base a la programación realizada, no obstante a ello, se busca optimizar los recursos de la Entidad.</t>
  </si>
  <si>
    <t>Se ejecutó el PAC de acuerdo a lo solicitado para la vigencia 2022.</t>
  </si>
  <si>
    <t xml:space="preserve">Este cumpliiento obece en gran medida al cumplimiento de las obligaciones tributarias, así como también al incremento de personas inscritas en Régimen Simple, que presentó un mayor porcentaje de recaudo respecto al año inmediatamente anterior y también es reflejo de otros impuestos como al patrimonio que no existió para el año 2022. </t>
  </si>
  <si>
    <t xml:space="preserve">El cumplimiento del año 2022 se obtuvo gracias a la estrategia de acercamiento con los contribuyentes, envío de correos electrónicos, seguimientos con llamadas telefónicas, envios de correos de cobros masivos  y el compromiso de cada funcionario en el cumplimiento de esta meta. </t>
  </si>
  <si>
    <t>Se cumplio la meta establecida donde dieron capacitaciones en universidades, en clinicas privadas, por teams a posibles contribuyentes del RST, se visitaron restaurantes, se dio atencion personalizada, y al final obtuvimos  476 registrados en el RST</t>
  </si>
  <si>
    <t xml:space="preserve">Con ocasión a la gestión realizada en el proceso de Fiscalización y Liquidación se cumplió la meta establecida en un 181%. Lo anterior, de acuerdo con el estudio de cada expediente y programa recibido de nivel central, junto con sus criterios, en donde se estableció un contacto directo con el contribuyente con el fin de que este  conociera las inconsistencias que tenía visualizada la Dian en la auditoría para que así realizaran las correcciones o presentación de las declaraciones. </t>
  </si>
  <si>
    <t>En el año 2022  quedaron ejecutoriados 7 fallos de los cuales 4 fueron contra la entidad..Se trabaja en mejorar el porcentaje de éxito de litigiosidad, con capacitaciones y retroalimentacion.</t>
  </si>
  <si>
    <t>Se establece un cumplimiento del 100% en los V/bo presentados ante el Director Seccional para la presentacion de memoriales ante Juzgados y Tribunal Administrativo</t>
  </si>
  <si>
    <t xml:space="preserve">Se establece un cumplimiento del 100% en el envio de proyectos de demandas requeridos por parte de la Subdireccion de Representacion Externa para su revision y analisis, de conformidad con el Memorando 132 del 2021 </t>
  </si>
  <si>
    <t xml:space="preserve">Se realizaron acompañamientos, realizando invitaciones a traves de correos electronicos a todos los municipios del departamento. 
</t>
  </si>
  <si>
    <t>Se realizo el acompamiento a todos los municipios de la meta establecida, algunos se visitaron nuevamente, debido a la poca colaboracion que hay entre los concejos municipales y las alcaldias, al final se pudo convencer a varios municipios donde le manifestabamos que era mas beneficiosos para ellos realizar los acuerdos que no realizarlo.</t>
  </si>
  <si>
    <t xml:space="preserve">Debido a la gestion realizada se logro alcanzar el cumplimiento de esta meta durante el año, por otra parte con relacion al cuarto trimestre se realizarón 475 invitaciones a posibles contribuyentes a inscribirse en el RST, se invitó a contribuyentes del municipio de Montería, Lorica, Montelíbano, Ayapel, Planeta Rica, Sahagún  arrojando 47 inscripciones
</t>
  </si>
  <si>
    <t xml:space="preserve">Debido a la planeación realizada se logro alcanzar el cumplimiento de esta meta durante el año obteniendo un resultado final de cumplimiento del 107,78%, 
</t>
  </si>
  <si>
    <t>La meta presenta sobre cumplimiento toda vez la demanda de servicios que requiere la ciudadanía es mayor que la cifra solicitada meta,  esta cifra se recuerda que es la acumulación de los NAF, CCE y lo publico es nuestro, de estos se presento cumplimiento por programa, pero los NAF presentaron un mayor porcentaje de ciudadanos impactados, producto de las atenciones a raíz de ausencia de la cultura autogestión de los tramites de la ciudadanía.</t>
  </si>
  <si>
    <t>Se maneja un promedio de 10 meses en el estudio del fallo y posterior envío a notificación de los Recursos en Sede Administrativa</t>
  </si>
  <si>
    <t>Se establece un cumplimiento del 100% mes a mes  en el registro de procesos en el aplicativo RUPGJ</t>
  </si>
  <si>
    <t xml:space="preserve">Se maneja un promedio de 04  meses en en el estudio de fallo perido probatorio  y posterior notificacion  de los recursos aduaneros. </t>
  </si>
  <si>
    <t>Las denuncias pensales fueron presentadas conforme llegaron los insumos al área jurídica.</t>
  </si>
  <si>
    <t>Respecto a la campaña plan choque 2022 se dio cumplimiento del 100% en la ejecución de este, ya que conforme a la periodicidad establecida y las acciones a realizar esta se desarrollaron con oportunidad y calidad.</t>
  </si>
  <si>
    <t>El cumplimiento de este indicador se debió a la buena planeación y estrategias del equipo de trabajo de Devoluciones, logrando evacuar los expedientes dentro del tiempo establecido como meta.</t>
  </si>
  <si>
    <t xml:space="preserve">Este cumplimiento obedece a algunas mercancías que no se les ha hecho disposición es porque no se les ha definido situación jurídica. </t>
  </si>
  <si>
    <t>Se actualizan los imsumos penales presentados a comité con el SIE de Representacion Externa Penal. 183 demandas presentadas</t>
  </si>
  <si>
    <t>Se actualizaron en ferrajoli 280 procesos para un cumplimiento del 34.9., Se trabaja en un plan de mejoramiento para aumentar el cumplimiento</t>
  </si>
  <si>
    <t xml:space="preserve">Se establece un total de 60 procesos registrados en Ekogui debidamente actualizados y con las provisiones contables correspondientes. </t>
  </si>
  <si>
    <t>Se establece un cumplimiento en la actualizacion y regristro de los procesos contensiosos administrativos en el SIE de Representacion Externa de un 93%</t>
  </si>
  <si>
    <t>Se dio cumplimineto a las actividades establecidas en el lineamiento para implementar el Sistema de gestión de Seguridad y Privacidad de la Información de la Entidad durante el año 2022.</t>
  </si>
  <si>
    <t>Con relación al cumplimiento anual se logró el objetivo principal, el cual era obtener un recaudo por Decomisos de mercancías en Firme por valor de $ 3.568.000.000, frente a la misma se hicieron $ 3.975.182.688, para un cumplimiento anual del 111.41%, el cual se logró gracias al esfuerzo y compromiso de todos los funcionarios, y al incremento continuo mes a mes a partir del mes de agosto del número de aprehensiones, producto de la buena Planeación y Organización de la Actividades a Realizar,  mejoramiento y efectividad de los perfilamientos, cumplimiento y acatamiento de los Memorandos y directrices Impartidas por la Subdirección. Como se manifestó en los informes trimestrales, otro aspecto que ayudó mucho fue la notificación inmediata de las actas de aprehensión y seguimiento minucioso a los términos de ejecutoria de las notificaciones. Otro aspecto para tener en cuenta es el apoyo de la POLFA y otras entidades como la SIJIN del Departamento de Policía Córdoba.</t>
  </si>
  <si>
    <t>Este cumplimiento se a dado principalmente por los contribuyentes personas naturales nuevos y personas juridicas que se han inscrito en el RUT, tambien a las capacutaciones dadas a los contribuyentes donde se manifiesta que para soportar costos y deducciones para el año 2022, uno de los docuemntos es la factura electronica</t>
  </si>
  <si>
    <t>A pesar que durante el útimol trimestre no se cumplio, con el acumulado que teniamos con los  tres primeros trimestres, compenso de alguna manera. Ademas se lesta informando a todos los contribuyentes que para el año 2023 los documentos del sistema de facturacion electronica, que  los documentos que soportan costos y deducciones son: La factura electronica, la Nomina electroncia y el documento soporte.</t>
  </si>
  <si>
    <t xml:space="preserve">Se realizaron todas las campañas programadas, entre las que mencionaremos: La presentacion del formato 2593 aunque sea en cero, el pago d elos formatos 2593, los que no presentaron los pagos y los que no presentaron el 2593 y por ultimo la presentacion de las declaracion consoliucdad y la declaracion de IVA consolidada
</t>
  </si>
  <si>
    <t>Su cumplimiento se da en base al reporte de la Escuela DIAN.</t>
  </si>
  <si>
    <r>
      <t xml:space="preserve">    TABLERO BALANCEADO DE GESTIÓN 2022
 DIRECCIÓN SECCIONAL DE IMPUESTOS Y ADUANAS DE NEIVA
</t>
    </r>
    <r>
      <rPr>
        <b/>
        <sz val="24"/>
        <color rgb="FFFFFFFF"/>
        <rFont val="Calibri"/>
        <family val="2"/>
      </rPr>
      <t>SEGUIMIENTO</t>
    </r>
  </si>
  <si>
    <t>NEIVA</t>
  </si>
  <si>
    <t>Durante la vigencia 2022 se obtuvo una ejecución presupuestal del 98.8% producto de todas las operaciones realizadas de enero a diciembre, efectuando un riguroso seguimiento a los rubros presupuestales y manteniendo una adecuada comunicación y retroalimentación con las dependencias de la Seccional, Supervisores de contratos y el Nivel Central que además brindó un valioso apoyo. En el mes de diciembre se realizaron las reducciones finales para el cierre financiero, las cuales ascendieron a $6.894.191,24, este valor correspondió a orden de compra de gasolina, aseo y cafetería y viáticos de funcionarios en comisión, hasta último momento se esperó un comisión al municipio del espinal con ocasión del cambio de contrato de la almacenadora de mercancías ADA, pero no se efectuó y respecto al contrato de aseo y cafetería el valor contra acreditado obedece al que el inicio del contrato se realizó un día después y se redujo el valor de este día.</t>
  </si>
  <si>
    <t>Este porcentaje de logro de la meta anual del  93,76%   obedece a contingencias presentadas en las diferentes áreas que hicieron que los pagos no se pudieran realizar dentro del mes presupuestado (Tales como: fallas de aceptación de facturas en el aplicativo Olimpia, retraso en la entrega de la documentación por parte de las áreas para poder gestionar los pagos o legalizaciones).</t>
  </si>
  <si>
    <t xml:space="preserve">La Seccional de Neiva, para el 2022 tuvo una variación porcentual positiva 2022/2021 del 7,1% de pasar de un recaudo bruto de 524.881 millones en el 2021 a un recaudo bruto en el 2022 de 561.905 millones. Alcanzó en este año un cumplimiento del 88,97%, esto es  un Recaudo Bruto  561.862,6   millones de pesos respecto a una meta de 631.448 millones de pesos. El Huila sigue apostándole a su reactivación económica por las altas tasas de desempleo y pobreza que aún persisten en el Departamento del Huila. Es posible que el Índice de precios al Consumidor (IPC) en el Departamento haya tenido algún impacto en el incumplimiento de la meta de recaudo bruto de la DIAN en la Seccional de Neiva. Si hay un aumento en los precios de los bienes y servicios, esto puede disminuir el poder adquisitivo de las personas y las empresas, lo que pudo afectar su capacidad de cumplir con sus obligaciones fiscales. La falta de cumplimiento por parte de los contribuyentes es una razón importante del incumplimiento de la meta.
Según estadísticas e informes del Banco de la Republica; Neiva está dentro de las ciudades con mayor pobreza del país. En diciembre de 2022, la variación anual del IPC en el país fue 13,12%, es decir, 7,50 puntos porcentuales mayor que la reportada en el mismo periodo del año anterior, cuando fue de 5,62%, en donde las mayores variaciones se presentaron en las divisiones Alimentos y bebidas no alcohólicas (27,81%) y Restaurantes y hoteles (18,54%). (Fuente: Comunicado de Prensa Índice de Precios al Consumidor (IPC) Diciembre de 2022)
Inflación en la capital huilense se ubicó en 13.87% durante el 2022 según Comunicado de prensa del diario del Huila de Enero 6, de 2023. Este indicador de Neiva es más del doble de la alcanzado en 2021 cuando fue de 6,69%. Es decir, incrementó más de 7 puntos porcentuales. Asimismo, en la variación de diciembre alcanzó un incremento 1.41% con respecto a diciembre de 2021, donde la cifra fue de 1.05%.
Igualmente el comportamiento macroeconómico por el alza del costo del dólar como consecuencia de las políticas internas en materia fiscal y a la incidencia de los mercados internacionales como reflejo de la inflación mundial; han afectado el cumplimiento de la meta del Recaudo Bruto por diferente tipo de impuesto, siendo el más representativo el impuesto de IVA-Declaraciones. (Con una diferencia de 70.508 millones de pesos respecto a la meta del 2022, esto es 164.528 millones respecto a 235.035 millones).
Sin embargo, es importante tener en cuenta que hay muchos otros factores que también pueden afectar el pago de impuestos, como la legislación fiscal, la evasión fiscal, la ineficiencia en la recaudación, y los desastres naturales o situaciones de emergencia por las temporadas de invierno que han afectado el Huila.
Para mejorar el  recaudo se continúa ejecutando  campañas y envío de oficios persuasivos a nuestros contribuyentes recordándoles sus obligaciones formales e invitándolos a mejorar la  tributación, destinando un funcionario capacitado para el acompañamiento de los Contribuyentes que acuden tanto presencialmente, y través oficios de respuesta y PQRS </t>
  </si>
  <si>
    <t>El cumplimiento acumulado con corte a diciembre, es de 81,2% debido al recaudo acumulado de $193.883 millones, frente a la meta acumulada de $238.817 millones.  Este logro se obtuvo  por las gestiones adelantadas en  la jornadas al día con la DIAN le cumplo al país, mediante el inicio y/o continuación de ciclos de cobro para los contribuyentes del segmento gestionable segunda etapa, el énfasis definido para cada jornada respecto a  la actividad económica seleccionada,  considerando a su vez la priorización establecida en el modelo de administración de cartera;  lo anterior mediante la realización de llamadas, visitas, envío de correos, orientados a obtener el pago de las obligaciones o la radicación de facilidades de pago; y para aquellos renuentes  el decreto de medidas cautelares y demás actuaciones de acuerdo al avance del proceso para el cierre del ciclo de cobro.  
Pese a las gestiones realizadas y que también fue desarrollada la estrategia de cierre de los ciclos al finalizar cada trimestre, la cual fue establecida en el plan de cobro, finalmente no se alcanzó el cumplimiento de la meta asignada y principalmente se atribuye esta situación al incremento elevado de la meta anual para la vigencia 2022 equivalente a $63.570 millones, 36,27% superior, respecto a la impuesta para el año 2021; toda vez que quedó establecida en $238.817 millones, aun cuando en el año 2021, su cumplimiento fue de 91,58%, con un recaudo de $160.487 millones Vs., la meta de $175.247 millones. Para el año 2020, su cumplimiento fue de solo el 75,42%, con un recaudo de $108.169,77 millones Vs meta de $143.424 millones.  En los años 2018 y 2019 los cumplimientos de la meta fueron muy superiores 225,65% y 178,93%, en gran medida se debió a que fue establecida por un valor mucho menor, para el año   2018 de $53.517 millones y para el 2019 de $71.597 millones.
De otra parte, el último trimestre del año presentó cierta a expectativa por el trámite de la reforma tributaria en el Congreso de la República, por lo cual muchos de los contribuyentes pudieron haber postergado el pago de obligaciones vencidas y también se debe tener en cuenta que durante el trimestre octubre – diciembre Neiva registró una tasa de desempleo del 11,4% y pese a que es menor a la arrojada durante igual periodo de los años 2021, 2020 y 2019, el desempleo superó la media nacional (10,2%) y se ubicó como el décimo más alto del país de entre 23 capitales.  Además, subió 4 puntos básicos frente al trimestre móvil septiembre-noviembre (11%). Fuente: https://www.lanacion.com.co/neiva-cerro-el-2022-con-el-desempleo-mas-bajo-en-cuatro-anos/.  En cuanto a la inflación, Neiva se ubicó en el puesto 13 entre las ciudades que se pasaron la media Nacional con una inflación de 13.87% en la variación anual, más del doble de la alcanzada en 2021 cuando fue de 6,69%, lo cual es preocupante toda vez que la inflación en Colombia, al cierre del 2022, se ubicó en 13,12%, convirtiéndose en la cifra más alta en 21 años y superó así las proyecciones de los analistas que estimaban un IPC por debajo del 13%.  Fuente: https://diariodelhuila.com/inflacion-en-la-capital-huilense-se-ubico-en-13-87-durante-el-2022/#:~:text=Ante%20esto%20la%20entidad%20se%C3%B1al%C3%B3,electricidad%2C%20gas%20y%20otros%20combustibles.
"</t>
  </si>
  <si>
    <t>Los resultados obtenidos por la Seccional de Neiva a Diciembre de 2022 para el impulso a la formalización laboral y empresarial en el cumplimiento de la obligación tributaria de los contribuyentes para optar al Régimen Simple de Tributación, corresponden a un cumplimiento del 148,24% de la meta acumulada de inscritos a Diciembre de 2022, esto es un logro de 464 inscritos al RST de una meta de 313 al mismo periodo.
Hemos encontrado en la Cámara de Comercio del Huila de sus zonas Sur, Occidente y Centro un gran aliado de apoyo para la convocatoria de potenciales inscritos al SIMPLE. Asistieron más de 733 personas.
De igual manera se ha contado con la disposición del SENA a través de los Fondos Emprender quienes apoyan proyectos productivos a emprendedores que inician sus procesos de formación y desarrollo empresarial. Asistieron más de 156 personas.
Los Núcleos de Apoyo Contable y Fiscal – NAF de la Universidad Surcolombiana de las sedes Neiva, Garzón y La Plata, así como de la universidad UNIMINUTO han sido parte importante en la orientación básica y permanente a personas naturales y jurídicas en materia tributaria especialmente difundiendo los beneficios de Régimen Simple de Tributación. Han participado 191 personas.
Dos gremios de contadores públicos de Pitalito han puesto su disposición para dar a conocer y asesorar el SIMPLE a sus clientes y público en general. Asistieron más de 94 agremiados.
Por su parte las alcaldías municipales han empezado de manera tímida la divulgación del Régimen Simple de Tributación dado que a estos entes territoriales le corresponde por ley la adopción de las tarifas del impuesto de industria y comercio consolidado en los términos del artículo 907 del Estatuto Tributario. Se visitaron las alcaldías de Garzón, La Argentina, La Plata, Neiva, Paicol, Pitalito y Tesalia, Timaná, San Agustín, Gigante, Tarqui, Suaza, Guadalupe, El Pital, Tello, Baraya, Villavieja, Aipe, Rivera, Campoalegre, Palermo y Yaguará para ofrecerles capacitación a los funcionarios que tuvieran incidencia en el trámite administrativo dentro de las Secretarías de Hacienda municipales. Asistieron más de 56 funcionarios. 
Con la USCO por invitación del organizador de la Especialización y Maestría en Gerencia Tributaria se han realizado capacitaciones en el RST en el espacio "Viernes Tributario" los días 7 y 21 de octubre a partir de las 05:00 p.m. con una participación de 85 asistentes.</t>
  </si>
  <si>
    <t xml:space="preserve">Este sobresaliente resultado del cumplimiento de la meta de gestión aceptada, con cumplimiento del 151.58%, se debe a la fuerza laboral que aunque insuficiente, fue comprometida con el logro de los objetivos, el desarrollo de los programas, la debida y oportuna evacuación de las cargas del servicio, el seguimiento permanente de los jefes de las 2 áreas; integrada por los funcionarios de las Divisiones de Fiscalización y Liquidación Tributaria Extensiva e Intensiva, quienes realizaron una trabajo coordinado e intenso durante todo el año.
</t>
  </si>
  <si>
    <t xml:space="preserve">La medición de esta actividad es anual. Evalúa el cumplimiento de la tasa de éxito procesal de la actividad litigiosa y conforme a lo señalado por la Subdirección de representación externa en Memorandos 007 y 034 de 2022 , para obtener el resultado de su cumplimiento solo se tendrá en cuenta  la sumatoria de los fallos judiciales  favorables y en contra. De acuerdo a lo indicado la seccional obtuvo el porcentaje registrado 80.48%  por cuanto de los 41 procesos judiciales terminados a favor y en contra, 33 fueron a favor de la DIAN.  </t>
  </si>
  <si>
    <t>La Subdirección de Representación Externa a través del Memorando 007 del 17/01/2022 señalo para la Seccional Neiva como porcentaje de actuaciones a revisar el 70% de actuaciones presentadas (contestación de demandas y apelaciones de fallos). En el año 2022 de acuerdo al porcentaje que le correspondía a la seccional revisar eran 26 actuaciones, pero de las actuaciones presentadas se revisaron 33</t>
  </si>
  <si>
    <t>Conforme a lo señalado por el Memorando 007 de 2022 la Subdirección de Representación Externa informara semestralmente a las Direcciones seccionales el porcentaje de cumplimiento de esta actividad de acuerdo con los informes rendidos por los funcionarios responsables de controlar la recepción de la información. En el periodo 2022 los requerimientos de información  efectuados por la subdirección de representación externa fueron atendidos en la oportunidad fijada y conforme a lo solicitado. En total se atendieron 9 requerimientos.</t>
  </si>
  <si>
    <t>La difusión de los beneficios del RST se debió en gran parte a las alianzas estratégicas con la Cámara de Comercio del Huila de sus diferentes zonas del departamento, a los Fondos Emprender del SENA, a entidades públicas como las Alcaldías y a gremios de contadores públicos en especial de Pitalito, a la comunidad en general. De las 24 jornadas establecidas como meta acumulada al Cuarto Trimestre del año se han logrado realizar 48 jornadas de socialización para la inscripción al SIMPLE, representa un cumplimiento del 200%. Este esfuerzo hizo que se lograran inscribir en el 2022 un total de 464 contribuyentes. Neiva, Pitalito, Palermo y Garzón, fueron los municipios donde más se inscribieron al RST con 308, 47, 22, y 18 respectivamente.</t>
  </si>
  <si>
    <t>A Diciembre del año se realizó acompañamiento a todos los 12 municipios que no habían adoptado las tarifas del impuesto de industria y comercio consolidado. Igualmente se hizo acompañamiento a 16 municipios a quienes se les había devuelto por errores de forma y/o fondo el formulario 2634 para que adelantaran las acciones de modificación y reporte en la plataforma dispuesta para tal fin. 
Ahora bien, de la meta anual establecida en el TBG para acompañar a 23 municipios para la adopción de tarifas se han realizado 55 acompañamientos para un cumplimiento del 239,13%.
A partir del mes de octubre se vuelve a insistir a los municipios a quienes no han adoptado las tarifas ni han subsanado los motivos por los cuales se les ha rechazado el Acuerdo de Tarifas. La estrategia es mediante convocatoria a través de encuentros por la plataforma Microsoft Teams o a través de llamadas.
PRIMER TRIMESTRE	
1) GUADALUPE
2) RIVERA
3) TARQUI
4) TIMANÁ
5) SAN AGUSTÍN
6) ACEVEDO
7) SANTA MARÍA
8) PITAL
9) GIGANTE
10) LA ARGENTINA
11) LA PLATA
12) TESALIA
13) PAICOL
SEGUNDO TRIMESTRE	
1) EL AGRADO
2) SUAZA
3) CAMPOALEGRE
4) ALTAMIRA
5) HOBO
6) TERUEL
TERCER TRIMESTRE	
1) IQUIRA
2) AIPE
3) COLOMBIA
4) ISNOS
5) ELIAS
6) PALESTINA
7) NÁTAGA
8) BARAYA
9) VILLAVIEJA
TERCER TRIMESTRE MUNICIPIOS REPETIDOS	
1) CAMPOALEGRE
2) RIVERA
3) AIPE
4) TARQUI
CUARTO TRIMESTRE	
1) RIVERA
2) CAMPOALEGRE
3) ACEVEDO
4) EL AGRADO
5) IQUIRA
6) TARQUI
7) ACEVEDO
8) IQUIRA
9) EL AGRADO
10) TARQUI
11) RIVERA
12) GIGANTE
13) BARAYA
14) HOBO
15) PITAL
16) VILLAVIEJA
17) ALTAMIRA
18) COLOMBIA
19) ELIAS
20) NÁTAGA
21) PAICOL
22) SUAZA
23) GIGANTE
24) HOBO
25) PITAL
26	BARAYA
27	VILLAVIEJA</t>
  </si>
  <si>
    <t>La meta anual es de llevar a cabo 15 campañas conjuntas. Al Cuarto Trimestre la meta propuesta es de 15 campañas que con corte a Diciembre se han realizado 23 campañas dando un cumplimiento del 153%.
La siguiente fue la gestión de cada trimestre:
Durante el Primer Trimestre se realizaron cinco (5) campañas dirigidas a contribuyentes declarantes de renta de los formularios 110 y 210 de actividades económicas de los Grupos 1, 2, 3 y 4 de conformidad con lo señalado en el Anexo 4 del Decreto 1091 de 2020.
Para el Segundo Trimestre se realizaron ocho (8) campañas. La primera con la convocatoria de 22 municipios para invitar a aquellas personas que hacen parte de los sectores informales para lograr incrementar nuevos inscritos al SIMPLE y de esta manera reducir la brecha de informalidad. Darles a conocer los beneficios que trae el hecho de optar por pertenecer a este Régimen pues son muchos los beneficios que les traen a los empresarios y entes territoriales inscribirse al SIMPLE. De la segunda a la octava campaña, de manera presencial en visita a cada municipio se dejó la iniciativa para invitar a los sectores informales del municipio y conozcan los beneficios de estar formalizados, así como las ventajas de optar por pertenecer a este Régimen Simple de Tributación.
En lo recorrido del Tercer Trimestre se han realizado cinco (5) campañas.
En lo recorrido del Cuarto Trimestre se han realizado cinco (4) campañas
En cada municipio se dejó la iniciativa para invitar a los sectores informales del municipio a conocer los beneficios de estar formalizados, así como las bondades de optar por pertenecer a este Régimen Simple de Tributación. Para este propósito se entregó un escrito con beneficios de la formalización empresarial como:
Hacer pública la calidad de empresario.
Se hace visible frente a sus clientes.
Le brinda seguridad jurídica.
Protege el nombre de la empresa y la legitimidad del negocio.
Facilita su participación en licitaciones y procesos de selección del Estado.</t>
  </si>
  <si>
    <t>La Dirección Seccional atendiendo las directrices del Nivel Central para la vigencia 2022, procedió a dar cumplimiento a lograr la mayor cercanía al ciudadano a través de acciones que impacten de forma directa y positiva a los contribuyentes.  Dado esto, se procura hacer dentro del año respeto a ubicación de funcionarios teniendo en cuenta las variables que se vayan sucediendo dentro del giro de la atención, como pueden ser vencimientos tanto de personas jurídicas como naturales en la presentación de los diferentes formularios tributarios, esto es, propender por agendar citas de tal manera que se puede atender de la mejor manera la demanda en la seccional.  De ahí el resultado final obtenido.</t>
  </si>
  <si>
    <t>La Dirección Seccional recibió el lineamiento para la ejecución de acciones en el área de Cultura de La Contribución distribuida en tres estrategias:  NAF con una meta   planteada en el año de 1079 acciones, lográndose impactar 4319 usuarios con la estrategia.   Lo Público es Nuestro tendientes a difundir la Cultura de la Contribución mediante diferentes actividades dirigidas a funcionarios y usuarios con una meta de  21 ciudadanos a impactar, logrando llegar a 409 con la estrategia. Finalmente la estrategia de Cultura de la Contribución en la Escuela planteó una meta de 150 maestros para ser capacitados a través de SENA a fin de que lleven la estrategia a las instituciones educativas.  En este caso únicamente se lograron vincular 63 docentes al programa.  En síntesis, la meta global fue de 1250 ciudadanos a impactar con las estrategias, llegándose a impactar a 4,791 ciudadanos.  Se destaca el importante desempeño de los NAF en este aspecto, constituyéndose en unos eficaces aliados en materia de Cultura de la Contribución.  Se debe fortalecer Cultura de la Contribución en la Escuela procurando llegar a un mayor número de instituciones educativas y un mayor  apoyo de las Secretarías de Educación.</t>
  </si>
  <si>
    <t>Las decisiones de los recursos tributarios durante el periodo 2022 se profirieron dentro del término señalado por la Subdirección de Recursos Jurídicos en el Memorando 032 de 2022 (10.2 meses), en algunos meses en un término inferior, dando como resultado un promedio de 9,8, Logrando una evacuación de las decisiones en un promedio de tiempo inferior al límite señalado.</t>
  </si>
  <si>
    <t>Los expedientes recibidos y actuaciones de cada mes se registran en el RUPGJ de forma permanente. En el periodo 2022 se han registrado 187 actuaciones.  Actos recibidos: 124 Fallos: 63, Actuaciones registradas:187.</t>
  </si>
  <si>
    <t xml:space="preserve">Las decisiones de los recursos aduaneros durante el periodo 2022 se profirieron en un término inferior al termino señalado por la Subdirección de Recursos Jurídicos en el Memorando 032 de 2022 (4 meses contados a partir de la fecha de interposición), dando como resultado un promedio de 3.1 </t>
  </si>
  <si>
    <t xml:space="preserve">En el año 2022 las  345 denuncias penales de asuntos tributarios y aduaneras instauradas fueron radicadas ante la Fiscalía General de la Nación dentro de la oportunidad fijada por la Subdirección de asuntos penales (treinta días calendario siguientes al recibo del insumo) y previamente aprobadas por el comité jurídico seccional.    </t>
  </si>
  <si>
    <t>En esta actividad la Dirección Secional trabaja sobre los insumos aportados por La Subdirección de Administración del Registro Único Tributario.  Se deben realizar las acciones tendientes a garantizar la calidad del RUT por lo que se de proceder a la actualización, suspensión o cancelación el RUT de los usuarios que presentan inconsistencias según corresponda a cada situación.  
A continuación se presenta  el resumen de las metas y acciones durante el año    para cada campaña propuesta en Plan de Choque para la Dirección Seccional:
 Actividad Económica 0020:              Meta:    20  -  Acciones :   20         
Actualización de oficio Fallecidos:   Meta:   29   -  Acciones :    29             
Autogestión RUT Virtual:                   Meta:  260 -   Acciones:   271          
 Cancelados de oficio:                        Meta:   292  -  Acciones:  292       
Totales:                                                Meta:   601   -  Acciones:   612</t>
  </si>
  <si>
    <t>El objetivo de este indicador es optimizar el trámite de las solicitudes de Devoluciones y/o Compensaciones, con el fin de lograr disminuir el término para resolver las solicitudes de renta, sujetas al término general de cincuenta (50) días y las cuales no hayan sido enviadas a las Divisiones de Gestión de Fiscalización o a quien haga sus veces en la Dirección Seccional.  El promedio obtenido para el año 2022 fue de 25,8 días, para un cumplimiento de 123,89%, lo cual se logró por la coordinación de actividades y apoyo de todo el equipo de trabajo de devoluciones.</t>
  </si>
  <si>
    <t>De acuerdo con la metas establecidas, se realizaron acciones tendientes a la disposición de mercancías ADA, siendo en el segundo semestre donde se elaboraron en mayor cantidad los proyectos de donaciones, resoluciones de destrucciones y chatarrización, lo que generó un cumplimiento de 168,65% con relación a la meta.</t>
  </si>
  <si>
    <t xml:space="preserve">Los insumos recibidos durante el año 2022 para adelantar el trámite de instaurar denuncia penal fueron registrados en el SIE penal dentro de la oportunidad señalada por el Memorando 33 de 2022 (25 días calendario siguientes del recibido y 10 días adicional cuando se requiera complementar) . La totalidad de los insumos radicados en la división jurídica fueron gestionados, presentados ante el Comité seccional y registrados en el SIE penal dentro de la oportunidad señalada. En el primer semestre se registraron en el SIE 158 insumos  recibidos y su decisión correspondiente. En el segundo semestre 297 insumos recibidos y su decisión correspondiente. Para un total de 455 insumos radicados, los cuales fueron registrados junto con su decisión dentro de la oportunidad en el SIE Penal.    </t>
  </si>
  <si>
    <t xml:space="preserve">Este indicador nos permite medir la oportunidad con la que se efectúa la actualización de los procesos penales en el aplicativo Ferrajoli. Esta actividad se cumple de forma permanente registrando las actuaciones judiciales efectuadas en el transcurso del semestre dentro de los procesos penales por parte de los apoderados designados para ejercer la representación judicial de la entidad. Al efectuarse medición semestral en el primer semestre se presenta un cumplimiento del 100% (procesos actualizados 655 de 655 registrados a mayo como activos). En el segundo semestre de 103,4% (procesos actualizados 883 de 854 reportados a noviembre como activos).  </t>
  </si>
  <si>
    <t>El total de los procesos judiciales a cargo de la División Jurídica (180) se encuentran radicados y actualizados en el sistema Ekogui. Verificación efectuada por la Subdirección de Representación Externa conforme a los reportes suministrados, en cuanto a actuaciones registradas, calificación del riesgo y provisión contable cuando es procedente.</t>
  </si>
  <si>
    <t>El total de los procesos judiciales a cargo de la División Jurídica (180) se encuentran con corte a 31/12/2022 radicados y actualizados en el sistema de procesos judiciales SIPROJ. Verificación efectuada por la Subdirección de Representación Externa conforme a los reportes suministrados, en cuanto a actuaciones  judiciales registradas en los despachos judiciales y nuevos procesos judiciales.</t>
  </si>
  <si>
    <t>El cumplimiento de la meta se debe a las permanentes capacitaciones que se desarrollaron  durante el año 2022  y los acompañamientos que se realizaron de manera particular a los contribuyentes que buscaban orientación sobre el tema,  además de las alianzas estratégicas con la Cámara de Comercio del Huila, Universidad Surcolombiana, el Sena entre otros.</t>
  </si>
  <si>
    <t>La meta aduanera “Decomisos en Firme” año 2022 fue establecida en $277.000.000 millones de pesos, meta que a 31 de diciembre fue sobrecumplida en un 133%. Este resultado histórico para la Seccional de Neiva, $933 millones de pesos en valor aduanero aprehendido y $ 646 millones de pesos aproximadamente en decomisos en firme, son fruto de los esfuerzos interinstitucionales en la lucha frontal contra el contrabando en el Departamento del Huila realizado por la DIAN, Ejercito Nacional y Policía de Carreteras.
Se destaca como una de las principales estrategias para el cumplimiento de la meta anualidad 2022, la capacitación realizada por funcionarios de la DIAN a miembros del Ejército Nacional adscritos al Batallón de Infantería Magdalena No. 27 de Pitalito (H) sobre mercancías de procedencia extranjera; como también el contacto directo entre funcionarios del Ejercito y DIAN cuando se presentaban situaciones a verificar por el tránsito de mercancías ilegales, y sin el cumplimiento de los requisitos aduaneros. 
Para la DIAN Neiva, el aumento exponencial de mercancías puestas a disposición en el Municipio de Pitalito representó un año de retos para el área involucrada en el procedimiento de Decomisos de Mercancías, retos que se sortearon por el compromiso de cada uno de los funcionarios de las áreas misionales y de apoyo que ejecutaron temas atenientes al decomiso y aprehensión de mercancías. 
Desafortunadamente en el último trimestre, el Batallón de Pitalito disminuyó sus controles causando un descenso de insumos. En aras de fortalecer lazos interinstitucionales se tiene programada una reunión en enero de 2023 con el nuevo comandante del Batallón de Infantería Magdalena No. 27 con el fin de continuar los controles sobre mercancías extranjeras en el sur del Huila.</t>
  </si>
  <si>
    <t xml:space="preserve">El cumplimiento de la meta se debe a las permanentes capacitaciones que se desarrollaron durante el año 2022 y los acompañamientos que se realizaron de manera particular a los contribuyentes que buscaban orientación sobre el tema, sumado a las alianzas estratégicas con la cámara de comercio del Huila, universidad sur colombiana, el SENA entre otros. No obstante lo anterior se presenta error en el cálculo del indicador, arrojando un cumplimiento de solo el 75%, cuando lo correcto es un cumplimiento del 100%.  Por ello se envió correo electrónico alertando del error y solicitando su corrección. </t>
  </si>
  <si>
    <t>El no cumplimiento de esta meta en gran manera se presentó por que los obligados a implementar el documento soporte de nómina para el año 2022 se adelantaron en el 2021 un total 600 usuarios que tienen de 1 a 10 empleados que implementaron el DSNE en el 2021  y de conformidad con el calendario de implementación su obligación era para el julio del 2022.</t>
  </si>
  <si>
    <t xml:space="preserve">Esta acción tiene una periodicidad semestral para lograr por semestre el 50% de las “campañas complementarias” programadas, dirigidas al cumplimiento de obligaciones TAC para el pago de los anticipos y la presentación de las declaraciones a cargo de los contribuyentes del RST. Con corte a diciembre se han llevado a cabo diez (10) campañas mediante oficios persuasivos, unas invitando a presentar los anticipos (formulario 2593) y la otras invitando a la declaración del RST (formulario 260).
1) Campaña de invitación para cumplimiento de las obligaciones dentro del RST para el pago de los anticipos.  
2) Campaña de invitación para cumplimiento de declarar el RST.  
3) Campaña conjunta entre Directora Seccional y Secretarios de Hacienda de invitación a declarar Impuesto Unificado bajo del Régimen SIMPLE. Los municipio de Neiva, Pitalito y Garzón 
4) Campaña para presentar I anticipo de inscritos al RST en 2019, 2020 y 2021. 
5) Campaña para presentar I anticipo 2022 de inscritos al RST en 2019, 2020 y 2021. 
6) Campaña para presentar I anticipo 2022 de inscritos al RST en 2022 (enero-febrero)
7) Campaña para presentar II anticipo de los nuevos inscritos al RST en 2022 (enero-abril)
8) Campaña para presentar III anticipo de los nuevos inscritos al RST en 2022 (enero-junio).
9) Campaña para presentar IV anticipo de los inscritos al RST en 2022 (enero-julio). Campaña para presentar IV anticipo de los inscritos al RST en 2022 (agosto)
10) Campaña para presentar V anticipo de los inscritos al RST en 2022 (enero a octubre).
</t>
  </si>
  <si>
    <t xml:space="preserve">Los resultados de cumplimiento de los cursos del PIC durante el año 2022 fue el 100,71%; destacando las estrategias que se implementaron durante el año en mención: Seguimiento, participación y colaboración en los respectivos cursos que realizaron los funcionarios de nuestra Dirección Seccional. 
Finalmente, concluimos que cumplimos con las metas programadas por la Entidad. </t>
  </si>
  <si>
    <r>
      <t xml:space="preserve">    TABLERO BALANCEADO DE GESTIÓN 2022
 DIRECCIÓN SECCIONAL DE IMPUESTOS Y ADUANAS DE PALMIRA
</t>
    </r>
    <r>
      <rPr>
        <b/>
        <sz val="24"/>
        <color rgb="FFFFFFFF"/>
        <rFont val="Calibri"/>
        <family val="2"/>
      </rPr>
      <t>SEGUIMIENTO</t>
    </r>
  </si>
  <si>
    <t>palmira</t>
  </si>
  <si>
    <t>La ejecución presupuestal de enero a diciembre es de 398,4 millones de pesos para un cumplimiento del 95%,  incluye arrendamientos y servicios públicos ; éste cumplimiento registra variaciones por debajo de la meta mensual establecida en razón  a las fluctuaciones presupuestales por variaciones en las facturaciones de servicios publicos, con relación a lo proyectado al inicio del año.</t>
  </si>
  <si>
    <t>En el periodo de octubre a diciembre se llevaron a cabo contrataciones presupuestadas, por lo que el cumplimiento del trimestre se observa por encima de lo planeado inicialmente.</t>
  </si>
  <si>
    <t xml:space="preserve">Para el tercer trimestre la meta cambió de 530.205 millones a 579.285 millones  lo que se ve reflejado en el cumplimiento del 88,95% </t>
  </si>
  <si>
    <t>En el primer semestre se generaron oficios persuasivos masivos lo que contribuyo a un mayor recaudo y subsanó el decrecimiento del mismo en el segundo semestre.</t>
  </si>
  <si>
    <t>LA META ANUAL DE INSCRITOS DE RST ES DE 246 Y SE LOGRO 299 INSCRITOS. CUMPLIMIENTO DEL 121%</t>
  </si>
  <si>
    <t>Se logró el cumplimiento de las metas con actos ejecutoriados, correcciones provocadas.  Las acciones que más impactaron fueron las realizadas a contribuyente del sector mnero, así como por correcciones por desconocimiento de compras a presuntos proveedores ficticios</t>
  </si>
  <si>
    <t xml:space="preserve">En el mes de Dicimebre se reportó sentencia a favor de la DIAN ejecutoriada que se profirió en el mes de marzo. Por lo anterior, quedó registrada en la matriz de litigiosidad del mes de marzo. </t>
  </si>
  <si>
    <t>Tutelas y contestaciones de demanda presentadas durante el año fueron revisados y con VoBo</t>
  </si>
  <si>
    <t xml:space="preserve">Dentro del memorando 132 del 2021, no se incluyó a la DSIA de Palmira, para recibir orientación y apoyo jurídico. Por tanto, no hay lugar a diligenciar este indicador. </t>
  </si>
  <si>
    <t>SE LOGRO EL TOTAL DE CAPACITACIONES META ANUAL DE 24 JORNADAS DURANTE EL AÑO, SE ACLARA QUE LOS PRIMEROS SEMESTRES SE DEDICO A OTRAS ACTIVIDADES, NO OBSTANTE DURANTE EL AÑO Y A 31 DE DICIEMBRE SE DICTARON LAS 24 CAPACITACIONES RST</t>
  </si>
  <si>
    <t>SE TIENEN 8 MUNICIPIOS EN LA JURISIDICCION Y 7 DE ELLOS ADOPTACRON EL RST Y 1 DE ELLOS PRADERA SE VIENE ACOMPAÑANDO DESDE LA SECCIONAL Y NIVEL CENTRAL</t>
  </si>
  <si>
    <t>SE REALIZAN CAMPAÑAS CONJUNTAS CON MUNICPIOS EN ALIANZA CON LAS ALCADIAS</t>
  </si>
  <si>
    <t>SE ATIENDE A LOS CONTRIBUYENTES DE MANERA PRESENCIAL Y VIRTUAL DANDO LO MEJOR A LOS CLIENTES CIUDADANOS PARA SENCIBILIZARLOS Y QUE PUEDAN CUMPLIR CON LAS OCLIGACIONES FORMALES</t>
  </si>
  <si>
    <t>SE IMPACTARON 63 CIUDADANOS CON LO PUBLICO ES LO NUESTRO SIENDO LA META DE 60 Y EN CUANTO A LA CULTURA DE LA CONTRIBUCION EN LA ESCUELA LA META DE INSCRITOS PARA LOS DOCENTES ESTA TUVO UN CUMPLIMIENTO DEL 50%, DE LOS 40 DOCENTES SE INSCRIBIERON 22, PARA EL ´PROXIMO AÑO SE CONTINUARA REFORZANDO ESTE ACERCAMIENTO CON LAS SECRETARIAS DE EDUACION Y SENA</t>
  </si>
  <si>
    <t>Durante el año los recursos se profirieron dentro de la oportunidad</t>
  </si>
  <si>
    <t>En el periodo se actualizó el RUPGJ</t>
  </si>
  <si>
    <t>La Seccional no tiene competencia en asuntos aduaneros</t>
  </si>
  <si>
    <t>Los insumos recibifos se gestionaron oportunamente</t>
  </si>
  <si>
    <t>En algunos meses  del año 2022 no se logra cumplir la meta  de 32  días para tramitar las devoluciones ordinarias (enero 35 días, febrero 39 días, sept.  y dic. 38  días), debido a la modificación de la meta en el mes de febrero de 2022 y al  incremento en el número de radicaciones de solicitudes de devolución y/o compensación  con causales de inadmisión  que generan un desgaste administrativo, pues los funcionarios deben dedicar parte de su tiempo en proferir los correspondientes autos inadmisorios, así como la atención presencial y telefónica de contribuyentes  que requieren orientación en temas del subproceso de devoluciones,  no obstante,  por haberse logrado cumplir con la meta en los demás meses del  año 2022  ( marzo 27 días, abril 29 días, junio 31 días  y mayo, julio, agosto, octubre y nov.  32 días),  se logra un cumplimiento anual  del 96.73 % .</t>
  </si>
  <si>
    <t>El hecho de no haber dispuesto mercancias en el último trimestre fue el causante del no cumplimiento del 100% de la meta para el año 2022.</t>
  </si>
  <si>
    <t>Se actualizó el aplicativo en las actuaciones correspondientes</t>
  </si>
  <si>
    <t>Se actualizó el aplicativo Ferrajoli</t>
  </si>
  <si>
    <t>Se actualizó el aplicativo Ekogui</t>
  </si>
  <si>
    <t>Se cumplieron las actividades programadas durante el año.</t>
  </si>
  <si>
    <t>Se realizó un sobrecumplimiento en la meta por mercancía puesta a disposición por la policia nacional de carreteras</t>
  </si>
  <si>
    <t>ESTA META SE ENCUENTRA CUMPLIDA Y NO OBSTANTE SE REVISARAN LOS NUEVOS LISTADOS DE LA SUBDIRECCION DE FACTURA ELECTRONICA, AL PARECER AL DATOS QUE SE REPITEN</t>
  </si>
  <si>
    <t>TOTAL A SEPTIMEBRE 388%, IMPOSIBLE REGISTRO DE 3 TRIMESTRE POR NO ESTAR DISCRIMINADO EN EL DSP NOMINA ELECTRONICA LA FECHA DE HABILITACIÓN REPORTADO POR LA SUBDIRECCION DE FACTURA ELECTRONICA</t>
  </si>
  <si>
    <t>SE REALIZO CAMPAÑAS CONJUNTAS CON LOS MUNICIPIOS Y ALCADIAS TANTO PARA FUNCIONARIOS PUBLICOS COMO PARA PUBLICO EN GENERAL</t>
  </si>
  <si>
    <t>La participación y ejecución de los cursos contó con el apoyo de gestion humana para recordar las fechas y los funcionarios estuvieron motivados para termianr los cursos</t>
  </si>
  <si>
    <r>
      <t xml:space="preserve">    TABLERO BALANCEADO DE GESTIÓN 2022
 DIRECCIÓN SECCIONAL DE IMPUESTOS Y ADUANAS DE PASTO
</t>
    </r>
    <r>
      <rPr>
        <b/>
        <sz val="24"/>
        <color rgb="FFFFFFFF"/>
        <rFont val="Calibri"/>
        <family val="2"/>
      </rPr>
      <t>SEGUIMIENTO</t>
    </r>
  </si>
  <si>
    <t>pasto</t>
  </si>
  <si>
    <t>Se observa el alto cumplimiento de la ejecución presupuestal asignada a la seccional</t>
  </si>
  <si>
    <t>Se evidencia el total cumplimiento del PAC asignado a la seccional</t>
  </si>
  <si>
    <t>La Dirección Seccional durante la vigencia 2022, trabajo  con el apoyo y acompañamiento de todas las Divisiones para alcanzar los objetivos y metas establecidos, sin embargo, por motivos exogenos que han afectado a la región en los úlitmos años, presentando un leve crecimiento en su economía son factores como entre otros que afectaron, por tal razón presentamos un nivel de cumplimiento del  90% con relación a la meta ajustada a partir del segundo semestre. Resaltar que la mesta inicial  de $530.530,87 fue alcanzada y superada. 
Se trabajaron entre las principales estrategias: Correos Masivos, Visitas a contribuyentes de diferentes Muncipios del Departamento de Nariño, Capacitaciones, Cultura de la Contribución, Participación Ciudadana, Comités de trabajo entre otras acciones con las cuales se ha logrado avanzar y aportar al objetivo del Plan Estratégico de la Entidad.</t>
  </si>
  <si>
    <t>En la vigencia del año 2022, se continuo con la aplicación del Modelo  Integrado de Planeación,  se  desarrollaron actividades de acercamiento al ciudadano, mediante visitas, llamadas telefónicas, correos electrónicos  , agendamientos virtuales que  permitan brindar un mejor servicio e información a nuestros contribuyentes, igualmente se trabajó con el cierre de los ciclos de cobro que deben realizar cada funcionario, y dando mayor prioridad en las actividades de cobro a los sectores que para cada mes se establece desde la Coordinación de gestión Cobranza, siendo este el que mayor beneficio economico  beneficio economico registra en el periodo que se trabaja.  Duranta la segunda quincena del mes de diciembre de 2022 se enviaron correos masivos y se realizaron visitas en la ciudad de Pasto con el fin de dar a conocer a los contribuyentes los beneficios  de la ley 2277 del 13 del diciembre de 2022</t>
  </si>
  <si>
    <t xml:space="preserve">Durante la vigencia 2022, se trabajaron diferentes acciones con el apoyo de todas las divisiones para llegar al logro de la meta, entre las cuales se destacan: capactiaciones,  visitas a los contribuyentes para el  control de obligaciones formales donde se informa sobre el RST y la obligación de habilitar Factura Electrónica y Nomina Electróncia, envío de oficios masivos, llamadas, donde buscó realizar un trabajo integral para obtener un nivel de cumplimiento del 109%. Seguimos trabajando e impulsado la formalización en nuestras regiones. </t>
  </si>
  <si>
    <t xml:space="preserve"> La División de Fiscalización y Liquidación Tributaria Extensiva verificó las cargas de servicios, se efectúo seguimiento mensual a los auditores y planeó las actividades que deberían realizar los colaboradores a efectos de cumplir las metas impuestas al área; siendo así, para el cumplimiento de la meta de gestión efectiva, se planearon y ejecutaron actividades persuasivas como la socialización de los lineamientos de los programas; seguimiento y control a funcionarios que adelantan la labor persuasiva con los programas URIIT, seguimiento periódico a la ejecución de la gestión persuasiva, planeación y ejecución de 1068 visitas a los contribuyentes en Pasto, Ipiales, Tumaco; lo que contribuyó al alto porcentaje en el cumplimiento de la meta.En lo que hace referencia a la División de Fisclaización y Liquidación Tributaria Intensiva, de igual manera se viene trabajando con mayor intensidad la etapa persuasiva dando a conocer a los contribuyentes los aspectos encontrados en la investigaciones para efectos de lograr la corrección voluntaria de las decaraciones objeto de investigación De igual manera se adelantan actuaciones administrativas con un juicioso trabajo de investigación en procura de proferir actos administrativos con la suficiente calidad que permita lograr la ejecutoria de los mismos con los resultados óptimos en la testión.</t>
  </si>
  <si>
    <t xml:space="preserve">Durante el periodo, se notificaron 19 fallos, de los cuales 16 son a favor de la entidad y 3 en contra. </t>
  </si>
  <si>
    <t xml:space="preserve">SE REALIZÓ LA REVISIÓN DEL 100% DE LOS ACTOS ADMINISTRATIVOS DE COMPETENCIA DEL GIT OFICINA JURIDICA EN SEDE ADMINISTRATIVA  Y EL 100% DE LOS MEMORIALES, CONTESTACIONES Y RECURSOS A SER RADICADOS EN LOS DISTINTOS DESPACHOS JUDICIALES. </t>
  </si>
  <si>
    <t>TODOS LOS REQUERIMIENTOS REALIZADOS POR LA SUBDIRECCIÓN DE GESTIÓN DE REPRESENTENCIÓN EXTERNA DURANTE EL CUARTO TRIMESTRE DEL 2022 FUERON ATENDIDOS CON CALIDAD Y CELERIDAD POR PARTE DEL EQUIPO DE TRABAJO DEL GIT OFICINA JURIDICA</t>
  </si>
  <si>
    <t>Número jornadas de sensibilización</t>
  </si>
  <si>
    <t>La Dirección Seccional de Pasto, durante la vigencia 2022, realizó un promiedo de 47 Jornadas de capacitación, donde se aboradaron diferentes temas, tales como: Factura Electrónica, RST, tarifa ICA, ESAL, RUB, RUT, Impuesto de Renta, Retención en la Fuente e IVA, entre otros temas, presentando un impacto de 5800 personas capacitadas promedio, acciones realizadas con el apoyo y coordinación de la división de Servicio al Ciudadano y Despacho, las diferetes estrategias se desarrollaron con el fin de generar espacios y cercania con el ciudadano como el cumplimiento de las obligaciones formales y sustanciales.</t>
  </si>
  <si>
    <t>Para la Vigencia 2022, la Direción Seccional desarrolló diferentes estrategias para dar cumplimiento al presente indicador. Se reealizó acompañamiento y seguimiento desde la División de Servicio al Ciudadano. Logrando hacer efectivo la aprobación de 12  municipios (Cordoba, cumbitara, Yacuanquer, San Pedro de Cartago, Policarpa y Mallama, entre otros),  así mismo, se dejan en proceso de corrección y presentación del acuerdo a 8 Municipios. Se contó con el apoyo dos funcionarios quienes se encargaron de llamar, remitir correos y acompañarles en el proceso de corrección y remisión de recomendaciones para realizar la presenación del acuerdo ante el concejo, entre las acciones realizadas están:  llamadas a los diferentes municipios, correos electrónicos y  Municipios que se capacitaron de forma presencial y virual en la Dirección Seccional de Pasto. Se sigue trabajando en el acompañamiento y seguimiento de todos los Municipios para que realicen el registro de los acuerdos y la certificación bancaria. Seguimos trabajando en el acompañamiento y seguimiento de los Municipios.</t>
  </si>
  <si>
    <t>La Dirección Seccional durante la vigencia 2022, trabajó activamente con el apoyo y acompañamiento de todas las Divisiones para llegar al logro de los objetivos y metas.
Se trabajaron entre las principales estrategias: Correos Masivos, Visitas a contribuyentes de diferentes Muncipios del Departamento de Nariño, Capacitaciones, Cultura de la Contribución, Participación Ciudadana, Comités de trabajo entre otras acciones con las cuales se ha logrado avanzar y aportar al objetivo del Plan Estratégico de la Entidad.</t>
  </si>
  <si>
    <t>La adición de citas fue determinante para el aumento del porcentaje Back/Front, aunque hay temporadas con alta deserción de citas por parte de los ciudadanos. El área maneja gran cantidad de trámites internos, por lo que se ha trabajado en una distribución de funciones para lograr cumplir el porcentaje mínimo del 50% asignado desde el Nivel Central.</t>
  </si>
  <si>
    <t>El programa CCE tuvo un gran éxito en la seccional Pasto obteniendo un 123% de cumplimiento a Nivel Nacional, se había establecido una meta anual de 109 docentes inscritos y se logró la inscripción de 134 docentes efectivos inscritos que adelantaron el curso, logrando terminarlo con éxito. Se reactivaron actividades de los NAF y se desarrollaron varias capacitaciones con ellos, las capacitaciones de LPN también se realizaron de manera virtual, lo que contribuyó al aumento de ciudadanos impactados.</t>
  </si>
  <si>
    <t>TODOS LOS RECURSOS TRIBUTARIOS A CARGO DEL GIT OFICINA JURIDICA DE LA DSIA PASTO FUERON DECIDIDOS DENTRO DEL TÉRMINO DE 9 MESES, PERMITIENDO OBTENER UN SOBRE CUMPLIMIENTO DEL 113.33%  CON RELACIÓN A LA META FIJADA POR LA SUBDIRECCIÓN DE RECURSOS JURIDICOS.</t>
  </si>
  <si>
    <t>EL RUPGJ SE ENCUENTRA DEBIDAMENTE ACTUALZADO, LOS APODERADOS DEL GIT OFICINA JURIDICA HAN REGISTRADO LAS ACTUACIONES SURTIDAS EN CADA UNO DE LOS EXPEDIENTES A SU CARGO Y QUE SE ENCUENTRAN ACTIVOS EN DICHO APLICATIVO</t>
  </si>
  <si>
    <t xml:space="preserve">LOS RECURSOS ADUANEROS DE COMPETENCIA DEL GIT OFICINA JURIDICA HAN SIDO DECIDIDOS DENTRO DEL TÉRMINO DE LOS 3.5 MESES, LO QUE NOS PERMITE DAR UN CUMPLIMIENTO DEL 114.29% </t>
  </si>
  <si>
    <t xml:space="preserve">LA TOTALIDAD DE LOS INSUMOS DE ASUNTOS PENALES RADICADOS EN EL GIT OFICINA JURÍDICA FUERON GESTIONADOS Y LAS DENUNCIAS DERIVADAS DE LOS MISMOS FUERON RADICADAS </t>
  </si>
  <si>
    <t>Durante todo el año se mantuvo una alta calidad del RUT, debido a que los hallazgos se corregían a medida que se auditaban. Al finalizar el 2022 disminuyó el porcentaje de cumplimiento, pues de acuerdo con la Visita de Acompañamiento y Autoevaluación de la Subdirección del RUT, los hallazgos son Producto No Conforme si no se corrigen el mismo día, por lo que se identificaron varios RUT que fueron corregidos posteriormente.</t>
  </si>
  <si>
    <t>Las solicitudes de devolución radicadas durante el año gravable 2022 tuvieron un incremento del 123% con respecto al año inmdiatamente anterior; para atenderlas con oportunidad se implementaron estrategias tales como; ubicación de mayor número de auditores para el proceso, se continúa con la revisión semanal de expedientes asignados, la ubicación de un revisor para garantizar calidad y efectividad, contribuyeron para obtener el mejormiento del indicador, estategias que permitieron disminuir los días para resolver las solicitudes de devolución durante la vigencia 2022, mejorando el flujo de efectivo y repercutiendo directamente en la reactivación de la economía en nuestra región.</t>
  </si>
  <si>
    <t xml:space="preserve">SE DISPUSO LA TOTALIDAD DE LAS MERCANCIAS ADA </t>
  </si>
  <si>
    <t xml:space="preserve">LOS APLICATIVOS ESTABLECIDOS PARA LOS ASUNTOS PENALES DE COMPETENCIA DEL GIT OFICINA JURIDICA SE ENCUENTRAN DEBIDAMENTE ACTUALIZADOS </t>
  </si>
  <si>
    <t>EL APLICATIVO FERRAJOLI  SE PRESENTA UN ERROR EN EL INVENTARIO DE PROCESOS ACTIVOS QUE REPORTA SIE PLANEACIÓN VS EL APLICATIVO FERRAJOLI POR LO QUE NO SE PUEDE OBTENER UNA ACTUALIZACIÓN DEL 100%</t>
  </si>
  <si>
    <t>EL E-KOGUI ADMINISTRADO POR LA ANDJE HA SIDO CONSTANTEMENTE ACTUALIZADO POR LOS APODERADOS DEL GIT OFICINA JURIDICA EN RELACIÓN CON LAS ACTUACIONES SURTIDAS EN LOS PROCESOS JUDICIALES QUE CURSAN EN LOS DISTINTOS DESPACHOS JUDICIALES</t>
  </si>
  <si>
    <t xml:space="preserve">EL SIE REPRESENTACIÓN EXTERNA SE ENCUENTRA ACTUALIZADO Y CON LA INFORMACIÒN CARGADA DE CADA UNA DE LAS ACTUACIONES SURTIDAS EN LOS PROCESOS DE COMPETENCIA DEL GIT OFICINA JURIDICA DSIA PASTO. </t>
  </si>
  <si>
    <t>Para la vigencia 2022, se dió cumplimiento a lo establecido por la oficina de seguridad de la información, relacionada con las 4ta actividades  programadas en el plan de  implementación del sistema de gestión de seguiridad y privacidad de la información, logrando un cumpliendo del 100% de la meta.</t>
  </si>
  <si>
    <t>EL SOBRECUMPLIMIENTO DE LA META DE GESTION ASIGNADA A LA SECCIONAL EN DECOMISO EN FIRME DE MERCANCIAS APREHENDIDAS OBEDECE A LA EJECUCION DE UN TRABAJO DEBIDAMENTE PLANIFICADO SOBRE LA BASE DE LABORES DE PERFILAMIENTO Y SEGUIMIENTO EN LOS ESTABLECIMIENTOS DE COMERCIO DE LA CIUDAD DE PASTO, AUNADO AL COMPROMISO Y ESFUERZO DE QUIENES CONFORMARON EL EQUIPO DE TRABAJO.</t>
  </si>
  <si>
    <t>Se logró obtener un excelente resultado, teniendo en cuenta que se triplicó la meta anual con un nivel de cumplimiento mayor al 200%, objetivo que se cumple mediante la realización de visitas a diferentes municipios del departamento de Nariño, enfocadas a trabajar el cumplmiento de obligaciones formales, así mismo se desarrollaron capacitaciones en los temas de factura electrónica y soporte de nomina electrónica, activiadades que fueron fundamentales para el logro de los objetivos.</t>
  </si>
  <si>
    <t>Se trabajó en el logro de la meta, mediante la realización de visitas a diferentes municipios del departamento de Nariño, enfocadas a trabajar el cumplmiento de obligaciones formales, así mismo se desarrollaron capacitaciones en los temas de factura electrónica y soporte de nomina electrónica, activiadades que fueron fundamentales para el logro de los objetivos, dando como resultado un nivel de cumplimiento del 101%.</t>
  </si>
  <si>
    <t>La Dirección Seccional de Pasto, trabajó para el cumplimiento de las metas y objetivos con el apoyo de todas la Divisiones, especialmente desde la División de Servicio al Ciudadano, donde se asignó a un funcionario para desarrollar esta acitiviad y así dar cumplimiento a este indicador. Así mismo, como complemento se realizarón capacitaciones relacionadas con el tema de RST como complemento a las estrategias que tienen como fin dar a conocer el impuesto y el cumplimiento de las obligaciones formales como sustanciales.</t>
  </si>
  <si>
    <t>En el cumplimiento del PIC 2022, según información reportada por la Subdirección de la Escuela se registra un cumplimiento acumulado para  2022 del 104.42 %, con la participación en las siguientes actividades académicas orientadas a fortalecer los conocimientos en los diferentes procesos misionales: Comunicación efectiva y gestión del cambio, Herramientas para el fortalecimiento del aprendizaje organizacional, Planeación y valoración de la gestión documental, Daño antijuridico, Diplomado Virtual en Régimen Probatorio con Énfasis en TACI, Diplomado en NIC-NIIF, Jurisprudencia y Aspectos prácticos de las pruebas en el sistema penal Acusatorio,  Devolución y compensación de saldos a favor, Diversidad Cultural organizacional, Análisis de Riesgo Jurídico  en materia penal, Gestión financiera pública, Diplomado en gestión del cambio- transpormación del ser para  el hacer, Diplomado  para docentes, entre otros; desde  Talento Humano se remitieron correos recordatorios para el desarrollo y cumplimiento de todas las actividades académicas asignadas. Esta variable fue valorada: Funcionarios inscritos Vs Funcionarios certificados.</t>
  </si>
  <si>
    <r>
      <t xml:space="preserve">    TABLERO BALANCEADO DE GESTIÓN 2022
 DIRECCIÓN SECCIONAL DE IMPUESTOS Y ADUANAS DE PEREIRA
</t>
    </r>
    <r>
      <rPr>
        <sz val="24"/>
        <color theme="0"/>
        <rFont val="Calibri"/>
        <family val="2"/>
        <scheme val="minor"/>
      </rPr>
      <t>SEGUIMIENTO</t>
    </r>
  </si>
  <si>
    <t>Pereira</t>
  </si>
  <si>
    <t xml:space="preserve">Se ejecutó el presupuesto de la Seccional para la vigencia de 2022 con un cumplimiento del 126,42% sobre una meta del 95%,  el cumplimiento real fue del 99% sobre el 100%. Ejecutándose $2.861.478.209 sobre lo asignado que fue  $2.889.169.451. Esté sobrecumplimiento se presentó por varias razones, en primer lugar en el mes de marzo se comprometió una sentencia por devoluciones tributarias valor que no estaba previsto en la asignación inicial, en el mes de marzo se comprometió con la Resolución que ordenó el pago de los intereses por valor de $1,757,264,000, al igual que en el mismo mes se comprometió el valor del pago del impuesto Predial del edificio sede DIAN, así como de los inmuebles recibidos en dación de pago por valor de $152,271,000; en julio se realizaron los compromisos de dos líneas del PAA programadas para el mes de mayo de 2022 y en el mes de agosto se adjudicó y comprometió la línea del PAA de bienestar por 492.098.638; en el mes de noviembre  se realizó el compromiso de la  línea  PAA de Servicios de Soporte, aseo y cafetería, que se adjudicó y comprometió por valor de $43.552.709 y el rubro de Educación Especial el cuál se comprometió por valor de $40.732.000, de igual forma en el mes de diciembre se adicionó el contrato de Bienestar, todas estás circunstancias hicieron que la asignación y los compromisos se incrementaran considerablemente. </t>
  </si>
  <si>
    <t>El cumplimiento total de acuerdo a lo planeado sobre la meta que era de 95% se cumplió en un 92%, esto se debió por un lado por la modificación repentina de los municipios de Pereira y Dosquebradas del calendario tributario asociado al impuesto predial, el cual en vigencias previas se pagaba siempre en el mes de marzo, sin embargo se reprogramó por ambos entes territoriales para el mes de mayo, además  se tenia planeadas las obligaciones de educación especial para el mes de diciembre  y fueron canceladas en el mes de octubre, también se presento este incumplimiento en el pago del  rubro de viáticos y algunos pagos de los contratos de tracto sucesivo, que por diversos motivos no se pudieron hacer en las fechas estipuladas</t>
  </si>
  <si>
    <t>No se logró el 100% del cumplimiento de la meta, debido a factores económicos externos y a que ya no se cuenta con el recaudo de los grandes contribuyentes con domicilio en la jurisdicción de la Dirección Seccional, pues por competencia ya pertenecen a la Dirección Operativa de Grandes Contribuyentes. Pero se logró un avance significativo, debido a las  acciones generadas tanto desde el nivel central como desde la Dirección Seccional, dirigidas a los contribuyentes sobre la importancia del cumplimiento de las obligaciones tributarias.</t>
  </si>
  <si>
    <t xml:space="preserve">Cumplimiento del 104%.  Obtención de recaudo  en   las  actividades de persuasiva, interposición de denuncia penal para todas las obligaciones determinadas como ineficaces.  Continua  siendo además  de los insumos de denuncia penal  el embargo bancario una de las principales herramientas  para la  obtención del pago de obligaciones pendientes. De igual manera  se determinó  un muy buen  recaudo  por concepto de factura electrónica y las declaraciones sugeridas. </t>
  </si>
  <si>
    <t>Se logró la meta del año desde el primer trimestre, gracias a la labor adelantada desde el año 2021, aunque se tenía la meta cumplida, se continuó con haciendo la divulgación del RST y las alianzas con las Cámaras de Comercio, además por la expectativa que causó la Reforma Tributaria que para los últimos meses, que incrementó la cantidad de inscritos</t>
  </si>
  <si>
    <t>Este sobrecumplimiento obedece a una labor conjunta entre las Divisiones de Fiscalización y Liquidación Tributaria Extensiva y la  de Fiscalización y Liquidación Tributaria Intensiva, teniendo en cuenta que  los actos  han quedado ejecutoriados en la etapa de determinación en especial programas y acciones de control en etapa persuasiva URIIT (correcciones y presentación de declaraciones), al igual que declaraciones tributarias corregidas en las Divisiones mencionadas.</t>
  </si>
  <si>
    <t>El sobrecumplimiento se dio a causa de la evacuación de expedientes de los programas IMO, RDI y XPA, principalmente, en los cuales no hubo allanamiento ni discusión en etapa de recurso.</t>
  </si>
  <si>
    <t>Se logró el cumplimiento de esta meta en buena medida por el beneficio de reducción transitoria de sanciones que permitió la Ley 2155</t>
  </si>
  <si>
    <t>El sobrecumplimiento fue causado principalmente por la expedición de Liquidaciones oficiales de revisión en materias como determinación del valor en aduanas y subpartida arancelaria. También por haber proferidos resoluciones sanción de valores importantes.</t>
  </si>
  <si>
    <t>El sobrecumplimiento obedeció principalmente a legalizaciones con pagos  de rescate y Declaraciones de corrección de subpartida arancelaria con mayores porcentajes de tributos aduaneros.</t>
  </si>
  <si>
    <t>Se logró el cumplimento por la labor realizada en el área, aunado a que la mayoría de actos sancionatorios y de liquidaciones oficiales no tuvieron discusión en la etapa del recurso de reconsideración.</t>
  </si>
  <si>
    <t>Promover una aduana con una recaudación eficiente</t>
  </si>
  <si>
    <t xml:space="preserve">Para el 2022 de acuerdo a las estrategias implementadas por la Seccional en materia de gestión de riesgos y el interés de los usuarios por atender de manera voluntaria al cumplimiento de sus obligaciones se dio sobrecumplimiento. </t>
  </si>
  <si>
    <t xml:space="preserve">Se realizan todas las actuaciones pertinentes,  con calidad y oportunidad, para dar cumplimiento al indicador </t>
  </si>
  <si>
    <t>Se logró el cumplimiento, por que de las diferentes actuaciones que se surtieron  en los diferentes procesos Judiciales, se hizo la revisión. Cada abogado entregó  los escritos  para surtir las actuaciones del proceso al Jefe de División para su revisión. Si había algo que ajustar o modificar, se puso en conocimiento del abogado respectivo, logrando actuaciones con calidad y oportunidad.</t>
  </si>
  <si>
    <t>Se dio respuesta oportuna a los diferentes requerimientos  solicitados durante el año.</t>
  </si>
  <si>
    <t>Durante los trimestres 2 y 3 no se cumplió la meta, especialmente porque la Economía Naranja solamente operó hasta el 30 de junio. Se anota que la mayor parte de la ejecución de la estrategia, se realizó en el primer trimestre, por eso esta cumplida para el año.</t>
  </si>
  <si>
    <t>Se realizó el acompañamiento a los municipios para la adopción de las tarifas del ICA consolidado. Gracias a las estrategias diseñadas desde el G.I.T de Formalización Tributaria, la meta se cumplió para el año quedando pendiente solamente cinco municipios La Celia, Santa Rosa de Cabal, Belén de Umbría, La Virginia y Mistrató</t>
  </si>
  <si>
    <t>La estrategia de socialización del RST incluyó la realización de actividades conjuntas con la División de Servicio al Ciudadano, articuladas con las Secretarías de Hacienda, las Cámara de Comercio, los Concejos Municipales y las Secretarías de Hacienda para finiquitar la adopción de las tarifas consolidadas y la entrega de las mismas a la DIAN.</t>
  </si>
  <si>
    <t xml:space="preserve">Este indicador tiene como meta que el 50% de la capacidad operativa de las Divisiones de Servicio al Ciudadano estén programados en atención de agenda,  se  analiza verificando la cantidad de citas ofertadas vs los funcionarios disponibles para atención de agenda en el período y considerando las diferentes novedades administrativas. La medición se realizó mediante el diligenciamiento de Formulario Actividades Servidores Públicos Asignados al Servicio al Ciudadano en Asuntos Tributarios, que nos envía  mensualmente el nivel central para su diligenciamiento,  los resultados consolidados de cada mes lo envía la coordinación de canales y cada trimestre se analizó su cumplimiento, si bien en el último trimestre no se alcanzó la meta por las razones indicadas en el análisis de dicho trimestre, el resultado final del año nos arroja que logramos la meta en un 53% , para  un cumplimiento del 107, 7%, esto gracias al compromiso de todos los funcionarios que estuvieron dispuestos para el cumplimiento de la agenda ofertada, la adaptación de éstos  a los ajustes que se fueron realizando para tener le mejor disponibilidad de agenda. </t>
  </si>
  <si>
    <t>La medición de este indicador se efectuó cuatrimestralmente.  Durante el año se ejecutaron las acciones para impactar ciudadanos mediante las estrategias de NAF con la 4 universidades con las que se tiene convenio.   Adicionalmente  para la estrategia de Cultura de la Contribución en la Escuela se firmó memorando de entendimiento con el municipio de Pereira.  Con las gestiones con rectores de colegios se vincularon algunos docentes al curso en alianza con el SENA.</t>
  </si>
  <si>
    <t>Se cumplió con la realización de los  encuentros Aduana- Empresa de manera trimestral, se realizaron los correspondientes informes para la Subdirección de facilitación de comercio exterior y se cumplieron los compromisos establecidos en estos encuentros.</t>
  </si>
  <si>
    <t>Se cumplió con la meta anual que se tenía establecida, una campaña por semestre para incentivar el uso de las declaraciones anticipadas, una se hizo el  14 de marzo de 2022 en el marco de la inauguración del NAF aduanero con la Universidad Católica de Pereira y la otra EL 20 de octubre en el marco del lanzamiento  de ASOPARTES  entre empresarios – importadores del sector de partes para automóviles. Se enviaron oportunamente los informes de estos eventos a la Subdirección de facilitación de comercio exterior.</t>
  </si>
  <si>
    <t xml:space="preserve">Para evitar vencimientos y además poder corregir actuaciones a tiempo, en caso de que se requiera, en la División Jurídica se acordó entre todos los funcionarios que  se deben fallar los recursos de reconsideración tributaria  antes de los 9 meses </t>
  </si>
  <si>
    <t>El RUPJ, se actualizó continuamente durante el año, esto es se ingresó el expediente al momento de su reparto y a medida que se generaron las correspondientes actuaciones (admisorios-inadmisorios-auto de prueba, actas de comité, fallos, notificación y ejecutoria entre otros), se actualizó inmediatamente.</t>
  </si>
  <si>
    <t>Fueron presentados todos los insumos para denuncia ante el Comité Jurídico y radicadas las denuncias en la Fiscalía dentro de la oportunidad.</t>
  </si>
  <si>
    <t>Durante el año, gracias al compromiso de los funcionarios asignados para trabajar la campaña RUT 2022 se logró  gestionar al 100% las bases de datos que nos envió el nivel central a través de actualizaciones de oficio, suspensiones y/o cancelaciones.</t>
  </si>
  <si>
    <t>Los funcionarios del  GIT de Devoluciones de la DIAN Pereira, se han comprometido no sólo a cumplir la meta establecida por el Nivel Central, si no a superarla; es así como para el Indicador de Promedio de Días de Gestión de las Devoluciones, se día un sobrecumplimiento del 37, 15%, de la meta asignado, que se traduce en un cumplimiento anual del 134,69%, logrando con ello impactar fuertemente en el grupo de interés de los solicitantes de devolución mejorando con ello en forma sustancial su flujo de caja; objetivo principal que pretende lograr la meta direccionada.</t>
  </si>
  <si>
    <t xml:space="preserve">En los primeros tres (3) trimestres del año 2022 se estaba resolviendo la situación jurídica de la  cadena de custodia de los DIIAM N°39161124987 de 19/03/2021 por $11.746.620.026,00; DIIAM N°39161126739 de 14/02/2022 por $2.719.546.225,00 y DIIAM N°39161126797 de 08/03/2022 por $682.686.918,00, los cuales por sus altas cuantías incrementaron en medida significativa el valor de las mercancías en depósito para la DIAN Pereira. En el cuarto trimestre del año 2022, se realizó la disposición parcial del DIIAM N°39161124987 de 19/03/2021 por valor de $9.295.358.533 y adicionalmente se realizaron Donaciones por valor de $1.842.062.975, Ventas por valor de $11.942.400, Faltantes de Mercancía por valor de $289.444.955 y Legalización por valor de $27.077.641,80 para un valor total  de disposición de $11.465.886.504,80, lo que permitió el cumplimiento de las metas en todos los indicadores. con un logro por encima del 100% en la disposición de mercancías. </t>
  </si>
  <si>
    <t>Porcentaje de procesos judiciales que se encuentran actualizados en el Ekogui</t>
  </si>
  <si>
    <t>(Número de procesos o casos actualizados en el Ekogui de Representación Externa  / Número de procesos o casos a cargo)*100</t>
  </si>
  <si>
    <t xml:space="preserve">Todas las actuaciones fueron incluidas en oportunidad </t>
  </si>
  <si>
    <t xml:space="preserve">Los procesos se actualizaron permanentemente en el SIE de Representación Externa </t>
  </si>
  <si>
    <t>(Número de insumos penales actualizados oportunamente) / (Número de insumos penales presentados a comité + Número de insumos penales sin gestionar y con termino vencido )) *100</t>
  </si>
  <si>
    <t>Los insumos y denuncias en trámite se ingresaron y actualizaron permanentemente en el aplicativo SIE PP</t>
  </si>
  <si>
    <t xml:space="preserve">No se alcanzó el 100% de cumplimiento, por que no se logró identificar 11 denuncias penales que quedaron pendientes por actualización, es de anotar que en diferentes momentos se ha solicitado a nivel Central colaboración para identificarlos sin que a la fecha se haya dado respuesta a dicha solicitud. </t>
  </si>
  <si>
    <t>La funcionaria encargada de esta objetivo tuvo mucho compromiso para logar su cumplimiento estuvo atenta a todas las  actividades propuestas por la Oficina de Seguridad de la Información, culminándolas con éxito</t>
  </si>
  <si>
    <t>Controlar que las Mercancías que ingresan al país cumplan con los requisitos establecidos en la norma</t>
  </si>
  <si>
    <t>A pesar de tener aprehensiones con valor superior a la meta establecida, no se pudo alcanzar el cumplimiento de ella, pues quedaron actos para ejecutoria en enero de 2023 y decomisos con recursos de reconsideración en la División Jurídica por valores considerables, además añ final del año se presentó inconveneintes por el contrato de almacenamiento, lo que significó que las acciones que pudieran conllevar a aprehensiones se tuvieran que disminuir.</t>
  </si>
  <si>
    <t>Para 2022 se  efectuaron las verificaciones de manera oportuna y con la debida diligencia por los funcionarios inspectores, los resultados generados acumulados presentan cumplimiento, el resultado mes a mes no alcanza a reflejar los resultados esperados pero el trabajo de los funcionarios para lograr los objetivos se sigue adelantando. Generando 7 incidencias en el año.</t>
  </si>
  <si>
    <t xml:space="preserve">Para el  2022 se  efectuaron las verificaciones de manera oportuna y con la debida diligencia por los funcionarios inspectores, los resultados generados acumulados presentan cumplimiento, el resultado mes a mes no alcanza a reflejar los resultados esperados pero el trabajo de los funcionarios para lograr los objetivos se sigue adelantando. Generando 25 incidencias en el año. </t>
  </si>
  <si>
    <t>De acuerdo a lo solicitado por la Subdirección de Registro y Control Aduanero se cumplió con la meta prevista, la meta señalaba que de los usuarios aduaneros el 80% cumplieran lineamientos, como el 100% de éstos cumplió lineamientos se logró el 125% de cumplimiento de meta.</t>
  </si>
  <si>
    <t xml:space="preserve">Numero de muestras tomadas e identificadas susceptibles de análisis fisicoquímico por posible desviación de la clasificación arancelaria u otro tipo de incumplimiento de restricciones legales y administrativas, entre otras, remitidas al Laboratorio Aduanero de Nivel Central
</t>
  </si>
  <si>
    <t>De acuerdo a lo solicitado por la Subdirección del laboratorio de aduanas, de las 6 tomas de muestras y remisiones para análisis requeridas , se realizaron en su totalidad por lo cual se cumplió al 100%</t>
  </si>
  <si>
    <t xml:space="preserve"> Realizar acciones de control de fiscalización contra el contrabando.</t>
  </si>
  <si>
    <t>Por el esfuerzo del área y a pesar de los inconvenientes que se presentaron al final del año con el contrato de almacenamiento, se logró el cumplimiento de la meta.</t>
  </si>
  <si>
    <t>La meta se cumplió para el año desde el primer semestre del año 2022, gracias a la difusión realizada durante los primeros meses del año y al acompañamiento realizado a los obligados a Facturar Electrónicamente. Igual se siguió acompañando a los contribuyentes en la habilitación de la facturación electrónica</t>
  </si>
  <si>
    <t xml:space="preserve">A pesar de que  la meta se cumplió para el año, el cumplimiento de esta meta tuvo altibajos como resultado de la inestabilidad de la plataforma y cambios en los plazos para la implementación. </t>
  </si>
  <si>
    <t>Durante el año se realizaron 15 actividades de acercamiento con los inscritos en el RST, con un cubrimiento de 2.306 contribuyentes.</t>
  </si>
  <si>
    <t>Se tuvieron veintidós (22) insumos de programas y acciones de control diferentes a valor en aduanas. De ellos, algunos habían sido evacuados desde el año 2021 y los demás fueron debidamente tramitados y evacuados en el año 2022, oportunamente, gracias a un trabajo en equipo de todos los funcionarios del área</t>
  </si>
  <si>
    <t>Se tuvieron sólo dos (2) insumos correspondientes a programas y acciones de control referidos a valor en aduanas, los cuales fueron debidamente tramitados y evacuados oportunamente.</t>
  </si>
  <si>
    <t>Se cumplió en un 104,21%, gracias a que  en la Dirección Seccional se motivaron continuamente a los funcionarios a culminar con éxito los cursos, aumentando la tasa de funcionarios certificados con constancia.</t>
  </si>
  <si>
    <r>
      <t xml:space="preserve">    TABLERO BALANCEADO DE GESTIÓN 2022
 DIRECCIÓN SECCIONAL DE IMPUESTOS Y ADUANAS DE POPAYÁN
</t>
    </r>
    <r>
      <rPr>
        <b/>
        <sz val="24"/>
        <color rgb="FFFFFFFF"/>
        <rFont val="Calibri"/>
        <family val="2"/>
      </rPr>
      <t>SEGUIMIENTO</t>
    </r>
  </si>
  <si>
    <t>popayán</t>
  </si>
  <si>
    <t>Para el año 2022, se fijó una meta de cumplimiento del 95.00% , sin embargo la Seccional logró cumplir con este indicador en un 105,91%  el cual se debe a: la adjudicación y ejecución de los contratos De obra, aseo y cafetería y el plan de bienestar 2022; se ejecutó el pago por comisiones a los funcionarios de la Seccional que realizaron los desplazamientos necesarios a los diferentes Municipios del Departamento del Cauca para el desarrollo de sus funciones; se realizó la totalidad de pago a a los señores secuestre sobre las diligencias efectuadas y por último se pudo realizar la devolución correpondiente por concepto de impuesto a favor del contribuyente en una suma de $278.376.000 pesos.</t>
  </si>
  <si>
    <t>Nivel de la Ejecución del PAC</t>
  </si>
  <si>
    <t>Se logra cumplir un 105,26% de la meta establecida, debido a que esta Seccional adelantó las estrategias para ejecutar los pagos establecidos  en los tiempos de programación propuestos en el Programa Anual Mensualizado (PAC).</t>
  </si>
  <si>
    <t>Se asignó un valor de  $442.460 millones de pesos como meta de recaudo para la Seccional, logrando un recaudo bruto por valor de $424.906 millones de pesos para el año 2022, para un 96,03% de cumplimiento, se precisa que en lo que respecta a la inclusión del recaudo bruto se encuentran los tributos internos y externos, esta información es suministrada por la Coordinación de Estudios Economicos DIAN - recaudo en efecto y en documentación, pero no se encuentra incluido lo referente a compensaciones. dicho reporte de información fue generado el día 24 de enero de 2023 a las 11:004:00 a.m.</t>
  </si>
  <si>
    <t>Se le asignó a la seccional un valor de $ 134,168,5 millones de recaudo por gestión para el año 2022, logrando recaudar $124.989,6 millones, el valor recaudado por gestión se debe a la ejecución mensual del programa al día con la DIAN para un cumplimiento del 93.16% del producto pues los funcionarios dieron aplicación al cobro segmentado y priorizado de cartera y la implementación de la herramienta fundamental al ciclo de cobro y control; sin embargo para el mes de diciembre la meta tuvo impacto negativo por cuanto los contribuyentes que tenian obligaciones pendientes no realizaron los debidos esperando los benerficios de la reforma tributaria.</t>
  </si>
  <si>
    <t>La subdirección de Impulso para la Formalización establecio dentro de los lineamientos del 2022 una meta de 241 inscritos en RST para la Seccional,  para el logro de esta meta, se realizaron campañas institucionales con nuestros aliados Cámara de Comercio del Cauca y SENA - Regional Cauca con apoyo de fondo emprender,  actividades que permitieron un acercamiento al ciudadano, dar a  conocer los beneficios del RST y de esta manera incentivar la participación de inscripción con los contribuyentes potenciales para ello, del resultado de estas estrategias se logro para el año 2022 inscribir a 283 contribuyentes bajo la responsabilidad 47 RST en el RUT, teniendo un cumplimiento del 117,43%.</t>
  </si>
  <si>
    <t>La medición de este indicador es anual, asignando una meta de cumplimiento del 65,5%  de la meta a cumplir se obtuvo un 49,1% de logro debido a que para el año 2022 se notificaron dos (2) fallos a favor y cuatro (4) fallos parciales, en los que el 65% fue favorable para la entidad, concluyendo entonces que en porcentaje de cumplimiento para el 2022 corresponde al 75%.</t>
  </si>
  <si>
    <t>Se cumplió con el 100% de este indicador, por cuanto todas las actuaciones generadas por el área de jurídica - Representación externa estuvieron sometidas al Vo.Bo. del Cómite Jurídico en el que se soporta el envío de los reportes mensuales de las actuaciones de cada proceso judicial y las cuales se cargan en el aplicativo E-kogui. Registrando un total de 38 actuaciones.</t>
  </si>
  <si>
    <t>Durante el año 2022, la Coordinación de Representación Externa en cumplimiento con las directrices impartidas en el Memorando 132 de 2021, hizo un total de cinco (5) requerimientos para ser entregados como apoyo de contestación de demanda debido a la tematica del proceso judicial,  del total de los requerimientos tres (3) de ellos fueron entregados dentro del término solicitado esto es de los 30 días, como se evidencia en el envío de correo electronico emitido  la Subdirección, respecto a los dos (2) requerimientos que fueron enviados por fuera de término se debe a que en su momento fueron notificados en tiempo tres contestaciones de demanda, sin embargo se trato de cumplir con la oportunidad del tiempo, pero no fue posible enviado los soportes para apoyo de revisión un día despues del plazo estipulado por la Subdircción de Gestión de Representación Externa, lo que generó que se haya cumplido con el 70% de la meta asignada.</t>
  </si>
  <si>
    <t xml:space="preserve">Se establece una meta de $ 42.260.000,0 para el 2022, para el cumplimiento de esta sumase implementarios estrategias como fue el seguimiento permanente para la inclusión de la gestión generada por actos ejecutoriados, la ejecución del programa de omisos exogena 2019, ejecución del programa de omisos exogena 2019, ejecución del programa de omisos renta PN y PJ por los años 2017, 2018 y 2019, notificar las resolucuiones sanción por no declarar y las liquidaciones oficiales de aforo, como tambien el seguimiento constante a la evacuación de cargas de trabajo asignadas. En lo que respecta para el año 2022 se asignaron un total de 1.159 investigaciones y 1.553 expedientes evacuados, para un saldo final de 672 investigaciones así (386 expedientes y 286 acciones persuasivas en URIIT), quedando 0 pendientes de reparto y de reasignación, de lo implementado permitió que se alcanzara un total de  $ 68.424.271.651,0  logrando un sobre cumplimiento de 161,91%. </t>
  </si>
  <si>
    <t>Número de jornadas de sensibilización</t>
  </si>
  <si>
    <t xml:space="preserve">Para lograr el cumplimiento de la meta anual, fue de vital importancia contar con el apoyo de nuestros aliados estrategicos donde se permitió un espacio para realizar jornadas de trabajo en temas como: Facturación electronica, RUT, beneficios del RST, Nómina electronica. Por lo que se pudo tener contacto con el Subdirector del Centro de Teleinformatica (CTPI) del SENA - Regional Cauca, con la Secretaria de Cultura y Turismo del Municipio de Popayán, Fondo Emprender del SENA - Regional Cauca con el objetivo de impulsar y dar a conocer los mecanismos que inician la ruta de formalización y los beneficios tributarias para empresarios y emprendedores. De igual manera se contó con el apoyo del Ministerio de Cultura quien tuvo a cargo la capacitación del beneficio de Economía Naranja, evento virtual que fue liderado y convocado por la Seccional Popayán en donde se contó con la participación masiva de varias empresarios y emprendedodres del Departamento del Cauca, para un cumplimiento dl 125%.                                                                                                                                                                                                                                                                                                                                                                                                                                                                                                                                                                                                                                                                                                                                                                        </t>
  </si>
  <si>
    <t>Número de municipios pendientes que  recibieron acompañamiento para la adopción de las tarifas ICAC</t>
  </si>
  <si>
    <t xml:space="preserve"> En lo que respecta a corte 31 de diciembre de 2022 el Departamento del Cauca cuenta con un total de nueve (9) Municipios con acuerdos aprobados, 17 municipios con acuerdos rechazos, y 16 municipios sin presentar acuerdos, para dar cumplimiento a los lineamientos, la Seccional realizó un acompañamiento tanto presencial como virtual para el cumplimiento de las metas establecidas para la Seccional en relación con: la Adopción de tarifas de impuesto de industria y comercio consolidado tanto de los que no las han adoptado como de los que se les devolvió por errores de forma y/o fondo el formulario 2634, logrando para el año 2022 hacer visita de acompañamiento a doce (12) municipios, en donde se socializo la resolución N° 000026 del 21 de marzo de 2021, tambien se compartieron los enlaces donde se encuentran ubicados los tutoriales de diligenciamiento del formulario 2435 Reporte de certificación bancaria para transferencia de recursos a municipios y 2634 reporte de tarifas Impuesto de Industria y Comercio Consolidado, dando un resultado 78,57% </t>
  </si>
  <si>
    <t>La Seccional Popayán para el año 2022 debía realizar campañas conjuntas con el 40% de los municipios de la jurisdicción, que, para el caso de la Seccional Popayán, el Departamento del cauca lo conforman 42 municipios por lo que nos correspondió adelantar las respectivas campañas con un mínimo de 17 municipios a fin de lograr incentivar la formalización y de esta manera la inscripción de nuevos contribuyentes en el RST.  Que la Seccional logró adelantar un total de trece (13) campañas conjuntas con los municipios para el año 2022, se  realizó el desplazamiento a las zonas permitidas y con permisos, dado que para este año se incrementaron los enfrentamientos con las disidencias y la voz de paro armado, por lo que se limito la visita a los municipios, no obstante esta situación, la Seccional  optó por incrementar las actividades de campañas con Municipios con los cuales se pudiera tener participación activa de todos los gremios. Logrando cumplir con un 76,47% de la meta anual.</t>
  </si>
  <si>
    <t>La seccional propende por una atención integral exitosa a través del agendamiento presencial y virtual brindando al contribuyente una gestión oportuna en el tramite del RUT y una orientación sobre el tramite solicitado logrando de esta manera tener una mayor cercanía al ciudadano, y la implementación de estrategias mediante acciones  de participación ciudadana que permitierón  lograr el cumplimiento de la meta del 110,6 % anual.</t>
  </si>
  <si>
    <t>Para el cumplimiento de esta meta, es importante resaltar que el programa de cultura de la contribución la componen (NAF, LPN, CCE) por lo que las estretagias y cumplimiento de metas debía sumarse el resultado de las tres, aclarando este aspecto, para el año 2022 la Seccional de Popayán logró superar un 200% la meta, puesto que fue un año donde se trabajo en equipo con las  secretarias de Educación Departamental y Municipal logrando el fortalecimiento de CCE en las Instituciones Educativas tanto del sector Público y Privado del Departamento del Cauca, obteniendo una participación activa por parde de los docentes; se trabajo con las Instituciones de Educación Superior fortaleciendo los Puntos NAF, se adelantaron capacitaciones, charlas y acompañamiento realizado en las universidades como orientación en materia Tributaria, Aduanera y Cambiaria; lo anterior dando cumplimiento a lo estipulado en los convenios firmados. Es importante dar a conocer que el Punto NAF UNICAUCA obtuvo el segundo puesto a nivel nacional por registro de atenciones que realizaron los estudiantes de este punto NAF; en lo que refiere a LPN se actividades de capacitaciones, charlas, ferias de servicios y seminarios realizados en la ciudad de Popayán y diferentes municipios del departamento del Cauca, que promovieron la cercanía al ciudadano de forma pedagógica sobre los distintos aspectos del sistema fiscal, derechos y obligaciones de los contribuyentes entre ellas la presentación oportuna de obligaciones.</t>
  </si>
  <si>
    <t xml:space="preserve">El cumplimiento del 108,37% esta meta obdece a que los actos administrativos que resolvieron los recursos de reconsideración fueron notificados antes los 10,2 meses término establecido en los lineamientos internos de la Subdirección de Gestión Jurídica y el procedimiento, en haras de la prevención de un daño antijurídico. </t>
  </si>
  <si>
    <t>Todas las actuaciones administrativas que suscitaron del estudio de los expedientes fueron ingresadas en el RUPGJ, cumpliendo de esta manera con la deida actualización  de las actuaciones lo que conlleva a un cumplimiento del 100%.</t>
  </si>
  <si>
    <t>Es importante tener en cuenta que la Seccional no cuenta con procesos aduanaeros contra los cuales se interpongar recursos de reconsideración o Revocatorias Directas, por cuanto hasta el momento la Seccional no se le ha asignado la jurisdicción, esta competencia recae en la Seccional Aduanas Cali, por tal razón el indicador no cuenta con medición por fallos en recursos o revocatorias.</t>
  </si>
  <si>
    <t>Para el año 2022 el área jurídica - Unidad Penal recibió por parte del GIT de Cobranzas de esta seccional, un total de 145 insumos de denuncias penales con todos los soportes requeridos, insumos que fueron sometidos a estudio ante el Cómite Jurídico logrando que los insumos recibidos fueran radicados en su totalidad ante la Oficina de Reparto de la Fiscalía General de la Nación, de esta manera se logra tener un 100% de cumplimiento.</t>
  </si>
  <si>
    <t xml:space="preserve">Cumplimiento de la Dirección Seccional en la gestión de la campaña de actualización y depuración del RUT </t>
  </si>
  <si>
    <t xml:space="preserve">De la programación enviada por la Subdireción de Servicio al Ciudadano para el desarrollo de campañas, los funcionarios de la División de Servicio al Ciudadano de esta Seccional, realizaron un trabajo conjunto para dar cumplimiento a los lineamientos establecidos dentro de los términos estipulados para ello, logrando cumplir con el 95% de la meta asignada. </t>
  </si>
  <si>
    <t>Se ejecutan controles permanentes que permitan cumplir con el tiempo de 32 días evitando así materializar riesgos; lo que ha permitido que esta Seccional cumpla en el 103,19% la meta, pues los pagos realizados en efectivo se realizaron a razón  de las resoluciones proferidas en el mes que debían proferirce, haciendo que de esta manera que los asuntos con vencimiento de los dos (2) últimos días hábiles del mes se profieran antes; en relación con los pagos en TIDIS en diciembre por disponibilidad del macrotítulo a partir de la última semana de enero del siguiente año se requier y se profiere y paga  las resoluciones de TIDIS con vencimiento en enero, durante el año. Las estrategias que se implementaron para generar el logro de cumplimiento en este indicador son: El compromiso del grupo de trabajo en cumplir con los procedimientos, lineamientos y términos establecidos para este sub proceso, realizar la revisión de marcas que reporta el sistema informático dentro de los primeros 10 días de radicadas las solicitudes, y así también, por parte de la Jefatura y funcionarios, llevar control diario, semanal y mensual de los vencimientos, pagos y cargas de trabajo.</t>
  </si>
  <si>
    <t xml:space="preserve">El no cumplimiento obedece a las siguientes razones: El inventario de mercancia ADA de la Seccional esta conformado por once (11) vehículos y una (1) motocicleta los cuales estan avaluados en  $402.646.971,  sin embargo, la UAE DIAN realizó subasta y se logro vender (5) vehiculos que estan pendientes de entrega por lo cual se ven reflejados en el inventario ;  de igual manera, la mercancía que se encuentra en custodia de las Almacenadoras no tienen definida su situación jurídica y/o tienen documentación pendiente para iniciar tramite de disposición, por tal razón dichas circunstancias que son ajenas a la Seccional ocasionan que el cumplimiento de este indicador sea muy por debajo de la meta asiganado, arrojando un no cumplimiento en porcentaje del 62,66%. </t>
  </si>
  <si>
    <t xml:space="preserve">La medición de este indicador se realiza con la inclusión de las denuncias penales presentadas en los aplicativos del SIE reportando para el año 2022 un total de 145 denuncias, manteniendo al día los sistemas de información cumpliendo el 100% de la meta, el reporte de este indicador es suminitrado por el abogado encargado de Unidad Penal de esta Seccional, como soporte es la relación de los insumos entregados para denuncia. </t>
  </si>
  <si>
    <t>El 100% del cumplimiento de esta meta se logra a razón de que se alimentan de manera conjunta los aplicativos asignados por la Subdirección de Unidad Penal que para el caso, es el aplicativo Ferrajoli reportando una información veridica y consolidada en los reportes de entrega, como es para el año 2022 en donde se recibieron 145 insumos los cuales al verificar el cumplimiento de requisitos se presentaron para denuncia, concluyendo de esta manera que el reporte ha sido de manera integral,  como es la información suministrada en el Ferrajoli.</t>
  </si>
  <si>
    <t xml:space="preserve">La medición de este indicador estará condicionado a las notificaciones de sentencias judiciales que profieran los Juzgados Administrativos, Tribunales Administrativos y Concejo de Estado. Durante el año 2022, se realizó la actualización a cinco (5) procesos judiciales que tuvieron sentencia judicial, lo que permitió cumplir con el 100% de la meta.  
</t>
  </si>
  <si>
    <t>En el consolidado de enero a diciembre de 2022 se desarrollo  el registro de los procesos  en el SIE de Representación Externa a cargo de la Dirección Seccional de Impuestos y Aduanas de Popayán, para un cumplimiento del 100%, se incluyeron 66 procesos de Representación Externa.  Reporte de información remitida por  la Subdirectora de Gestión de Representación Externa.</t>
  </si>
  <si>
    <t>Se realizaron las actividades programadas en el Plan de Implementación del Sistema de Gestión de Seguridad y Privacidad de la Información correspondiente a la realización de las encuestas, dicha información es reportada por el jeefe de la División de Recaudo y Cobranzas de esta Seccional, logrando que para el año 2022 se cumpla con el 100% de la meta establecida.</t>
  </si>
  <si>
    <t>Para la Seccional se estableció una meta por valor de $148.000.000 para el año 2022, dentro de las actuaciones desplegadas por la seccional es trabajar conjuntamente con las autoridades competentes, quienes a través de ellos se logra la aprehensión de la mercancia que es dejada en disposición de autoridad competente, logrando un valor de $291.500.954 de aprehensiones en firme, para un cumplimiento del 196.9%</t>
  </si>
  <si>
    <t>La estrategia de trabajo implementada con nuestros aliados estrategicos permito un desarrollo efectivo, el cual fue el pilar fundamental para llegar a sobrepasar el cumplimiento de la meta anual en un 200%,  se implementaron puntos de orientación donde se trabajo directamente con usuarios que presentaron problemas en el proceso de facturación electronica, así como tambien se ha capacitado ha los nuevos facturadores electronicos. Se implementaron capacitaciones masivas con nuestros aliados SENA Regional Cauca y Cámara de Comercio del Cauca lo cual permitio un mayor impacto al ciudadano y un acercamiento a la realidad que presenta el contribuyente al momento de implementar el uso de las herramientas dipuestas por la Entidad DIAN. No obstante, se trabajo programación de capacitaciones con las universidades como UNICOMFACAUCA, UNIVERSIDAD COOPERATIVA, UNICAUCA siendo estas un filtro de orientación.</t>
  </si>
  <si>
    <t>En lo que respecta a la meta asignada para habilitar nómina electronica a 2.270 contribuyentes, la seccional a través del desarrollo de las estrategias logró que habilitaran nómina electronica 2.181 contribuyentes arrojando un cumplimeinto del 96,08% , resultado que se obtuvo de las capacitaciones brindadas a personas naturales y jurídicas que tienen la responsabilidad de realizar el reporte de documento soporte de nómina electrónica, de igual manera al ser una medida de uso nuevo para el contribuyente se continuo participando en las capacitaciones con las universidades: UNICAUCA, COOPERATIVA , FUNDACION UNIVERSITARIA y UNICOMFACAUCA, como tambien punto de orientación en Seccional a los contadores que prestan los servicios de asesoria a las personas naturales y jurídicas, sin embargo se sigue presentando una afluencia menor a la esperada, el volumen de usuarios que deben habilitar nómina electronica no aumenta como se espera.</t>
  </si>
  <si>
    <t>Para el año 2022 la líder del programa de RST de esta Seccional adelantó campañas que permitieran tener mayor acercamiento con los contribuyentes que tienen la responsabilidad en el RUT de RST, en el que se dio a conocer el cumplimiento de los plazos para la presentación de los anticipos y asi evitar tener dificultades al momento de la presentación de la declaración anual para el mes de abril de 2023, se presto acompañamiento presencial en punto KIOSKO habilitado para la Seccional, verificando que los sistemas no presentaran fallas al momento de la presentación de anticipos por parte de los contribuyentes, como tambien adelantar los reportes de PST correspondientes para la solución de los errores generados. De igual manera se brindó orientación a los contribuyentes inscritos en RST para resolver inquietudes sobre el dilgenciamiento de formularios y los beneficios de estar al día en cumplimiento de las obligaciones tributarias, al implementar estas estrategias permitió que se cumpliera con el 100% de la meta establecida.</t>
  </si>
  <si>
    <t>EL cumplimiento de este indicador se basa en la participación activa de los funcionarios en los cursos inscritos y el desarrollo oportuno de las actividades academicas como tambien el trabajo de los jefes en el permiso para realizar el curso como la supervsión del cumplimiento del mismo, lo que permitio cumplir con el 100% del PIC 2022 establecido para la seccional. Este porcentaje de cumplimiento se obtiene del informe enviado por la Coordinación de la Escuela de Impuestos, quien es la encargada del control de funcionarios inscritos.</t>
  </si>
  <si>
    <r>
      <t xml:space="preserve">    TABLERO BALANCEADO DE GESTION 2022
 DIRECCIÓN SECCIONAL DE IMPUESTOS Y ADUANAS DE QUIBDÓ
</t>
    </r>
    <r>
      <rPr>
        <b/>
        <sz val="24"/>
        <color rgb="FFFFFFFF"/>
        <rFont val="Calibri"/>
        <family val="2"/>
      </rPr>
      <t>SEGUIMIENTO</t>
    </r>
  </si>
  <si>
    <t>quibdó</t>
  </si>
  <si>
    <t>Como se puede inferir del anális de los resultados en el primer trimestre del año, la  ejecución presupuestal se movió de acuerdo a lo planeado en el ACP, pero a partir del segundo trimestre y a raiz de que nos adjudicaron recursos significativos que no estaban en el  ACP, nuestra ejecución presupuestal sufrió intérvalos significativos, ya que se estaba moviendo conforme a una planeación y esta fué modificada con recursos que impactaron el presupuesto, pero al final del año se pudo revertir y cumplir de forma satisfactoria con la ejecución del presupuesto asignado.</t>
  </si>
  <si>
    <t>Este indicador muestra en el primer trimestre un no cumplimiento porque solicitamos un PAC que no se ejecutó. En el trimestre (abril-junio) se logró ejecutar el presupuesto de acuerdo a lo planeado y ajustar el ACP, eso hizo que se elevara el indicador. En el trimestre julio-septiembre, se obtuvo un cumplimiento de la meta porque el ACP estaba ajustado.  En el trimestre octubre-diciembre este indicador se ubicó en el rango (70-100) porque algunos compromisos como el pago del contrato de aseo y cafeteria, ultima factura del contrato de suministro de combustible y el contrato de bienestar no alcanzaron a quedar en la vigencia 2022  porque en la fecha en que fueron expedidas las facturas estábamos en cierre presupuestal.</t>
  </si>
  <si>
    <t>El logro obtenido durante el periodo se debio a la gestion realizada por los funcionarios del despacho  que se dedicaron a persuadir a los contribuyentes moroso y omisos  para que presentaran y pagaran las obligaciones pendientes.</t>
  </si>
  <si>
    <t>Se confirman los analisis de los anteriores Trimestre del año 2022 los cuales siempre mostraron incumplimiento debido a las Metas tan elevadas que no permitieron mayores cumplimiento  con el avance de los ultimos meses del año  y  el agravante que los otros componentes del Recaudo (factura electronica 0,0 ,gestion aduanera el 0%,Iva sugerido 0,03, ) no incidieron en el cumplimiento del Recaudo.se realizaron grandes esfuerzos con Visitas presenciales , Jornadas Masivas con la participacion de funcionarios de otras divisiones , se cumplieron los lineamientos de las JNC  , llegando solo al 68,8% anual.</t>
  </si>
  <si>
    <t xml:space="preserve">El cumplimiento de este indicador se debió a la socialización y a las labores persuasivas a contribuyentes para lograr su incricpción en el RST.  </t>
  </si>
  <si>
    <t>El logro es el resultado de los actos administrativos proferidos y ejecutoriados ; informe de gestion 901 ,903 en gestor e integra manual ; gestion por fiscalizacion persuaciva  por la División y  Liquidación TAC en los procedimientos de determinación de obligaciones tributarias sustanciales y formales  a contribuyentes, responsables y agentes retenedores durante el periodo analizado</t>
  </si>
  <si>
    <t>Aunque es un porcentaje que lo envía el nivel central a la fecha no ha llegado.  Sin embargo, en la presente anualidad la seccional no tuvo fallos terminados y ejecutoriados.</t>
  </si>
  <si>
    <t>En el periodo se proyectó y se profierieron los cincos actos administrativos que debian realizarse en su oportunidad.  Gracias a ello se contribuye a evitar el vencimiento de termino y el daño antijuridico.</t>
  </si>
  <si>
    <t>Atendiendo la resolución No 74 del 2017 entre otras se realizó la mesa de estudio en materia probatoria para evitar el daño antijuridico en las actuaciones administrativas</t>
  </si>
  <si>
    <t>Impulsar y dar a conocer los mecanismos  que dan inicio a la ruta de formalización y los beneficios tributarios para  empresarios y emprendedores.</t>
  </si>
  <si>
    <t>Este indicadro tuvo un cumplimiento del 83.33%, debido a las capacitaciones que se realizaron durante el año sensibilizando a los usarios para que se formalizaran y que la DIAN hiciera presencia institucional y asi posicionarnos como una entidad amigable y cercana al ciudadano, no alcanzó el 100% debido a que nos faltó incluir en el TGB 8 capacitaciones correspondiente al primer trimestre 2022 realizada a camara de comercio y a contribuyentes promocionando el RST.</t>
  </si>
  <si>
    <t>Este compromiso se cumplió debido a que a todos los Municipios del Departamento se le envío correos electronicos para la adopción de la tarifa del ICA e  invitación para la presetación de la certificación bancaria formato 2435.   Se tuvo acercamiento con algunos secretarios de despacho colocandonos a su disposición para orientarlos en lo que necesiten en procura de conseguir nuestras metas.</t>
  </si>
  <si>
    <t>El cumplimiento de este indicador no alcanzó el 100%, debido a falta de disponibilidad presupuestal y a la situación de orden publico que se tiene en este Departamento.</t>
  </si>
  <si>
    <t>Este indicador tiene un cumplimiento del 121.22%, debido a que la capacidad operativa estuvo por encima de la meta asignada y la agenda se programó de acuerdo a los rquerimientos del nivel central con flexibilidad cuando hubo la necesidad.</t>
  </si>
  <si>
    <t>Este  cumplimiento se alcanzo debido a las diferentes  actividades realizadas con los estudiantes de las NAF, capacitaciones, y el logro de la cercania con las Secretarias de Educación y la aceptación por parte de los docentes para capacitarse.</t>
  </si>
  <si>
    <t>Las decisiones en sede admistrativa de los recursos fueron proferidas en oportunidad, gracias al esfuerzo y cuidado que hay que tener para evitar vencimientos y daño antijuridico</t>
  </si>
  <si>
    <t>Los actos allegados fueron registrados en el RUPGJ y las actuaciones fueron proferidas en su oportunidad.</t>
  </si>
  <si>
    <t>Los actos pendientes de resolver se diligenciaron en su oportunidad</t>
  </si>
  <si>
    <t>Los insumos allegados se iban registrando, al igual que dentro de su oportunidad se iban tramitando hasta presentar la denuncia correspondiente</t>
  </si>
  <si>
    <t xml:space="preserve"> El logro obtenido es el resultado de las acciones adelantadas  de manera oportuna en el periodo que permitieron: i) detectar inconsistencia del RUT de contribuyentes inscritos en línea por autogestión y la ejecución de la gestión necesaria que permitió la actualización o suspensión del RUT;  ii) realizar de oficio la cancelación de RUT de sociedades liquidas en Cámara de Comercio y; iii) actualizar el RUT de personas fallecidas.</t>
  </si>
  <si>
    <t xml:space="preserve">el promedio Anual de Cumplimiento fue de de 29,82 dias  y el cumplimiento de la Meta anual del 107,32%  con el control de terminos de los inventarios </t>
  </si>
  <si>
    <t>Este indicdor inicó el año incumplido, en general por las no aceptaciones de algunos proyectos de donación, pero tuvo un repunte porque se cambió la estrategia de que tan pronto no aceptaban un proyecto de donación, se montaba inmediatamente otro incluyendo las  untimas mercancias a las que se les habia definido situación juridica, esto para hacerlo mas atractivo, ya que la modalidad de donación es la que mas se utiliza en esta Seccional y los beneficiarios son Entidades de afuera del departamento a quienes un proyecto de donación de bajo valor no les es atractivo y no se presentan.</t>
  </si>
  <si>
    <t>Los insumos allegados se diligenciaron en el SIE penal en su oportunidad</t>
  </si>
  <si>
    <t>Con esfuerzo se logro obtener la información y actualizar el porcentaje registrado en el mes de diciembre</t>
  </si>
  <si>
    <t>La falta de actualizacion de proceso que ya se encuentra terminado en sede judicial , conllevo a obtener el resultado registrado . Se espera con mas dedicación y disposicion del despacho judicial obtener tarl acto y asi actualizar el proceso en el aplicativo ekogui</t>
  </si>
  <si>
    <t>Con gran esfuerzo se logro llegar a la meta obtenida , que sin ser el 100 % , se evidencia que hubo dedicación y disposición</t>
  </si>
  <si>
    <t>El resultado positivo obtenido (100%) se genera por que las actividades programadas de diligenciamiento de la encuesta sobre seguridad o activos de la información se desarrollaron dentro de la oportunidad facilitando y garantizando el cumplimiento de los requerimientos y sugerencias planteadas para este trimestre.</t>
  </si>
  <si>
    <t>El logro es el resultado de medidas cautelares de aprehensión realizadas que se encuentran ejecutoriadas en  el periodo de octubre a diciembre</t>
  </si>
  <si>
    <t>Este cumplimiento se debe a la socializacion que se ha venido realizando a los contribuyentes sobre factura electronica y la concientizacion de parte de estos de la obligacion de cumplir con este deber, tambien a las orientación personalizada del funcionario enlace.</t>
  </si>
  <si>
    <t xml:space="preserve">El cumplimiento de este indicador se debió a la socialización y a las labores persuasivas a contribuyentes obligados a nomina electroncia </t>
  </si>
  <si>
    <t>Se logró mediante correos electronicos enviados a contribuyentes invitandolos a presentar la declaración de renta y pagar el anticipio, llamadas telefonicas y visitas en el Municipio de Quibdó,  en los meses de septiembre a diciembre del 2022 .</t>
  </si>
  <si>
    <t>El cumplimiento se obtuvo por la participacion de todos los funcionarios en los cursos que se les  incluyo como  tambien por las gestiones realizadas recordandoles la importancia de su participacion en los mismos.</t>
  </si>
  <si>
    <r>
      <t xml:space="preserve">    TABLERO BALANCEADO DE GESTIÓN 2022
 DIRECCIÓN SECCIONAL DE IMPUESTOS Y ADUANAS DE RIOHACHA
</t>
    </r>
    <r>
      <rPr>
        <b/>
        <sz val="24"/>
        <color rgb="FFFFFFFF"/>
        <rFont val="Calibri"/>
        <family val="2"/>
      </rPr>
      <t>SEGUIMIENTO</t>
    </r>
  </si>
  <si>
    <t>riohacha</t>
  </si>
  <si>
    <t>Se evidencia  de acuerdo a los resultados obtenidos  que el presupuesto ha sido ejecutado casi en su totalidad ya que es en los primeros meses del año en donde se compromete gran parte del presupuesto.</t>
  </si>
  <si>
    <t>Se evidencia, que hubo subejecución del PAC, frente al PAC Solicitado. Lo anterior, como consecuencia de múltiples factores, como son: demora de los proveedores y/o contratista en la radición las facturas con sus documentos soportes, para el pago de nuestros compromisos, que luego de un de revisión, usualmente eran devueltas por aspectos de forma que impedían su obligación y subsecuencia pago dentro del mismo modo, por consiguiente, muchas cuentas eran saldadas el mes siguiente. Por otro lado, inconvenientes que se presentaron con el aplicativo SIIF Nacion, donde algunas facturas fueron enviadas por su respectivo trámite al SIIF, sin embargo, éstas no aparecían aún cargadas en SIIF, dando lugar así, a impedimentes para su respectiva obligación.  Ahora bien, algunas de las cuentas cuyo PAC fue solicitado, no lograron ser ejecutadas al término de la vigencia del año 2022, por lo cual, se debió constituir las reservas presupuestales, para su pago en el año 2023.</t>
  </si>
  <si>
    <t>Observando este componente, puede apreciarse que los contribuyentes acudieron masivamente al pago de sus obligaciones, debido a las campañas masivas que realiza el Nivel Central, incentivando  la cultura contributiva y a la responsabilidad fiscal con el País</t>
  </si>
  <si>
    <t>A pesar del cumplimiento satisfactorio, se observa que  los resultados no fueron favorable, debido a muchos factores entre ellos: 
1.- Las metas del segundo semestre no fueron promediadas equitativamente, frente al primer semestre, en referencia a la meta anual establecida.
2.- No contamos con los recursos suficientes para realizar las jornadas de cobro de forma personalizadas.
3.- Hubo modificación del Plan Financiero del año 2022. lo que conllevó al incremento de las metas para estos períodos.  
4.- Otro factor que influyó fue la falta de gobernabilidad y esto generó estancamiento en la economía del departamento, porque algunos contribuyentes manifestaban que no tenían recursos debido a la falta de pago por parte de sus contratistas.</t>
  </si>
  <si>
    <t>Muy a pesar de la divulgación de las ventajas y beneficios  a través de capacitaciones; para este año no hubo casi contribuyentes que clasificaran y se acogieran al RST. Esperamos seguir con esta campaña para el 2023.</t>
  </si>
  <si>
    <t>Durante este periodo se reflejaron los resultados de los actos ejecutoriados productos de las liquidaciones oficiales, resolucionaes sanciones y demas actuaciones administrativas que profiririeron los funcionarios de la division tributaria extensiva e intensiva. se logro cumplir con las metas efectivas y aceptadas</t>
  </si>
  <si>
    <t>Quedaron 2 resoluciones en firme en el trimetre por valor de $17.968.298.</t>
  </si>
  <si>
    <t>Se generaron 4 resoluciones de terminación por valor de $16.214.000.</t>
  </si>
  <si>
    <t>Se cumplió con la meta establecida</t>
  </si>
  <si>
    <t>Se cumplió con la meta establecida.</t>
  </si>
  <si>
    <t>DE 24 jornadas de sensibilizacion, se lograron 18. Durante el  trimestre  se dio prioridad  a  la realización  de  capcitaciones  de  Renta personas  naturales  debido  al  vencimiento  en la presentación  de las  declaraciones  tributarias. Se espera continuar con esta jornadas durante el año 2023.</t>
  </si>
  <si>
    <t>Se logro el cumplimiento anual de la meta, gracias al acompañamiento de la DIAN  en la adopcion del RST en los municipios con la adopcion de tarifas ICAC</t>
  </si>
  <si>
    <t>No se cumplio con la meta anual. Muy a pesar de las difrentes invitaciones que se hicieron para la adopcion y divulgacion de los beneficios del RST, estos no mostraron interes algunos.</t>
  </si>
  <si>
    <t>Se ha logrado mayor acercamieto con la ciudadania en lo transcurrido del periodo, logrando la mesta estipulada.</t>
  </si>
  <si>
    <t>A través  de  la prestación  de  servicio  de  los NAF,  y  capacitaciones  realizadas promocionando Lo Publico  es Nuestro se han  impactado   un  mayor  numero  de  personas  a las  metas  señaladas.  Se  ha   venido  incrementeto  los  servicios  prestados  por  NAF lo que indica que  mayor  numero  de usuariso  atendidos.</t>
  </si>
  <si>
    <t>Se cumplio con la meta anual, gracias a las diferentes campañas de informacion, ferias de servicios y punton moviles realizados en los diferentes municipios de la Guajira.</t>
  </si>
  <si>
    <t>Las solicitudes radicadas para este año fueron resueltas por el procedimiento ordinario de Devoluciones, dentro de los términos establecidos en el Memorando No.000026 de 14 de febrero de 2022.</t>
  </si>
  <si>
    <t>La disposición de mercancias se realizo de manera oportuna, realizando egresos de la mayor cantidad de mercancias por las diferentes modalidades de disposición.  debido a la contingencia de la finalizacion del contrato de almacenamiento con la UT ALA.</t>
  </si>
  <si>
    <t>Se cumplio con todas las actividades programadas durante el año 2022, correspondiente al indicador TBG 5118 (Cumplimiento de las actividades programadas en el plan de implementación del Sistema de Gestión de Seguridad y Privacidad de la Información).</t>
  </si>
  <si>
    <t>Solo se alcanzó un resultado satisfactorio toda vez, que a partir del mes de noviembre se redujo sustancialmente la cantidad de aprehensiones y por ende la cantidad de decomisos en firme. Esto debido a la falta de logística para el bodegaje de mercancías por la culminación del contrato nacional de almacenamiento.</t>
  </si>
  <si>
    <t xml:space="preserve">La División de Control Operativo Riohacha, en desarrollo a las actividades programadas para el presente año y en cumplimiento al Tablero Balanceado de Gestión (TBG) de la Seccional de Impuestos y Aduanas Riohacha, ha desarrollado actividades dirigidas a contrarrestar el flagelo del contrabando, mediante controles permanentes en los principales ejes viales del Departamento de la Guajira, patrullajes aduaneros y visitas a establecimientos comerciales abierto al público; Logrando resultados contundentes que conllevaron a un 78.65% de cumplimiento para el cuarto trimestre del año en curso; se evidencia una decadencia en los últimos dos últimos meses del año, esto debido a la finalización del contrato con la almacenadora a partir del 16/11/2022.  </t>
  </si>
  <si>
    <t>Los contribuyente  se han habilitado de acuerdo a la necesidad que tienen de facturar electrónicamente.</t>
  </si>
  <si>
    <t>Los contribuyente  se han habilitado por la necesidad que tienen de esta obligación para soportar los beneficios tributarios.</t>
  </si>
  <si>
    <t xml:space="preserve">Este resultado se obtiene luego de que se trabajaran los casos remtidos por el Nivel Central (de cinco casos remitidos, solo dos eran de la DSIA Riohacha) sobre importadores de Tapa bocas en el año 2020. Si bien no se logró acciones Aduaneras, si se se encontró meritos para realizar investigaciones de caracter tributario. </t>
  </si>
  <si>
    <t>Podemos concluir que la gran mayoria de funcionarios, pudieron terminar satisfactoriamente los cursos a los cuales se incribieron. Muy poco reprobaron.</t>
  </si>
  <si>
    <r>
      <t xml:space="preserve">    TABLERO BALANCEADO DE GESTIÓN 2022
 DIRECCIÓN SECCIONAL DE IMPUESTOS Y ADUANAS DE SAN ANDRÉS
</t>
    </r>
    <r>
      <rPr>
        <b/>
        <sz val="24"/>
        <color rgb="FFFFFFFF"/>
        <rFont val="Calibri"/>
        <family val="2"/>
      </rPr>
      <t>SEGUIMIENTO</t>
    </r>
  </si>
  <si>
    <t>san andrés</t>
  </si>
  <si>
    <t xml:space="preserve">La ejecución presupuestal del periodo comprometido de enero a diciembre de 2022, corresponde al presupuesto comprometido frente al presupuesto total asignado en dicho periodo, más asignaciones presupuestales que no se contemplaron en el presupuesto  aprobado para la vigencia 2022. </t>
  </si>
  <si>
    <t>El nivel de ejecución de PAC en el periodo de enero a diciembre 2022, corresponde al PAC solicitado en dicho periodo.</t>
  </si>
  <si>
    <t>Se presenta un cumplimiento en el año por la Seccional en el Recaudo Bruto debido al cumplimiento de las obligaciones de los contribuyentes,  como son de Renta, Regimen Simple, Retención en la Fuente e IVA, se ha trabajado fuertemente en la Seccional en cuanto al cobro y campañas realizadas internamente, así como,  por las campañas realizadas por Nivel Central y lograr un recaudo bruto por encima de la meta establecida para este año 2022.</t>
  </si>
  <si>
    <t xml:space="preserve">Gran parte del incumplimiento de la meta, obedece a que unos de los grandes aportantes al cumplimiento de la meta de esta Seccional, fue traslado a Grandes Contribuyentes de acuerdo al Decreto 1726 de 2021, por ser  clasificado como gran contribuyente, se presentaron novedades por traslado de personal y por continuidad de reporte de situación administrativa de algunos servidores publicos, se presentaron constantes eventualidades en el sistema y conexión de la red, sumado al mal estado de los computadores. </t>
  </si>
  <si>
    <t>Se logra un Cumplimiento de la  meta anual con un total de 24 inscritos, lo cual se da como resultado a las diferentes actividades que se realizaron para lograr impactar a los  contribuyentes que se acogieron al Régimen Simple de Tributación.</t>
  </si>
  <si>
    <t>Se cumplio con la meta a diciembre de 2022 ya que el valor de la Resolucion en firme supero en 6,52% la meta esperada.</t>
  </si>
  <si>
    <t xml:space="preserve">Aunque hubó meses en los cuales se reflejo un porcentaje inferior al del cumplimiento, al final del periodo anual se cumplio la meta por encima de lo requerido, debido al arduo trabajo de persuacion de los funcionarios y allanamientos voluntarios del 40%  de los contribuyentes. </t>
  </si>
  <si>
    <t>Para el  año gravable 2022,  el logro de la meta establecida  obedece al desarrollo de las investigaciones que llevaron a realizar corrección de las declaraciónes, desarrollo de  la persuasiva por parte de la URIIT y a la ejecutoria de actos en la etapa de liquidación, como son Resolución Sanción y Liquidaciones Oficiales.</t>
  </si>
  <si>
    <t>En el año 2022, la DSIA San Andrés tuvo a su cargo tres procesos judiciales, de los cuales dos se encuentran en segunda instancia y uno de ellos con sentencia definitiva a favor de la DIAN.</t>
  </si>
  <si>
    <t>En el año 2022, se realizaron doce actuaciones judiciales las cuales todas ellas contaron con VoBo por parte de la Directora Seccional superior inmediata.</t>
  </si>
  <si>
    <t>El día 3 de febrero de 2023, la Subdirección de Representación Externa remitió la información de cumplimiento, el cual para la DSIA de San Andrés es 0 al no haber sido remitido requerimiento alguno por parte de la Subdirección, en consecuencia no hubo insumos para medición.</t>
  </si>
  <si>
    <t>Se  obtiene un cumplimiento anual de 66,67%. Para el último trimestre no se realizó acompañamiento al municipío de Providencia y también se presentan novedades de traslado de funcionarios, vacaciones  de los funcionarios que apoyan en las socializaciones.</t>
  </si>
  <si>
    <t>Para el segundo semestre se logra el cumplimiento en el 100% de  municipios acogidos a la Adopción de las Tarifas ICAC , ya que el municipio de Providencia como resultado de los acompañamientos realizados en meses anteriores, pudo presentar la documentación y quedar  aprobada la Adopción de  Tarifas de Impuesto al Comercio ICAC.</t>
  </si>
  <si>
    <t>Cumplimiento de Campañas conjuntas la cual se logra realizando visitas en los dos semestres en el municipio de Providencia, tanto en la Alcaldía, como en la Cámara de Comercio de Providencia, dando a conocer los temas tributarios, beneficios RST, trámites RUT, entre otros.</t>
  </si>
  <si>
    <t>Logro del cumplimiento de la meta, brindado por los funcionarios destinados a la atención presencial y virtual.</t>
  </si>
  <si>
    <t>Se logra el cumplimiento de la meta,  trabajandose arduamente en cada una de las acciones que corespondía, buen acompañamiento por parte de la Lider NAF.</t>
  </si>
  <si>
    <t>Se cumplió con el objetivo estratégico de los encuentros que es el de posicionar a la DIAN como una entidad cercana, ágil y eficiente frente a sus grupos de interés., realizandose los encuentros con los usuarios aduaneros, actualizandolos con las disposiciones y normatividad vigente.</t>
  </si>
  <si>
    <t>Los expedientes conocidos por el Despacho, fallados de fondo durante el año 2022 fueron decididos dentro del término para ello.</t>
  </si>
  <si>
    <t>Durante el año 2022 el libro RUPGJ tuvo distintos cambios, durante el primer semestre se tuvo dificultad para el ingreso de la información, sin embargo durante el segundo semestre se registro toda la información, se actualizaron todos los procesos y se cerró el año al día con las actuaciones respectivas.</t>
  </si>
  <si>
    <t>Durante el año 2022 fue remitido únicamente un insumo en materia aduanera para fallo de recurso de reconsideración, sin embargo, no se emitió decisión de fondo al haberse inadmitido por extemporaneidad, con decisión en firme, en consecuencia durante el año 2022 no se emitieron fallos de fondo aduaneros.</t>
  </si>
  <si>
    <t>Durante el año 2022 se radicaron un total de 25 denuncias de insumos remitidos por el area de recaudo.</t>
  </si>
  <si>
    <t>Se cumple con la meta anual  realizando las campañas Rut año 2022</t>
  </si>
  <si>
    <t>Las devoluciones ordinarias son manejadas dentro del termino establecido, cumpliendo asi oportunamente los dias establecido por la Coordinación de Devolución.</t>
  </si>
  <si>
    <t>El cumplimiento del logro de la meta establecida de enero a diciembre 2022, obedece a la disminución total de inventario de mercancías ADA contra las mercancías ingresadas en el año 2022.</t>
  </si>
  <si>
    <t>No se obtuvieron resultados satisfactorios al haberse realizado gestiones de denuncias de otros períodos que no sumaron mucho al indicador.</t>
  </si>
  <si>
    <t>Se recibió informe de parte de la Subdirección de asuntos penales de cumplimiento de porcentaje del último semestre del 54.5% se solicitó revisión de este dato.</t>
  </si>
  <si>
    <t>La DSIA San Andrés durante el 2022 tuvo a su cargo tres procesos judiciales, de los cuales, uno de ellos finalizó a favor de la DIAN y los procesos restantes se encuentran en segunda instancia, de estos procesos, todas las actuaciones se actualizaron debidamente.</t>
  </si>
  <si>
    <t xml:space="preserve">La DSIA San Andrés durante el 2022 tuvo a su cargo tres procesos judiciales, de los cuales, uno de ellos finalizó a favor de la DIAN, todos estos procesos fueron debidamente actualizados en el SIE de representación externa procesos contenciosos, sin embargo, conforme al reporte recibido de la Subdirección de Representación Externa se tuvo dos errores en el ingreso de información, un número de radicado y la instancia. </t>
  </si>
  <si>
    <t>Durante todo el año se tenian claras las actividades y los terminos para su cumplimiento, comenzando por el primer trimestre con la actividad 1 Asignación enlace de seguridad para el área, que fue resuelta en el termino establecido, que fue hasta marzo, con la actividad 2 Encuesta de Datos Personales que tambien se llevo a cabo a mediados del mes de Junio que era plazo maximo para su desarrollo, pasando al trimestre comprendido entre julio y septiembre con la actividad 3 Encuesta de implementación del Sistema de Gestión de Seguridad y Privacidad de la Información la cual fue desarrollada a finales del mes de septiembre. Antes de terminar el año se debia realizar la actividad 4 Identificación y/o actualización activos de información del área, la cual no pudo ser desarrollada. En conclusion se lograron 3 actividades de 4 programadas lo que da un porcentaje de cumplimiento del 75%.</t>
  </si>
  <si>
    <t>El cumplimiento del año 2022 fue obtenido por un caso fortuito producto de la ejecutoria de una motonave colocada a disposicion por parte de la armada nacional y la evacuacion de los decomisos proferidos, los cuales quedaron en firme, es necesario indicar que la gestion obtenida fue de un insumo ocasional y que gracias a ello se dio el cumplimiento de nuestras metas, ya que el comercio ha bajado sustancialmente, los comerciantes han cambiado muchos la venta de productos y prefieren no importar por el alza del dolar, en cambio venden insumos nacionales. A pesar  de que logramos el objetivo queremos que se replantee las metas teniendo en cuenta lo anteriormente expuesto.</t>
  </si>
  <si>
    <t>Ser una Aduana con controles  previos y simultáneos optimatizados en la lucha contra el contrabando en las zonas primarias y en los usuarios de comercio exterior</t>
  </si>
  <si>
    <t xml:space="preserve">La estrategias que permitieron el cumplimiento de este indicador para el año 2022,  fueron las aprehensiones realizadas por los inspectores al efectuar reconocimiento de la carga y  oficios persuasivos al evidenciarse incumplimientos en la presentación del informe de descargue e inconsistencias por parte de los usuarios que trajó como resultado el pago de la respectiva sanción. </t>
  </si>
  <si>
    <t xml:space="preserve">
El cumplimiento de esta meta se logro  por las estrategias implementadas por la Division en el control realizado por la aduana a las controversias de valor, que inicia desde el momento en que es presentada la importación simplificada y  el funcionario competente selecciona las  declaraciones que su valor FOB fuese bajo para su  posterior revisión, a su vez, se efectuaron aprehensiones  por parte de los inspectores para dar cumplimiento a este indicador en el año 2022.
</t>
  </si>
  <si>
    <t>Las controversias de valor fueron fundamentales en el control realizado por la aduana, la estrategia iniciaba desde el momento en que era presentada la declaración de importación simplificada y  el funcionario competente seleccionaba las  declaraciones que su valor FOB fuese bajo para su  posterior revisión, a su vez, se efectuaron aprehensiones  por parte de los inspectores para dar cumplimiento a este indicador en el año 2022.</t>
  </si>
  <si>
    <t>Se realizó control efectivo en las visitas asignadas por parte de la Subdirección de Registro y Control Aduanero; en la ejecución de estas acciones no se observaron incumplimientos en el mantenimiento de requisitos de habilitación, autorización o inscripción por parte de las agencias de aduanas visitadas.</t>
  </si>
  <si>
    <t xml:space="preserve">El cumplimiento se logra como resultado a los acompañamientos a solicitud de los interesados para cumplir con su responsabilidad y a las difententes extrategias que la entidad tiene impletentadas. </t>
  </si>
  <si>
    <t xml:space="preserve">El cumplimiento se logra como resultado a los acompañamientos a los interesados para cumplir con su responsabilidad y a las difententes extrategias que la entidad tiene impletentadas. </t>
  </si>
  <si>
    <t xml:space="preserve">El cumplimiento se logra como resultado a los  correos enviados a los inscritos en Régimen Simple de Tributación,  folleto el cual contiene el calendario y fechas de presentación de su Declaración. </t>
  </si>
  <si>
    <t>De acuerdo a lineamientos de la Subdirección Aduanera de la DGF, se da reporte de los programas recibidos de los años 2019, 2020 y 2021, esta seccional recibio dentro de este periodo seleccionados, los cuales fueron depurados y aperturados 2 expedientes; de los cuales realizadas todas las diligencias pertinentes, fueron archivados por pruebas satisfactorias.</t>
  </si>
  <si>
    <t>De acuerdo a informe reportado por la escuela para el año 2022, el cumplimiento fue satisfactorio debido  al compromiso y dedicación en la  culminación de los cursos programados a cada uno de los Servidores Publicos de la Seccional.</t>
  </si>
  <si>
    <r>
      <t xml:space="preserve">    TABLERO BALANCEADO DE GESTIÓN 2022
 DIRECCIÓN SECCIONAL DE IMPUESTOS Y ADUANAS DE SANTA MARTA
</t>
    </r>
    <r>
      <rPr>
        <sz val="24"/>
        <color theme="0"/>
        <rFont val="Calibri"/>
        <family val="2"/>
        <scheme val="minor"/>
      </rPr>
      <t>SEGUIMIENTO</t>
    </r>
  </si>
  <si>
    <t>santa marta</t>
  </si>
  <si>
    <t>El nivel de compromisos para el año alcanzó el 99%, equivalentes a $ 1.058,8 millones, de una asignación total de $ 1.070,3, los diferentes contratos se perfeccionaron y ejecutaron oportunamente, así mismo los compromisos de gasto recurrentes fueron ejecutados de manera adecuada, sin generar reservas presupuestales con excepción del servicio de aseo que contractualmente estaba previsto la constitución de reserva. De igual manera los adicionaron pudieron ejecutarse en las actividades programadas. Cabe anotar que, el presupuesto anual sufrió modificación hacia los ultimos meses del año, así como los compromisos, por lo que se vio afectado el porcentaje logrado frente a las metas establecidas, lo cual explica el logro superior al 100%.</t>
  </si>
  <si>
    <t>La DSIA Santa Marta logró realizar los pagos de la totalidad de las obligaciones adquiridas, de manera oportuna, sin acudir a modificaciones al PAC, no programadas y los ajustes realizados se efectuaron dentro de los plazos establecidos.</t>
  </si>
  <si>
    <t>Cumplir las metas anuales  dentro del marco fiscal de mediano plazo</t>
  </si>
  <si>
    <t xml:space="preserve">Los resultados anuales son favorables para la Seccional, superando la meta propuesta con 100,5% debido a que el recaudo de los tributos externos (aranceles e IVA externo) tuvieron una diferencia entre recaudo-meta de 74.490 millones. A pesar que los tributos internos de RENTA E IVA presentaron diferencias negativas entre recaudo-meta, los tributos de Regimen Simple, RETENCIONES y NORMALIZACIÓN aportaron valores positivos, contrarestando lo que no se logró en otros tributos.  </t>
  </si>
  <si>
    <t>El trabajo anual de la División de Recaudo y cobranzas dejó como resultado 198.441 millones representando un 94%, debido a seguimiento estricto a la gestión de los funcionaros, segmentando la cartera acargo para aplicar cierres de ciclo, en el sentido de ordenar las medidas cautelares (embargo Bancos, e investigación de Bienes en la Ventanilla Unica de Registro). Otra estrategia que permitó obtener estos resultados fue el gestionamiento de los Títulos de Depósitos Judiciales de inmediato a la expedición del mandamiento de pago y la posterior resolución de seguir adelante la ejecución. Esto con el fin de evitar el incremento del inventario de depósitos pendientes de gestión, se aplican los valores a las deudas incrementando el recaudo.</t>
  </si>
  <si>
    <t>El desarrollo de este Indicador, se cumplió  debido a las estrategias implementadas en capacitaciones, socializaciones, puntos moviles en los diferentes municipios del Departamenteo, logrando asi la meta establecida para la seccional</t>
  </si>
  <si>
    <t>El buen desempeño del indicador es producto de la gestión oportuna de las liquidaciones oficiales suministradas por la Subdirección dentro del programa de vehículos híbridos que ingresan al país.</t>
  </si>
  <si>
    <t>Los esfuerzos de la División estuvieron direccionados hacia el logro de la meta de recaudo, sin embargo la carencia de insumos significativos ha dificultado un mejor registro en el recaudo.</t>
  </si>
  <si>
    <t>Durante el año se generaron insumos para alcanzar la meta de Resoluciones en firme. Estas actuaciones proferidas fueron recurridas ante vía gubernativa, instancia que concedió los recursos presentados por los usuarios.</t>
  </si>
  <si>
    <t>Los excelentes resultados alcanzados en este indicador se obtuvieron debido a la focalización de los funcionarios en la sustanciación de actos que cobraron firmeza y contribuyeron en lograr sobrepasar la meta planteada para la vigencia 2022.</t>
  </si>
  <si>
    <t>Los resultados se lograron a partir de la labor persuasiva realizada a los usuarios, la cual fue efectiva en el logro de la meta planteada.</t>
  </si>
  <si>
    <t>La meta de gestión Propuesta Anual era de $53.350.000.000 y la lograda $105.437.710.028. Para un cumplimiento de 197,63%. Porcentaje que refleja el compromiso por parte de los funcionarios de la División, la constancia de un trabajo en equipo durante todo el año, un efectivo control por parte de los jefes de la División, demostrando que con una administración eficiente se puede conseguir una excelente gestión.</t>
  </si>
  <si>
    <t>Planificacion de trabajo en equipo con los funcionarios de la Divisiòn de la Operaciòn Aduanera, realizando perfilamiento de la mercancia antes de la llegada, capacitaciones para mejorar la efectividad en los resultados. Controversias de valor generadas en el proceso de inspeccion dando como resultado la correccion que genera un mayor valor a pagar. Pago de tributos aduaneros como sanciones, e intereses por pagos extemporaneos. Recaudo por legalizacion y correccion de la DEI en el año 2022,</t>
  </si>
  <si>
    <t>Durante todo el año 2022 se presentaron un total de 11 fallos ejecutoriados, los cuales fueron 7 de manera favorable y 4 desfavorable para la Entidad. Dadas las situaciones, llevaron a que el cumplimiento alcanzara un 96%, lo que implica realizar un trabajo de seguimiento a los procesos, estudio de fallos, reatroalimentación con las Divisiones generadoras de insumos, para que en adelante se reduzcan los fallos desfavorables.</t>
  </si>
  <si>
    <t>El jefe de división revisó el total de las actuaciones proferidas por los funcionarios del área, retroalimentando, corrigiendo y aclarando cuando fue requerido, logrando asi una atención oportuna y eficaz a los requerimientos en materia judicial en defensa de los interees de la entidad.</t>
  </si>
  <si>
    <t xml:space="preserve">Durante el periodo de enero a diciembre todos los requerimientos realizados por la Subdirección de Representación Externa, fueron atendidos oportunamente y en su totalidad, lo que permitió acatar las directricez en materia judicial impartidas por el nivel central y alinear a la seccional con dichas disposiciones. </t>
  </si>
  <si>
    <t>En el periodo anual, la División de Servicio al Ciudadano mantuvo cercanía con todos los municipios del departamento, atendiendo así necesidades y generando espacios para cumplir con los objetivos de la formaliación tributaria.</t>
  </si>
  <si>
    <t>Por los resultados que se plasmaron en cada mes del año 2022, la División atendió en repetidas ocasiones a las administraciones municipales del departamento en busca de posicionar y adoptar el RST como pilar de la formalización tributaria. De esta manera se observa un sobrecumplimiento, puesto que se debe ser persistente en el acompañamiento para que los municipios logren firmar los acuerdos y luego presentarlos ante la DIAN.</t>
  </si>
  <si>
    <t xml:space="preserve">Se ejecutaron campañas con diferentes municipios en el departamento, con el fin de socializar los beneficios del RST e impulsar la formalización tributaria e inscripción al RST, así como, actualizaciones en el RUT para distintos tipos de contribuyentes. </t>
  </si>
  <si>
    <t xml:space="preserve">La disposición del equipo de trabajo de la División de Servicio al Ciudadano, permitió gestionar durante el año 2022 una prestación del servicio de cara al ciudadano superior a la meta solicitada. </t>
  </si>
  <si>
    <t>Dentro de las estrategias implentadas para el cuplimiento de la metas establecidas, se realizaron capacitaciones con apoyo de los Nucleos de los NAF, Capacitaciones externas e inscripción de Docentes en el Programa de Cultura en la contribución en la Escuela, en capacitaciones Regimen Simple de Tributación, Facturación Electronica, Renta Personas naturales y Judicas entre otros; cumpliendo así con el indicador del Plan de la Contribución.</t>
  </si>
  <si>
    <t>En cada trimestre se realizaron los encuentros Aduana Empresa con los diferetes usuarios aduaneros de la ciudad, con una amplia asistencia en cada uno y logrando el 100% de la meta propuesta. Estos espacios se promovieron para que manifestaran las dificultades que presentan en el desarrollo de las operaciones de comercio exterior.</t>
  </si>
  <si>
    <t>Se realizaron campañas para incentivar la presentación de las  Declaraciones anticipadas volutarias con : Entrega de folletos de manera presencial con información alusiva a las declaraciones de Importaciones de tipo anticipadas Voluntarias y de manera presencial se realizaron capacitaciones con Agencias de Aduanas – Usuarios OEA- Exportadores – Usuarios de Zona franca. Con el desarrollo de esta actividad se logro el cumplimiento de la meta anual establecida.</t>
  </si>
  <si>
    <t>Durante el período de enero a diciembre se atendieron y resolvieron los recursos tributarios de acuerdo a su complejidad y en un término inferior al establecido en la meta mensual, cumpliendo así con lo establecido en TBG</t>
  </si>
  <si>
    <t>Tanto los expedientes que llegan a la División, como las actuaciones proferidas por los distintos funcionarios, fueron incluidas de forma inmediata en el RUPGJ, encontrándose este al día, y la meta mensual cumplida mes a mes durante el periodo de enero a diciembre.</t>
  </si>
  <si>
    <t>Durante el período de enero a diciembre se atendieron y resolvieron los recursos aduaneros de acuerdo a su complejidad y en un término inferior al establecido en la meta mensual, cumpliendo así con lo establecido en TBG</t>
  </si>
  <si>
    <t>Durante el peiodo de enero a diciembre los insumos para denuncia fueron estudiados y llevados oportunamente al comité de unificación de criterios, en donde se decidió sobre la procedencia, o no, de la denuncia, realizándolas, cuando correspondía según el caso, dentro de los términos establecidos</t>
  </si>
  <si>
    <t xml:space="preserve">La División cumplió con la totalidad de las campañas remitidas por la Subdirección, atendiendo en cada bimestre las actualizaciones o depuraciones asignadas mediante los diferentes insumos como inscripciones por augestión, personas fallecidas, cancelación de RUT, entre otros. </t>
  </si>
  <si>
    <t xml:space="preserve">Durante el año se fueron ajustando las estrategias para alcanzar la meta propuesta. Debido a que los resultados en el primer semestre estuvieron por encima de la meta, en el segundo semestre se establecieron estrategias y con la llegada de funcionarios al subproceso de devoluciones, se pudo disminuir el tiempo de respuesta, equilibrando la balanza para obtener un resultado anual muy cercano a la meta. </t>
  </si>
  <si>
    <t xml:space="preserve">El cumplimiento de la meta en un 114% obedece a que cada trimestre se logró disponer ampliamente de mercancías, principalmente en las modalidades de donaciones y destrucciones. De igual manera, desde el Despacho Seccional se realizaban seguimiento a los inventarios en bodega para avanzar en la priorización del trabajo hacia una oportuna disposición. </t>
  </si>
  <si>
    <t>Durante el periodo de enero a diciembre los insumos de carácter penal una vez fueron recepcionados por la división se trasladaron  inmediatamente a las funcionarias pertenecientes a la unidad penal, y fueron incluidos en el SIE de procesos penales</t>
  </si>
  <si>
    <t xml:space="preserve">Durante el periodo de enero a diciembre Una vez la entidad es notificada de alguna actuación judicial proferida dentro de los expedientes penales, el funcionario a cargo del rol del aplicativo Ferrajoli, procedió a realizar las respectivas actualizaciones de manera oportuna. </t>
  </si>
  <si>
    <t>En el E-Kogui se encuentran registrados un total de 133  procesos judiciales, los cuales se encuentran actualizados en su totalidad.</t>
  </si>
  <si>
    <t>Dentro del período se han actualizado en SIE Representación Externa todos los procesos recepcionados.</t>
  </si>
  <si>
    <t>Cumplimiento de las actividades programadas en el plan de implementación del Sistema de Gestión de Seguridad y Privacidad de la Información:
1.  Asignación enlace de seguridad para el área - Marzo - Primer Trimestre: Para esta actividad el Director Seccional envió mi designación como enlace de seguridad de la información de la seccional, la cual se comunicó a la OSI al correo electrónico seguridaddigital@dian.gov.co, en la fecha indicada por la OSI.
2. Encuesta de Datos Personales - Junio - Segundo Trimestre: Director Seccional recibe link de la encuesta enviada por la OSI en la cual nos preguntan conocimientos relacionados con el tratamiento de Datos Personales en la entidad y la percepción del tema en la seccional. Realizamos la encuesta dentro del plazo establecido.
3. Encuesta de implementación del Sistema de Gestión de Seguridad y Privacidad de la Información - Septiembre - Tercer Trimestre: Se recibe link de la encuesta enviada por la OSI en la cual nos preguntan conocimientos relacionados con el Sistema de Gestión de Seguridad y Privacidad de la Información en la entidad, y su implementación, donde indicamos como se percibe el sistema en la seccional con la respuesta de cada una de las preguntas. Realizamos la encuesta dentro del plazo establecido.
4. Identificación y/o actualización activos de información del área - Diciembre - Cuarto Trimestre: Para esta última actividad la seccional con cada una de sus divisiones realizó la identificación de activos, con apoyo de la OSI se realizarón capacitaciones y reuniones de consulta, así como correos y comunicaciones por la herramienta teams. Se registran y aprueban en la herramienta GRC los activos de información identificados. Al finalizar el año 2022 recibimos la visita de dos funcionarias de la OSI con quienes se realizó una reunión de socialización del sistema y también se participó en el lanzamiento del mismo en reunión virtual organizada por la OSI.</t>
  </si>
  <si>
    <t>El fortalecimiento de las estrategias de aprehensión, la celeridad en la evacuación de los decomisos ordinarios y la ejecutoria de los decomisos en firme permitieron alcanzar e inclusive sobrepasar la meta planteada en cuanto a decomisos en firme se refiere.</t>
  </si>
  <si>
    <t>Análisis de los perfiles de riesgo de las mercancías que ingresan por el puerto  basado en el conocimiento y verificación de la existencia del usuario, a la solicitud de  selectividades físicas para aquellas mercancías con altos perfiles con el objeto que en el control simultaneo se proceda a el análisis detallado de la operación y   verificaciones respectivas de la documentación aportada por el usuario aplicando la normatividad aduanera</t>
  </si>
  <si>
    <t>Coordinacion con el grupo de carga e importaciones para el perfilamiento de mercancias, capacitacion en temas de valoraciòn generando controversias de valor inferiores a 50 uvt.</t>
  </si>
  <si>
    <t>Análisis del documento de transporte, conocimiento del consignatario e inclusión forzosa del BL logrando la efectividad en incidencias, además de remitir a fiscalización las presuntas sanciones a transportadores, y los casos de presunta falsedad marcaria.</t>
  </si>
  <si>
    <t>Tomar muestras para experticio técnico por parte del laboratorio con el fin de identificar la correcta clasificación arancelaria y composición del   producto.</t>
  </si>
  <si>
    <t>Durante el año 2022 se mantuvo fuerte ritmo en la ejecución de acciones de control logrando una alta efectividad en los controles realizados, haciendo presencia en diferentes puntos del departamento y lugares estratégicos, los cuales dieron excelentes resultados operativos y mejoro la imagen institucional.</t>
  </si>
  <si>
    <t xml:space="preserve">A lo largo del año la División de Servicio al Ciudadano promovió una serie de espacios para dar a conocer los beneficios, normatividad, actualizaciones encaminado a lograr la mayor cantidad de contribuyentes que habilitaran la facturación electrónica como mecanismo de legalidad. Se trabajó muy de la mano con los NAF, gremios y alcaldías del departamento que permitió llegar a los 3560 habilitados. </t>
  </si>
  <si>
    <t>Co el apoyo de diferentes gremios de la ciudad y las NAF se trabajó en capacitaciones sobre el sistema de facturación electrónica (Factura, documento soporte para no obligados, nómina y RADIAN) en todos los periodos del año, generando confianza en el uso de las herramientas, abriendo espacios para resolver inquietudes y fortaleciendo la formalización tributaria.</t>
  </si>
  <si>
    <t xml:space="preserve">Se logró un cumplimiento del 100% debido a que se desarrollaron distintas estrategias en el año como capacitaciones, orientaciones y comunicaciones masivas a los contribuyentes. </t>
  </si>
  <si>
    <t>La gestión efectiva de los memorandos remitidos por la SFA vigencia 2019, 2020 y 2021, permitieron alcanzar la meta en un 100%.</t>
  </si>
  <si>
    <t>Transformación Talento Humano</t>
  </si>
  <si>
    <t>El resultado anual positivo se logró debido a la estrategia de seguimiento e invitación a participar y certificarse en los diferentes cursos en que estaban inscritos los funcionarios, manteniendo cercanía con el envío de correo de recordatorio, así como pequeñas conversaciones para motivar a terminar los cursos de manera satisfactoria han dado resultados.</t>
  </si>
  <si>
    <r>
      <t xml:space="preserve">    TABLERO BALANCEADO DE GESTIÓN 2022
 DIRECCIÓN SECCIONAL DE IMPUESTOS Y ADUANAS DE SINCELEJO
</t>
    </r>
    <r>
      <rPr>
        <b/>
        <sz val="24"/>
        <color rgb="FFFFFFFF"/>
        <rFont val="Calibri"/>
        <family val="2"/>
      </rPr>
      <t>SEGUIMIENTO</t>
    </r>
  </si>
  <si>
    <t>sincelejo</t>
  </si>
  <si>
    <t>La Seccional Sincelejo logró la ejecución del presupuesto asignado para la vigencia fiscal, en función de las necesidades priorizadas de gasto de funcionamiento y con cumplimientos por encima de lo inicialmente aprobado, debido a las adiciones en contratación efectuadas al final de año.</t>
  </si>
  <si>
    <t>Los pagos realizados en el año fiscal de 2022 superaron a los programados en el PAC mensual, debido a los inconvenientes en SIIF nación al no registrar de manera oportuna las facturas electrónicas de los proveedores de la seccional. Se cumplió con la totalidad de los compromisos de PAC.</t>
  </si>
  <si>
    <t>Los esfuerzos de los funncionarios Fiscalización y Liquidación TACI y Cobranzas, para el control a la evasión y la recuperación de cartera, al igual que el RST y el cumplimiento voluntario de las obligaciones de los contribuyentes permitieron alcanzar el 81,33% del nivel de recaudo de la Seccional.</t>
  </si>
  <si>
    <t>Las cifras consolidadas nos muestran que, si bien se acataron los lineamientos impartidos por la subdirección de cobranzas, a partir del segundo semestre hubo una baja en el recaudo a nivel nacional aunado, en nuestro caso, a temas de personal, que hacían no se dinamizara el recaudo; sumado a esto, también frenó el recaudo la expectativa por parte de los contribuyentes de la promulgación de la reforma tributaria y los beneficios que traía consigo.</t>
  </si>
  <si>
    <t>El excelente cumplimiento es reflejo de las actividades realizadas durante el año 2022, se realizaron actividades de socialización del RST, se han realizado campañas de inscripción y conjuntas en municipios del departamento de Sucre a través de puntos móviles.</t>
  </si>
  <si>
    <t xml:space="preserve">la meta de gestión aceptada  obtuvo un  porcentaje de cumplimiento del 127,7%, con ocasión a la gestión obtenida entre  los grupos URIIT, auditoria tributaria, obligaciones formales y por la cantidad de actos ejecutoriados enfocados en actos definitivos ; se obtuvo gestión por fallos de recursos de reconsideración a favor de la DIAN y que estando dentro de la oportunidad legal (4 meses) y vencido dicho termino no presentaron demanda ante tribunales quedando en consecuencia ejecutoriados en el presente año, por lo tanto se logró un sobrecumplimiento con referencia a la meta establecida para esta División. </t>
  </si>
  <si>
    <t>Mejorar el porcentaje de éxito de litiguiosidad</t>
  </si>
  <si>
    <t>De todos los fallos notificados e el año solo uno fue parcialmente en contra, todos los demás fueron a favor de la DIAN</t>
  </si>
  <si>
    <t>Todas las contestaciones de las demandas contaron con el VoBo del jefe</t>
  </si>
  <si>
    <t xml:space="preserve">Todos los requerimientos efectuados por el Nivel Central fueron contestados oportunamente. </t>
  </si>
  <si>
    <t>Durante el año se realizaron 37 actividades de jornadas de sensibilización.</t>
  </si>
  <si>
    <t xml:space="preserve">Durante el año se acompañó a los municipios Caimito, Galeras, Guaranda, La Unión, Los Palmitos, Majagual, Morroa, Ovejas, Palmito, Sampués, San Benito Abad, San José De Toluviejo, San Juan De Betulia, San Luis De Sincé, San Marcos, San Onofre   del departamento de Sucre a través de Capacitación, video atención por Teams o llamadas telefónicas. </t>
  </si>
  <si>
    <t>Durante el año se han realizado 17 campañas conjuntas de formalización empresarial a través de puntos móviles donde se impactó a 331 contribuyentes.</t>
  </si>
  <si>
    <t>Durante el año el indicador estuvo por encima del 100%. Más del 50% de los servidores públicos del área están programados en agenda de atención.</t>
  </si>
  <si>
    <t>Se cumplió con el indicador por encima del 100%; las personas impactadas en el Plan de Cultura de la Contribución en las actividades del Grupo NAF, LPN y CCE sobrepasaron la meta establecida.</t>
  </si>
  <si>
    <t>Todos los recursos se fallaron antes del cumplimiento de los 10 meses</t>
  </si>
  <si>
    <t xml:space="preserve">Todos los expedientes y los fallos proferidos se actualizan inmediatamente en el RUPGJ </t>
  </si>
  <si>
    <t>Todos los recursos aduaneros se profirieron antes de los cuatro meses</t>
  </si>
  <si>
    <t>Todas las denuncias se presentaron oportunamente, antes del vencimiento de los 30 días</t>
  </si>
  <si>
    <t>El indicador refleja el cumplimiento de la seccional del 100%, por el trabajo en su totalidad de la campaña de actualización y depuración del RUT.</t>
  </si>
  <si>
    <t>Con base en las condiciones de reactivación económica estimulada por el gobierno nacional, y así mismo dentro de las políticas de un país más ágil, y dadas las condiciones de selectividad que hace la misma herramienta del SIE de devoluciones en las condiciones de perfilamiento de riesgos de los contribuyentes, esta seccional ha venido trabajando en realizar este tipo de solicitudes de una forma más ágil y dinámica las solicitudes realizadas con insumos como información exógena, facturas electrónicas entre otros. Así mismo dentro de las condiciones establecidas por la seccional, existe solicitudes que por condiciones de criterio son evaluadas y subidas al área de fiscalización TAC, para su verificación más detallada. También es importante citar que las solicitudes del art 477, se deben tramitar en 30 días hábiles y que con la nueva condición dadas para este tipo de solicitudes en atención a las devoluciones automáticas se ha ido revisando este tipo de solicitudes.</t>
  </si>
  <si>
    <t>La Seccional Sincelejo logró una gestión acumulada del 164% respecto a la meta asignada. Las disposiciones por cuenta de destrucciones y donaciones permitieron el cumplimiento de las metas a lo largo del año 2022.</t>
  </si>
  <si>
    <t>Los insumos fueron actualizados oportunamente</t>
  </si>
  <si>
    <t>Todos los procesos fueron incluidos y actualizados oportunamente en aplicativo Ferrajoli</t>
  </si>
  <si>
    <t>Todos los procesos fueron incluidos y actualizados en el Ekogui</t>
  </si>
  <si>
    <t>Todos los procesos fueron actualizados en el SIE de representación externa</t>
  </si>
  <si>
    <t>Durante el año se asignó al enlace de seguridad, se respondió la encuesta de datos personales, se respondió la encuesta de implementación del Sistema de Gestión de Seguridad y Privacidad de la Información y se identificó y actualizó los activos de información de la Seccional Sincelejo en la herramienta GRC.</t>
  </si>
  <si>
    <t>La meta propuesta para el año 2022 fue de $3.640.000.000, lográndose un valor de $ 1.513.216.218 para un cumplimiento del 41,57% con respecto a la meta, esto debido a las acciones de control (Actas de aprehensión) debidamente ejecutoriadas como resultado de las visitas a establecimientos comerciales, empresas transportadoras y operativos en carretera.</t>
  </si>
  <si>
    <t>Durante el año se enviaron correos electrónicos sobre la guía para el ingreso al Micrositio de los sistemas de facturación – DIAN, se programan acompañamientos a través de la aplicación Teams, se reciben y se hacen llamadas telefónicas para aclaración de dudas e inquietudes sobre la habilitación de factura electrónica.</t>
  </si>
  <si>
    <t xml:space="preserve">Se enviaron correos electrónicos sobre la guía para el ingreso al Micrositio de los sistemas de facturación – DIAN, se programan acompañamientos a través de la aplicación Teams, se reciben y se hacen llamadas telefónicas para aclaración de dudas e inquietudes con relación a la habilitación de la Nómina Electrónica  </t>
  </si>
  <si>
    <t>En el año 2022 se realizó campañas a través de llamadas telefónicas y correo electrónico invitando a los contribuyentes al cumplimiento de las obligaciones que tienen de presentar los anticipos bimestrales a través del formato 2593, los pagos en el recibo 490.</t>
  </si>
  <si>
    <t xml:space="preserve">Para el cumplimiento de esta meta durante el año 2022 se motivó a todos los funcionarios a que inicien y finalicen los cursos asignados dentro del PIC. </t>
  </si>
  <si>
    <r>
      <t xml:space="preserve">    TABLERO BALANCEADO DE GESTIÓN 2022
 DIRECCIÓN SECCIONAL DE IMPUESTOS Y ADUANAS DE SOGAMOSO
</t>
    </r>
    <r>
      <rPr>
        <b/>
        <sz val="24"/>
        <color rgb="FFFFFFFF"/>
        <rFont val="Calibri"/>
        <family val="2"/>
      </rPr>
      <t>SEGUIMIENTO</t>
    </r>
  </si>
  <si>
    <t>sogamoso</t>
  </si>
  <si>
    <t xml:space="preserve">En la vigencia 2022 se cumplió con la ejecución presupuestal haciendo uso eficiente de los recursos asignados a la Seccional para gastos de administración y de ejecución contractual logrando un cumplimiento del 100,3% para el periodo. </t>
  </si>
  <si>
    <t>El desarrollo de los pagos en la vigencia permitió el logro de los objetivos dentro de los parámetros establecidos con un 106,68%</t>
  </si>
  <si>
    <t>El cuarto trimestre afecto el porcentaje, sin embargo, a pesar que quedamos por debajo del 100%, nos acercamos bastante al cumplimiento, las campañas sin duda contribuyen a este propósito, ya que es poco lo que influye el recaudo por gestión.</t>
  </si>
  <si>
    <t>Gracias a las campañas, medidas de cierre de ciclo de cobro y a la labor de los funcionarios de cobranzas, se logró la meta. Hay que planear mejor las vacaciones de los funcionarios ya que en meses como julio y diciembre que se encuentran la mayor cantidad en vacaciones o compensatorios se ve afectado el recaudo, se va a continuar con  los seguimientos de inventarios mensuales y la planeación de actividades locales de trabajo para mejor recaudo.</t>
  </si>
  <si>
    <t xml:space="preserve">Durante el primer bimestre se realizó campaña con los contribuyentes  inscritos en el RUT que podían optar por el RST,  a través del envío masivo de correos y se realizaron charlas en las Cámaras de Comercio al público en general. Durante el resto del año se contó  con el apoyo y la oportunidad de realizar acompañamiento en las cámaras de comercio de Duitama y Sogamoso a las personas jurídicas y naturales que iniciaban su actividad, estrategia que se extendió durante todo el año, dos días a la semana </t>
  </si>
  <si>
    <t>El sobrecumplimiento en la meta planteada para el año 2022, obedece a la gestión lograda por el equipo de trabajo de la División, a todos los esfuerzos y  recursos en la consecución del logro propuesto.  Los  programas que generaron mayor gestion fueron los desarrollados con proveedores ficticios, la implementación en todas las auditorias de la revisión de la bancarización,  las correcciones adelantadas en URIIT, las correcciones en solicitudes de devolución y los actos ejecutoriados.</t>
  </si>
  <si>
    <t>Durante el año 2022 se falló y ejecutorió un proceso judicial en contra de la entidad, razón por la cual no se alcanzó el porcentaje de cumplimiento frente a los fallos favorables, motivo por el cual el indicador se estima en 0%.</t>
  </si>
  <si>
    <t>Durante el año 2022 se profirieron 18 actuaciones judiciales, revisadas y avaladas en su totalidad mediante visto bueno de la Directora Seccional, de un total de 18 actuaciones que debian ser emitidas, razon por la cual el cumplimiento es del 100%.</t>
  </si>
  <si>
    <t>Con corte a diciembre  de 2022, no se requirió a la Seccional en asuntos relativos al memorando 132 de 2021, trámites ante el comité de conciliación o política de prevención del daño antijurídico. Por tanto no existieron insumos para gestionar durante el año.</t>
  </si>
  <si>
    <t>Durante el año se llevaron a cabo las jornadas de capacitación para dar a conocer los mecanismos de formalización tributaria en diferentes escenarios con el acompañamiento de las alcaldías, Cámaras de Comercio, SENA y al público en general y los grupos de emprendedores apoyados por las diferentes entidades.</t>
  </si>
  <si>
    <t>Se realizó acompañamiento a todas y cada una de las Alcaldias faltantes por acuerdo municipal aprobado por la Subdirección (17)  ya sea por rechazo o porque no habían realizado trámite alguno, superando  la meta establecida del 80%.  De otra parte,  se logró que  a 11 de los 17  municipios  se les aprobara el formato 2634, quedando pendientes a diciembre 31 de 2022   Santa Rosa, Tota, Tutazá, El Espino, Pajarito  y Susacón.</t>
  </si>
  <si>
    <t>Se relizaron campañas conjuntas con las alcaldias en  especial puntos moviles a 21 municipios de los 19 establecidos como meta, estos puntos moviles se adelantaron  con apoyo de las alcaldias en busqueda de realizar la formalización tributaria mediante la inscripción, actualización del RUT, Orientación  y capacitación a los contribuyentes.</t>
  </si>
  <si>
    <t>Durante el año se organizaron las labores del área para cumplir con la meta de dedicar por lo menos el 50% de los funcionarios del área a tareas de atención a contribuyentes para trámites de RUT, con un cumplimiento al finalizar el año del 120,75%</t>
  </si>
  <si>
    <t>Se adelantaron las actividades a través de NAF,  impactando  383  ciudadanos, especialmente en los temas de renta, información exógena, RUB, RST   y Régimen Tributario  Especial. Con la estrategia de "Lo público es lo nuestro LPN"  se impactaron 71 ciudadanos.</t>
  </si>
  <si>
    <t>Durante el año 2022 se expidierón 9 resoluciones que resolvieron recursos de reconsideración, en un lapso promedio de 6 meses, resultado inferior al término máximo establecido como límite para la seccional, razón por la cual el cumplimiento para el año es de 181,71%</t>
  </si>
  <si>
    <t>Durante el año 2022, se presentaron 10 nuevos recursos de reconsideración los cuales fueron registrados con oportunidad en el RUPGJ, razón por la cual el cumplimiento es del 100%.</t>
  </si>
  <si>
    <t>Druante el año 2022 se presentaron tres recursos de reconsideración aduaneros, los cuales se gestionaron en un tiempo promedio de 2,6 meses, lapso inferior al término máximo establecido de 4 meses, razón por la cual el cumplimiento es del 156,86%.</t>
  </si>
  <si>
    <t>(Número de insumos penales denunciados oportunamente  / Número de insumos penales denunciados )* 100</t>
  </si>
  <si>
    <t>Se cumplio la meta del 100% durante el año 2022, toda vez que se denunciaron en forma oportuna 116 denuncias</t>
  </si>
  <si>
    <t>Durante el año se realizarón en su gran mayoria las campañas de actualización de oficio programadas por la Subdirección en los segmentos de Actividad económica 020 pensionados, sociedades liquidadas, ESAL y RUT por autogestión, cumpliendo con los lineamientos establecidos para cada tema.</t>
  </si>
  <si>
    <t>Gracias al ajuste en el trabajo del equipo y conforme a los lineamientos dados por la coordinacion, para el mes de diciembre se logró atender los asuntos en 31 días, a pesar de la gran cantidad de procesos iniciados, se cumplió con la meta propuesta durante el año.</t>
  </si>
  <si>
    <t>En la vigencia 2022 se dispuso mercancías por donación de un valor de $173,337,882, por chatarrización por valor de $22,292,047 y por destrucción por valor de $24,524,248, para un total de $220,154,177 cumpliendo así la meta con un 146,21%</t>
  </si>
  <si>
    <t>Dentro del  año 2022 se cumplio con el 100%, ya que  se gestionaron 120 insumos penales en el SIE de procesos penales, de los 120 insumos recibidos y presentados a comité (cuatro insumos se decide no radicar ante la Fiscalia)</t>
  </si>
  <si>
    <t>Se cumplió para el año 2022 la meta establecida del 100%, ya que se se actualizaron durante el año 2022 trescientos veintinueve (329) procesos en el aplicativo Ferrajoli.</t>
  </si>
  <si>
    <t xml:space="preserve">En lo transcurrido del año 2022 se actualizaron diez procesos de diez (10) que debían ser actualizados en el sistema E-Kogui, por tanto el cumplimiento es del 100%. </t>
  </si>
  <si>
    <t>Durante el año 2022 se realizaron 33 actualizaciones a procesos judiciales ubicados en el SIE de representación externa, de 33 necesarias, por lo que el cumplimiento es fue del 100%.</t>
  </si>
  <si>
    <t>En el transcurso del año se trabajó en el inventario de los actívos de información de la seccional, este objetivo fue programado y organizado por la OSI del Nivel Central, con un cronograma donde se debía realizar una actividad por cada trimestre, actividades que se ejecutaron y se entregaron con oportunidad y calidad, cumpliendo así con los tiempos establecidos, por lo cual la meta anual se cumplió en un 100%</t>
  </si>
  <si>
    <t>El cumplimiento obtenido se logra a partir de la colaboración de la Policía Nacional que puso a disposicion de la DIAN diferentes tipos de mercancías y que luego del análisis por parte de los funcionarios encargados, se logró realizar un total de 71 aprehensiones por valor de $244.632.445, de las cuales se realizaron tres devoluciones por pruebas satisfactorias por valor de $1.239.573, quedando pendientes 16 actas para ejecutoriar en 2023 por $43.582.734.</t>
  </si>
  <si>
    <t xml:space="preserve">El  logro y sobrecumplimiento de la meta para el 2022 se debe en principio a que la Factura Electrónica  es una obligación para los contribuyentes que cumplen los requisitos. Nuestra labor se centró en  realizar  capacitaciones a través de NAF y  en las Cámaras de Comercio de Duitama y Sogamoso con el apoyo de la Defensoría del Contribuyente y la Subdirección de Factura Electrónica. Por otra parte, se prestó el servicio de orientación permanente  a los clientes que presentan inconvenientes en el proceso de habilitación mediante  video llamada TEAMS, y orientación  presencial en la sede de la Seccional y Cámaras de Comercio. 
</t>
  </si>
  <si>
    <t xml:space="preserve">El sobrecumplimiento anual se debe principalmente a la exigencia de la nómina electrónica como  requisito  para la  aceptacion de costos y gastos. La labor del área se orientó a divulgar la obligación, el procedimiento para su elaboración y envío, mediante capacitaciones efectuadas  a través de las Cámaras de Comercio;   además, el acompañamiento a los contribuyentes en el proceso de habilitación y el soporte para solucionar los inconvenientes  tecnológicos que se les presentan,  servicio que se prestó  a través de la herramienta TEAMS, correo electrónico, telefóno y presencial en kiosko. </t>
  </si>
  <si>
    <t>Durante el año, se envíaron correos electrónicos a los inscritos, de acuerdo al calendario, recordando las fechas de cumplimiento  de las obligaciones para pagar los anticipos y  presentar la declaración. Adicionalmente  se envió correo a un grupo de omisos remitido por la  Subdirección de Formalización Tributaria y se  realizó acompañamiento permanente a los contribuyentes con problemas en la  presentación de obligaciones, como tambien a la División de Recaudo y cobranzas, sobre el tema.</t>
  </si>
  <si>
    <t>Para el 2022, el Indicador de ejecución del PIC y el cumplimiento de rutas se mantuvieron durante el año en el  100%;  el numero de funcionarios inscritos en los diferentes cursos fueron 257 de los cuales 213 fueron certificados, teniendo en cuenta que la meta en la tasa de funcionarios certificados con constancia es del 70%, se logró un cumplimiento anual del 105,71%.</t>
  </si>
  <si>
    <r>
      <t xml:space="preserve">    TABLERO BALANCEADO DE GESTIÓN 2022
 DIRECCIÓN SECCIONAL DE IMPUESTOS Y ADUANAS DE TULUÁ
</t>
    </r>
    <r>
      <rPr>
        <b/>
        <sz val="24"/>
        <color rgb="FFFFFFFF"/>
        <rFont val="Calibri"/>
        <family val="2"/>
      </rPr>
      <t>SEGUIMIENTO</t>
    </r>
  </si>
  <si>
    <t>tuluá</t>
  </si>
  <si>
    <t>La ejecución presupuestal del año corresponde al  de apropiaciones  por  pagos en los siguientes conceptos: Devoluciones Tributarias,  y  el de contratos  de: arrendamiento, mantenimiento de vehículos, compra de combustible,  servicios públicos, viáticos, honorarios  secuestres,  caja menor, compra  diademas, mantenimiento  edificio, actividades de bienestar, persianas,  servicio de aseo, mantenimiento y cafetería.  Como observación de la gestión reportada de cumplimiento TBG a diciembre de 2022  del 140.14%, se tiene que esta difiere  del reporte de ejecución presupuestal  SIIF donde  registra el 104%; pudiendo existir diferencias  específicamente en relación con el mes de febrero, o en la fórmula que recoge todos los cumplimientos;  igualmente y como se mencionó en seguimientos trimestrales anteriores donde se elevó la consulta a la Subidrección de  Recursos Físicos, no se tuvo información para identificar posibles inconsistencias en el reporte que hiciera la Seccional en el TBG.</t>
  </si>
  <si>
    <t>La ejecución del PAC  comprende pagos por:  Devoluciones Tributarias  y contratos  de: arrendamiento, mantenimiento de vehículos, compra e combustible,  servicios públicos, viáticos, honorarios  a secuestres,  caja menor, compra de diademas, mantenimiento  edificio, actividades de bienestar, persianas,  servicio de aseo, mantenimiento y cafetería,  en cumplimiento de lineamientos de proceso y dentro de la oportunidad establecida; quedando pendiente las cuentas por pagar de los servicio de Cafetería, mantenimiento y aseo del mes de diciembre y los intereses en devolución solicitadas para ser canceladas en el año 2023.</t>
  </si>
  <si>
    <t xml:space="preserve">El recaudo de la Seccional que ascendió a $329.847 millones recoge una gestión del 33% por recuperación de cartera y  12.39% por gestión  aceptada, con  mayor  participación en el cumplimiento de la meta  por concepto de renta  23.82%, iva declaraciones  28.80%, retenciones renta   42.28%,   2.36% por Régimen Simple; 1.68% por Impuesto al Consumo; y  recoge en la gestión, el compromiso y direccionamiento para el cumplimiento de la meta, así mismo  se tiene  como  uno de los factores de mayor afectación  en  el  cumplimiento,  el  déficit  de personal  por  distintas situaciones:  retiros por jubilación, traslados; apesar de ello el  cumplimiento  recoge  la  ejecución de campañas para socialización, divulgación  y capacitaciones para  la inscripción  al Régimen Simple, incentivo a la Formalización y adopción de  Factura Electrónica y Nómina Electrónica, la ejecución de las Jornadas de control  "Al día con la Dían",  para reclasificados,  investigación y culminación de procesos  en sectores económicos perfilados,  énfasis en el  servicio al ciudadano con cobertura en Municipios a través de los Puntos Móviles,  el seguimiento a facilidades suscritas en el año 2021  con  ocasión de la 2155, el  buen comportamiento  económico registrado en el 2022,  cumplimiento voluntario de  obligados,  por el impacto además, de  la Factura Electrónica, así mismo la   disponibilidad de información de la entidad al servicio del ciudadano,  a través de la redes  FaceBook y Twitter, los canales de Chat y servicios en línea entre ellos la APP para actualización rut, agendamiento virtual,  presentación de declaraciones y trámites en general,  proyectandose para el 2023 las metas de recaudo sustentando en la disponibilidad de un mayor número de funcionarios, ingresado con la Convocatoria 1461, así como los nuevos que ingreses  con ocasión de nuevas convocatorias. </t>
  </si>
  <si>
    <t>La gestión de recuperación de cartera, incluye recaudo por Gestión Aduanera Cobranzas meses anteriores,  recaudo por Gestión Tributaria Cobranzas;  recaudo por Gestión Tributaria meses anteriores, sugeridas IVA AG2022, prceptiva en renta,  nuevos declarantes, recaudo por Gestion Sugeridas INC Bimestres 4 de 2022;  Impacto Factura Electronica Retenciones y las del  Centro nacional de Cobro.  En lo correspondiente a la gestión del área, las actividades de gestión  se cumplieron a través  de  jornadas al día con la DIAN,  control a facilidades de pago otorgadas en diciembre de 2021 Ley 2155 de 2021 y lo correspondiente a la gestión de expedientes en las etapas persuasiva y coactiva atendiendo criterios de priorización por puntaje.</t>
  </si>
  <si>
    <t>El cumplimiento de Inscritos al RST recogió la  gestión de socialización  y divulgación para inscripción y  formalización, mediante envío de correos masivos de  invitación a inscribirse,  base enviada por la Subdirección y bases de consulta RUT locales  en actividades económicas  seleccionadas; campañas  de inscripción a través  de emisoras y publicaciones locales;  reunión con Gremios, Cámaras de Comercio y Universidades,  así como, con  contribuyentes de diferentes Sectores económicos;  la realización de campañas de invitación a inscribirse en el RST;  acompañamiento  y orientación a contribuyentes en diferentes Municipios de la jurisdicción y en el Punto de atención de Servicio al Ciudadano de la Seccional, invitación presencial a inscribirse, descripción de beneficios, instrucciones de inscripción en línea y actualización Rut, orientación en aspectos generales del RST ; actividades  ejecutadas igualmente en cooperación con funcionarios de otras Seccionales con los cuáles se logró realizar de manera conjunta  capacitaciones;   Igualmente por socialización en el ultimo trimestre en  los municipios de  Caicedonia, La Victoria, La Unión, en la Oficina de Servicio al Ciudadano, y con apoyo de estudiantes de la Corporación Universitaria Remigton Sede Tuluá.</t>
  </si>
  <si>
    <t>El cumplimiento por gestión aceptada  de Fiscalización y Liquidación Tributaria, Aduanera y Cambiaria y del y  del G.I.T de Auditoría Tributaria  I, tiene en su gestión  la  investigaciones por   programas de: Beneficio de Auditoría, denuncias de terceros,  facturación, cambio de cierre a pecuniaria, acciones del nivel local, indicios de inexactitud, improcedencia en las devoluciones y/o compensaciones, liquidaciones de aforo por omisos en presentación de declaraciones,  omisos retención en la fuente, omisos en renta, obligaciones formales información exógena, investigaciones  perfiladas  del Régimen Tributario Especial, operaciones simuladas de  actos administrativos,  correcciones voluntarias,   Control a  operaciones de facturadores electrónicos,  interrupción de beneficio de auditoría cídigo A1 ;  el logro combina:  la  planeación, coordinación y orientación del proceso a investigaciones  perfiladas que pudieran generar mayor productivad,  la gestión de liquidaciones provisionales,  además del gran compormiso del personal para el cummplimiento de la meta, a pesar de las falencias por baja  capacidad opertativa  para atención de investigaciones de fondo principalmente.</t>
  </si>
  <si>
    <t>El porcentaje  de Litigiosidad asignado para toda la DIAN se recibe  mediante correo electrónico de fecha 15/12/2022 de la Subdirección de Representación Externa y  como conclusión del análisis consolidado  del año 2022, a Seccional  tuvo  conocimiento de los procesos en primera  instancia por competencia, por cuanto  los fallos que tienen recurso de apleación son remitidos por competencia a la Seccional de Cali.</t>
  </si>
  <si>
    <t>El número de actuaciones revisadas con Vo. Bo.  del Jefe se miden en un indicador  trimestral  y por demanda,  durante el  año no se presentaron contestación de  demandas o prestación de alegatos de que trata  el Memorando 000007 del 17/01/2022,  que requirieran  revisión del Director Seccional,  quien hace las veces de Jefe Jurídico;  por lo que se concluye  que no hay lugar a registro de cumplimiento  para todo el año en éste indicador  y por ende no corresponde a un incumplimiento en la gestión.</t>
  </si>
  <si>
    <t xml:space="preserve">El número de requerimientos contestados en oportunidad para atender la Política de Prevención de Daño Antijurídico,  se miden en un indicador   semestral,   con movimiento en  junio y noviembre  documentados en actas actas de comité, cuya gestión estuvo enmarcada en  la atención oportuna de los requerimientos efectuados por la Subdirección de Representación Externa, pues no se  recibieron demandas donde se evidenciara Daño Antijurídico  en el año.
</t>
  </si>
  <si>
    <r>
      <rPr>
        <sz val="11"/>
        <color rgb="FF000000"/>
        <rFont val="Calibri"/>
        <family val="2"/>
      </rPr>
      <t>El número de jornadas de sensibilización se llevó a cabo a través de las siguientes actividades:  Cconferenciad RST,  jornadas de  capacitación virtual, presentación RST virtual, socialización RST en alcaldías, correos masivos  beneficios tributarios de rentas exentas para empresas de economía naranja, masivo sobre   Zonas Económicas y Sociales Especiales (ZESE),  Socialización Zese,  Zaze, Zomac a dirigida a funcionarios, alcaldías, jornadas de sensibilización masivo sobre beneficio de la formalidad dirigido a contribuyentes,  Socialización interna a funcionarios de la Seccional sobre los beneficios tributarios de Rentas Exentas para empresas de Economía Naranja, Guía de orientación para la presentación de proyectos;  masivo sobre Tarifas RST,  Socialización Interna a  funcionarios sobre Ley 1955 de 2019 Plan Nacional de Desarrollo 2018-2022 Régimen Tributario Especial para atraer inversión nacional y extranjera (Zese); jornada de capacitación sobre  formulario 2593, acompañamiento y orientación a ciudadanos,  Jornadas de negocios programada por el Ministerio de Agricultura en la ciudad de Tuluá,  socialización  en  el punto de atención de la División de Servicio al Ciudadano, jornadas de sensibilización en Univesidades,</t>
    </r>
    <r>
      <rPr>
        <sz val="11"/>
        <color rgb="FFFF0000"/>
        <rFont val="Calibri"/>
        <family val="2"/>
      </rPr>
      <t xml:space="preserve">  </t>
    </r>
    <r>
      <rPr>
        <sz val="11"/>
        <color rgb="FF000000"/>
        <rFont val="Calibri"/>
        <family val="2"/>
      </rPr>
      <t>y las ejecutadas en el último trimestre  como:  sensibilización en el Régimen  Simple de Tributación municipios de   Caicedonia, La Victoria, La Unión,  Oficina de Servicio al Ciudadano, Corporación Universitaria Remigton Sede  Tuluá.</t>
    </r>
  </si>
  <si>
    <t xml:space="preserve">El indicador de Número de municipios que recibieron acompañamiento e implementación para la adopción de tarifas recoge como gestión por acompañamiento  la que se realizó principalmente con las Secretarías de Hacienda,  en visitas  a los  Municipios como  Bugalagrande,  Alcalá, Argelia, San Pedro, El Cairo, Ansermanuevo, Andalucía, Versalles, Cartago, La Unión, Trujillo; de igual forma el acompamiento  se hizo con información a través de correos  electrónicos y llamadas telefónicas  a los 24 municipios  de la jurisdicción, sobre instrucción de adopción de las tarifas ICA consolidado  e instructivo para el diligenciamiento y cargue  de formatos 2634 y 2435; de igual forma con el envío de oficio y pdf de acompañamiento a municipios en la  implementación del RST Modelo de Acuerdo de adopción de tarifas del Impuesto de Industria y Comercio Consolidado, el  acompañamiento  se hizo  extensivo  a Alcaldes,  y  funcionarios  del municipio.   Concluyendo  que el 100% de los municipios (24) que hacen parte de la jurisdicción, han adoptado y tienen aprobadas las tarifas por parte de la Subdirección para el Impulso de la Formalización Tributaria. </t>
  </si>
  <si>
    <t xml:space="preserve">El Número de campañas conjuntas  para la adopción del RST,  en el año 2022  tiene en su gestión actividades de: capacitaciones presenciales en los Municipios y las  dirigidas a  funcionarios de estas entidades como medio de socialización de la información, municipios de:  Bugalagrande, Alcalá, Obando, Argelia, Cartago, Tuluá, La Unión, Trujillo, El Dovio,  que incluyen como temas:  RST e importancia de la formalización de contribuyentes;   beneficios de la formalización RST, sistemas de facturación y soluciones gratuitas; mecanismos de formalización; así como las realizadas en el  marco de las  jornadas al  día con la DIAN para lograr la formalización,  beneficios de formalización personas naturales, orientación a  funcionarios.  En el último trimestre se realizaron 6 campañas conjuntas en los  municipios del:  Dovio, Versalles, La Victoria, La Unión, Ansermanuevo y Alcalá,  que incluyó orientación a los usuarios en establecimientos de comercio. </t>
  </si>
  <si>
    <t xml:space="preserve">El Indicador  Back y Front Office  Servicio al Ciudadano, se ajustó  a los lineamientos  y se gestionó  con el 50%  de funcionarios de cara al servicio RUT,    cuya medición determina la cantidad de servidores públicos del área de servicio al ciudadano que se encuentran de cara al mismo para garantizar el servicio;  las dificultades presentadasn en el proceso fueron soluciondas,  pudiendo dar cumplimiento a la meta establecida.    Se atiende igualmente los Puntos Móviles en los municipios de la jurisdicción con el mismo personal.  El cumplimiento corresponde  a la gestión  informada  por la  Coordinación de Canales de Servicio y Experiencia del Ciudadano.  </t>
  </si>
  <si>
    <t>El indicador personas impactadas con la cultura de  la contribución  tuvo como acciones de cumplimiento por capacitación y orientación,  lo Público es Nuestro - LPN y NAF por capacitaciones en  Régimen Tributario Especial ESAL,  Servicios en línea SIE,  importancia  de la formalización, beneficios inscripción RST,  Sistema PQRS y denuncias;  charlas a usuarios en servicios en línea y en SIE de PQR,  realización de  Puntos Móviles para garantizar presencia institucional en los municipios  e impactando  la Cultura de la Contribución en los municipios de: Zarzal, Andalucía, Alcalá, Obando, Sevilla, Caicedonia, Versalle, Argelia y Roldanillo, La Victoria, Cartago, La Unión, Bolívar, y Trujillo, en  donde se desarrolló la Estrategia lo Público es Nuestro.   El cumplimiento del trimestre tiene como gestión capacitaciones  con apoyo de funcionarios y capacitaciones dictadas por  estudiantes, en la Univeridad del Valle Sedes   Cartago, y Corporación Uni Regminton Sede Tuluá.</t>
  </si>
  <si>
    <t>El indicador Oportunidad  en las decisiones de  Recursos, es medido mensualmente y se  gestiona por  demanda , durante el año 2022 no  se  gestionaron  recursos de reconsideración o solicitudes de revocatoria directa, que debiera fallar la Seccional,  razón por la cual no se fleja medición alguna  durante todo el año, sin embargo se resalta que los  procesos son atendidos dentro de la  oportunidad  procesal y  de lineamiento de conformidad con la competencia en  cuantías asignadas a la Seccional,  por lo cual el resultado del indicador en el período evaluado se registra sin medición para dicho período y no  se trata de un incumplimiento.</t>
  </si>
  <si>
    <t xml:space="preserve">La actualización del PUPGJ  se mide por demanda ,  durante  el año 2022  se  actualizaron la totalidad de actuaciones: tutelas y fallos sentencias ejecutoriadas en Sede Judicial,  en el RUPGJ sin que se presentara dificultad en el proceso. </t>
  </si>
  <si>
    <t>El indicador  denuncias instauradas recoge la gestión de un total de 24 insumos recibidos del área de cobranza que fueron instauradas las correspondientes  denunciads, conforme correo electrónico del 11 de enero de 2023 de  la Subdirección de Asuntos Penales.   Como observación principal, y considerando que se trata de un indicador por demanda, donde no se presentaron demandas en el primer trimestre por cuanto no se recibió insumo del área de cobranzas, se considera que el porcentaje de cumplimiento del año 2022 debe corresponder al 100%, por cuanto no se está teniendo en cuenta que el primer trimestre no hay incumplimiento por falta de gestión,  pues no se presentaron de denuncias por falta de insumo.</t>
  </si>
  <si>
    <t>Mejorar la calidad de la información Rut  recoge como actividades en el 2022:  La actualización  RUT  fallecidos, actualizaciones de RUT por autogestión,  cancelaciones de RUT jurídicas canceladas por Cámara de Comercio, y suspensiones  Rut por inconsistencias generadas en autogestión del RUT  inscritos de en el año 2021.</t>
  </si>
  <si>
    <t>El término para devolución de  solicitudes ordinarias, concentró los mayores esfuerzos de la gestión  en el segundo y ultimo trimestre  para  avanzar en el  cumplimiento de la meta,  dadno  aprovechamiento  a la capacidad operativa, por  distribución de carga,  agilización de términos, agilización de  levantamiento de marcas de expedientes que debían ser  tramitados a través del aplicativo SIE-DEVOLUCIONES, obtención oportuna de certificación de deuda por parte de  cobranzas,  y gestión de  desistimientos en los casos que no procedía la solicitud,  muy apesar de la afectación por  reducción de  capacidad operativa finalizando el último trimestre.</t>
  </si>
  <si>
    <t>El cumplimiento del indicador Disposición de mercancía ADA, muestra la gestión por  donación y destrucción de mercancía efectuada  que incluye el 100% del inventario de mercancía a 31 de diciembre de 2021 por valor de $21 millones  y lo correspondiente a mercancía que ingresó decomisada en el año 2022 por valor de $20.082.450, para una disposición de $ 42 millones  y un inventario final  a 31/12/2022 de $ 16 millones, de los cuales todo el inventario se encuentra coin  situación  jurídica definiada de los cuales se envió  proyecto de destrucción, no se realizó por no  cuanto el contrato no contaba con las  condiciones requeridas para su ejecución, y en relación con la donación  estos fueron  aceptados a 31/12  por la entidades a quienes se les ofreció la mercancía, quedando pendiente su disposición para el año 2023.
De acuerdo a la cifra de cumplimiento informada el 24  de enero de 2023  por la Subdirección de Logistica , ésta informa una meta del 70%, que difiere con el 60% que  registra el TBG como meta,  por lo  cual esto podría corresponder a la diferencia frente al cumplimiento del 103% informado por la Subidrección de Logistica.</t>
  </si>
  <si>
    <t>El análisis consolidado  para el cumplimiento de Facturadores Electrónicos recoge un ajuste a la cifra que se venía reportando como  lograda en éste TBG, la  cual se registra en el mes de diciembre incluyendo 5.100  Facturadores  habilitados, dejados de  informar  en el mes de  enero de 2023 según reporte  de habilitados a diciembre de 2021 la Seccional cerró con 2.423 habilitados y que a diciembre de 2023 cierra con 9.768 habilitados, se concluye una gestión de habilitados en el 2022 de 7.345, por gesitón de  direccionamiento, divulgación de beneficios de formalización Factura Electrónica,  atención a consultas, orientación a través de oficios masivos y cominicados; capacitaciones presenciales y virtuales,  divulgación en los   Municipios de la jurisdicción, soporte desde la Subdirección de Factura Electrónica, entrega de información  contingencias por inconvenientes técnicos;  socialización   Factura Electrónica  Microsito y DIAX3-Dian, en  redes Yotube, Twitter y Facebook Lite; visita a contribuyentes;  Rueda de Negocios Agricultura por Contrato,  del  Ministerio de Agricultura, eventos todos que facilitaron el nivel de cumplimiento registrado.</t>
  </si>
  <si>
    <t xml:space="preserve">El cumplimiento en habilitados Nómina Electrónica,  recoge  la gestión de socialización y divulgación por cambios normativos y beneficios, a través de   correos electrónicos masivos,  conferencias, orientación telefónica y por correo; atención a pqrs de consultas normativas y de requerimientos técnicos;    capacitaciones virtuales, visitas de acompañamiento a contribuyentes en los Municipios de la jurisdicción;  gestión a través de Rueda de Negocios Ministerio de Agricultura;  aprovechamiento de la divulgación de  informaicón a través de la página, micrositio;  actividades con las cuáles se llevó el conocimiento del Sistema y gestionó mayor  interés  por el sistema, que si bien no permitió el logro del 100%,  si facilitó el conocimiento por parte de los interesados.  En el último trimestre se gestionó un masivo el 29/11/2022 sobre conceptos claves de Nómina electrónica impactando a 7781 personas. </t>
  </si>
  <si>
    <t>El cumplimiento de campañas conjuntas  RST para presentación y pago de anticipos,  con medición semestral   se gestionó por envío de correos electrónicos sobre calendario de plazos anticipo bimestral- Régimen Simple de Tributación 2022, base de registrados en el RST, envío de masivos con calendario de anticipos para consulta y PDF obligaciones para  inscritos en RST,  masivos con  invitación a presentar y pagar en debida forma los anticipos bimestrales del RST,  envío de  formulario anual 260,  envío de masivos  calendario de anticipos para consulta,  PDF obligaciones para los inscritos en RST,  invitación a presentar y pagar en debida forma los anticipos bimestrales del RST,  envío de oficio masivo para diligenciar el formulario   260, masivo sobre instrucciones en los formularios 2593 y 260 a los  funcionarios de alcaldía  del municipio de la Unión,  contadores y contribuyentes  que pertenecen al RST.</t>
  </si>
  <si>
    <t>El cumplimiento de la gestión de decomisos,   corresponde a las acciones de control que se realizan  en el Municipio de Tuluá,  donde se tiene la competencia,  en establecimientos de comercio, donde se  efectúo control sobre mercancías de origen extranjero:  calzado,  accesorios, celulares, prendas de vestir, cosméticos, libros escolares,  fragancias,  jugutería,   de acuerdo a la programación de visitas  orientadas desde la Subdirección y las planeadas por la Seccional,  atendidas de acuerdo a la disponibilidad de los funcionarios que tienen igualmente el ejercicio  de acciones de control en el proceso tributario.</t>
  </si>
  <si>
    <t>La actualización de insumos en el SIE de procesos penales en el año 2022  es un indicador por demanda, medido semestralmente que refleja una gestión de un total de 24 insumos de denuncias presesentadas.</t>
  </si>
  <si>
    <t xml:space="preserve">Se trata de un indicador medido semestralmente, donde se adelantaron un total de 252 actualizaciones en el Ferrajolí  durante el 2022.
</t>
  </si>
  <si>
    <t>El porcentaje de procesos  judiciales actualizados en el ekogui durante el año, fue de 10 procesos, para un cumplimiento del 100%</t>
  </si>
  <si>
    <t xml:space="preserve">La actualización del SIE de Procesos Contencioso,  se dió en 100% de cumplimiento y recoge la actualización de 11 actuaciones. </t>
  </si>
  <si>
    <t xml:space="preserve">Las actividades del Sistema de privacidad y seguridad de la  Información  corresponde a la gestión de actividades propuestas:    correo electrónico No. 20220317_121000201-0198  de fecha 17/03/2022 a la Oficina de Seguridad de la Información, con el nombre del funcionario enlace se Seguridad para la Seccional,  el diligenciamiento  de la encuesta de datos personales solicitada por la Oficina de Seguridad de la Información, diligenciamiento de la encuesta "implementación del sistema de gestión de Seguridad y Privacidad de la Información, y dos más realizadas en el último trimestre igualmente se concluyó el levantamiento, aprobación y envío de la información del Inventario de activos de información de la Seccional. </t>
  </si>
  <si>
    <t xml:space="preserve">La gestión del PIC,  se concentró en la  divulgación  y seguimiento a los diferentes cursos programados desde la Escuela, a fin de que los funcionarios dieran cumplimiento a su  realización  y certificación  de los mismos, evaluación que incluyó el porcentaje de cumplimiento  académico, el porcentaje de rutas de aprendizaje y el número de  estuadiantes que cursaron y aprobaron los cursos;  Es de anotar que las cifras de cumplimiento reportadas por la Escuela corresponden  a las informadas en éste TBG y el porcentaje de cumplimiento del año difiere en el presente informe con respecto al informado por la Escuela,  seguramente por aproximaciones  en la formulación, donde registra el  105.17%  en el TBG Seccional y el 106% TBG Escuela. </t>
  </si>
  <si>
    <r>
      <t xml:space="preserve">TABLERO BALANCEADO DE GESTIÓN 2022
DIRECCIÓN SECCIONAL DE IMPUESTOS Y ADUANAS DE TUNJA
</t>
    </r>
    <r>
      <rPr>
        <b/>
        <sz val="24"/>
        <color rgb="FFFFFFFF"/>
        <rFont val="Calibri"/>
        <family val="2"/>
      </rPr>
      <t>SEGUIMIENTO</t>
    </r>
  </si>
  <si>
    <t>Cumpliminrto dr la meta establecida pára la seccional.</t>
  </si>
  <si>
    <t xml:space="preserve">Indicador Recaudo Bruto: En el periodo octubre- diciembre, se logró un recaudo bruto $341782, de $341782, que era la meta para un cumplimiento del 100%, y un avance del 120.58 % con respecto a la meta establecida. </t>
  </si>
  <si>
    <t>en el periodo octubre – diciembre, se recaudaron por gestión de cartera $ 88.579 de $ 102173.75 que era la meta, lográndose un cumplimiento del 86.69%, donde refleja que no se cumplió la meta. Se esta implementado tanto por la coordinación como el seguimiento permanente del GIT  de cobranzas al cumplimiento de dicha estrategias, así como el compromiso y responsabilidad de los funcionarios del grupo.</t>
  </si>
  <si>
    <t>Inscritos en el régimen simple de tributación – RST: en el periodo octubre- noviembre, se inscribieron en el RST (39), contribuyentes de (38) que era la meta del periodo, para un cumplimiento 181.68%, con respecto a la meta semestral que era de (273) contribuyentes se logró la inscripción de (496) para un cumplimiento del 218.11% y un avance del 194.14% con respecto a la meta anual establecida. Se ha difundido los beneficios del RST mediante jornadas de capacitación, envió de correo a los no inscritos de la base de Confecámaras y de los no inscritos depurados de las bases allegadas de los municipios, además se han realizado con cámara de comercio, Fenalco y SENA entre otros.</t>
  </si>
  <si>
    <t>En este trimestre se cumplio la meta acumulada para la seciconal.</t>
  </si>
  <si>
    <t>Para el el mes de enero y febrero no se emitieron fallos ejecutoriados.En el mes de marzo se terminó un (1) proceso de manera normal con fallo ejecutoriado a favor de la DIAN (Augusto Vargas Saenz).En el mes de abril no se emitieron fallos ejecutoriados.En el mes de mayo se teminó un (1) proceso de manera normal con fallo ejecutoriado a favor de la DIAN (Saul Gonzalez Gonzalez).En el mes de junio se teminó un (1) proceso de manera normal con fallo ejecutoriado a favor de la DIAN (María Lucía Suarez Jimenez). En el mes de julio no se emitieron fallos ejecutoriados.En el mes de agosto no se emitieron fallos ejecutoriados. Se finalizó un proceso por desisitimiento de pretensiones (Maria Lucía Suarez) que no es tenido en cuenta en esta variable. En el mes de septiembre no se emitieron fallos ejecutoriados. En el mes de octubre no se emitieron fallos ejecutoriados pero finalizó un proceso por desistimiento (Cristian Felipe Vargas Farfan) que no es tenido en cuenta en esta variable.</t>
  </si>
  <si>
    <t>Todas las solicitudes  y requerimientos  del mes fueron atendidos oportunamente.</t>
  </si>
  <si>
    <t>Esta Seccional da respuesta oportuna y completa a los requerimientois realizados por la SRE y sus coordinaciones</t>
  </si>
  <si>
    <t>Se cumplio con el número de jornadas de sencibilización  para la meta impuesta en la seccional .</t>
  </si>
  <si>
    <t>en este trimestre los Número de municipios que  recibieron acompañamiento para la adopción de las tarifas ICAC y total de municipios pendientes de adopción tarifas ICAC cumplenn un 250% al mes de diciembre. meta cumplida.</t>
  </si>
  <si>
    <t>Vemos en el ultimo trimestre un cumplimiento del 14.29% meta acumulada 6.67%  en el mes de octubre  y por ultimo el mes de diciembre con un cumplimiento 270% con una meta acumulada del 270%.</t>
  </si>
  <si>
    <t>Cumplimiento del 100%</t>
  </si>
  <si>
    <t>Cumplimiento del 382.11%</t>
  </si>
  <si>
    <t>En el mes de enero de profirieron seis (6) decisiones de recursos tributarios.   Para el mes de febrero se emitieron cinco (5) decisiones  de recursos tributarios (Reconsideración) y se resolvió un  recurso de apelación que no fue tenido en cuenta para el promedio. Para el  mes de marzo se profirieron diez (10) decisiones de recursos tributarios. Para el  mes de abril se resolvieron dos (2) recursos tributarios y  se resolvió una reducción de anticipo que no fue tenida en cuenta para el promedio. Para el mes de mayo se resolvieron  siete (7) recursos tributarios. Para el mes de junio se resolvieron  tres (3) recursos tributarios y tres (3) revocatorias directas. Para el mes de julio de 2022 se resolvieron tres (3) recursos de reconsideración y  una (1) revocatoria directa. Para el mes de agosto se resolvió una reducción sanción que no es tenida en cuenta para el promedio.  Para el mes de septiembre de 2022 se resolvieron tres (3) recursos de reconsideración.  Para el mes de octubre se resolvieron  tres (3) recursos de reconsideración y dos (2) revocatorias directas, también se resolción una (1) reducción de anticipo que no es tenida en cuenta para el promedio .</t>
  </si>
  <si>
    <t>En el mes de enero  se recibieron  tres (4) recursos  nuevos y se  fallaron  seis (6) recursos, para un total diez (10) actuaciones registradas. Para el   mes de febrero  se recibieron cuatro recursos (4) y se fallaron ocho (8) recursos  para un total de doce (12) actuaciones registradas. Para el mes de marzo se recibió un (1) recurso tributario  y se  fallaron diez (10) recursos tributarios para un total de once (11) actuaciones registradas. Para el mes de abril se recibió dos (2) recursos tributarios y se fallaron dos (2) recursos tributarios para un total de cuatro (4) actuaciones registradas. Para el mes de mayo se recibió dos (2) recursos tributarios y se fallaron dos (7) recursos tributarios para un total de nueve (9) actuaciones registradas. Para el mes de junio se recibió tres (3) recursos tributarios, una (1) revocatoria directa y se fallaron tres (3) recursos y tres (3) revocatorias directas. Para el mes de julio se recibieron dos (2) revocatorias, una (1) solicitud de reducción sanción y se  fallaron tres (3) recursos de reconsideración y una (1) revocatoria directa para una total  siete (7) actuaciones tributarias registradas. Para el mes de agosto se falló una (1) reducción sanción y se recibió un solicitud de reducción de anticipo (1) para una total de dos (2) actuaciones tributarias registradas. Para el mes de septiembre  se  recibieron cinco (5)  recursos de reconsideración, dos (2) revocatorias directas y se fallaron (3) recursos de reconsideración para un total de diez (10) actuaciones registradas. Para el mes de octubre  se  recibieron dos (2)  recursos de reconsideración, una (1) solicitud de reducción sanción y se fallaron (3) recursos de reconsideración y dos (2) revocatorias directas para un total de diez (8) actuaciones registradas.  Para el mes de noviembre  no se  recibieron  recursos de reconsideración ni revocatorias directas, se falló una (1) solicitud de reducción sanción para un total de una (1) actuación registrada.</t>
  </si>
  <si>
    <t>En el mes de enero de profirieron seis (6) decisiones de recursos tributarios.   Para el mes de febrero se emitieron cinco (5) decisiones  de recursos tributarios (Reconsideración) y se resolvió un  recurso de apelación que no fue tenido en cuenta para el promedio. Para el  mes de marzo se profirieron diez (10) decisiones de recursos tributarios. Para el  mes de abril se resolvieron dos (2) recursos tributarios y  se resolvió una reducción de anticipo que no fue tenida en cuenta para el promedio. Para el mes de mayo se resolvieron  siete (7) recursos tributarios. Para el mes de junio se resolvieron  tres (3) recursos tributarios y tres (3) revocatorias directas. Para el mes de julio de 2022 se resolvieron tres (3) recursos de reconsideración y  una (1) revocatoria directa. Para el mes de agosto se resolvió una reducción sanción que no es tenida en cuenta para el promedio.  Para el mes de septiembre de 2022 se resolvieron tres (3) recursos de reconsideración.  Para el mes de octubre se resolvieron  tres (3) recursos de reconsideración y dos (2) revocatorias directas, también se resolvió una (1) reducción de anticipo que no es tenida en cuenta para el promedio . En el mes de noviembre no se resolvieron recursos de reconsideración ni revocatorias directas, pero se se resolvió una (1) reducción  sanción que no es tenida en cuenta para el promedio</t>
  </si>
  <si>
    <t>En el mes de enero no se recibieron insumos penales para denunciar. Para el mes de febrero se recibió un (1) insumo el cual se denunció. Para el mes de marzo se denunciaron dos (2) insumos recibidos. Para el mes de abril se denunciaron cinco (5) insumos recibidos. Para el mes de mayo se recibió un (1) insumo  penal el cual se denunció. Para el mes de  junio se denunciaron siete (7) insumos recibidos. Para el mes de  julio se denunciaron tres (3) insumos recibidos. Para el mes de agosto se recibió un (1) insumo (falsedad) y (2) tributarios para un total de tres (3) denuncias formuladas. Para el mes de septiembre se recibieron cinco (5) insumos tributarios y uno (1) aduanero  para un total de seis (6) insumos denunciados. Para el mes de octubre se denunciaron diez (10) insumos recibidos</t>
  </si>
  <si>
    <t>Cumplimiento de la meta para este trimestre.</t>
  </si>
  <si>
    <t xml:space="preserve"> 
En octubre – diciembre se emplearon 31 días en promedio en las devoluciones 32 días de la meta establecida lográndose un sobre cumplimiento 200%; esto en consecuencias de la atención oportuna de las solicitudes de los contribuyentes y el compromiso de cada uno de los funcionarios y trabajo en equipo del área de Recaudo de la dirección seccional.
</t>
  </si>
  <si>
    <t>En octubre – diciembre se emplearon 31 días en promedio en las devoluciones 32 días de la meta establecida lográndose un sobre cumplimiento 200%; esto en consecuencias de la atención oportuna de las solicitudes de los contribuyentes y el compromiso de cada uno de los funcionarios y trabajo en equipo del área de Recaudo de la dirección seccional.</t>
  </si>
  <si>
    <t>Se cumplio con la meta.</t>
  </si>
  <si>
    <t>En el mes de enero se actualizaron 28 procesos y  en  el mes  de febrero 76 procesos en el aplicativo Ferrajoli. En el mes de marzo se  actualizaron 95 procesos. En el mes de abri se  actualizaron 82 procesos. En el mes de mayo se  actualizaron 81 procesos. En el mes de junio  se actualizaron 119 procesos. En el mes de julio  se actualizaron 80 procesos. En el mes de agosto  se actualizaron 124 procesos.En el mes de septiembre se actualizaron 126 procesos. En el mes de octubre se actualizaron 219 procesos. En el mes de noviembre se actualizaron 304 procesos.</t>
  </si>
  <si>
    <t xml:space="preserve">En los meses de enero,  febrero, marzo, abril, mayo, junio, julio, agosto, septiembre, octubre y noviembre, Diciembre se actualizó  el ekogui conforme las actuaciones surtidas en el periodo </t>
  </si>
  <si>
    <t>En los meses  de enero, febrero,  marzo,  abril , mayo, junio,  julio, agosto, septiembre, octubre y noviembre, diciembre se actualizó el SIE de Representación Externa conforme los procesos y actuaciones surtidas en el periodo.</t>
  </si>
  <si>
    <t>En los meses  de enero, febrero,  marzo,  abril , mayo, junio,  julio, agosto, septiembre, octubre y noviembre se actualizó el SIE de Representación Externa conforme los procesos y actuaciones surtidas en el periodo.</t>
  </si>
  <si>
    <t>Para el periodo octubre – diciembre, se fijó una meta $690.000.000 de decomisos en firme por valor $97.368.043 y se profirieron decomisos en firme por valor de $730.535.537, para un cumplimiento del 105,87%. Con respecto a la Meta a diciembre que era dé % 105,87con respecto a la meta anual establecida.</t>
  </si>
  <si>
    <t>Cumplimiento con la meta establecida para este trimestre.</t>
  </si>
  <si>
    <t>Sujetos habilitados para el uso de nómina electrónica - de octubre - diciembre se habilitaron sujetos con uso de nómin electronica que era la meta, para un cumplimiento del 111.99%. con respecto la meta a diciembre que era sujetos, se logró la habilitación de sujetos como usuarios de nomina electrónico, para un cumplimiento del 111.99% y un avence del 113.44% con respecto  a la meta anual establecida.</t>
  </si>
  <si>
    <t xml:space="preserve">
En el trimestre  octubre – diciembre se efectuaron campañas como estrategias de gestión con los contribuyentes inscritos en el Régimen Simple de Tributación – RST, para presentar oportunamente la declaración de IVA, declaración consolidada y los anticipos correspondientes. 
</t>
  </si>
  <si>
    <t>En el trimestre octubre – diciembre, hubo un total de inscritos a capacitación  (26), funcionarios, de los cuales, cursaron, aprobaron y certificaron (24) funcionarios, iniciaron y no terminaron () funcionarios, sin participación (1), reprobados (1).funcionarios reprobaron de acuerdo a la programación académica y cumplimiento de las rutas de aprendizaje de la Escuela DIAN, para un cumplimiento del %, en el periodo evaluado se efectuaron los siguientes cursos: (Ofimática básica, Diplomado para Docentes DIAN Basado en Competencias - Gestión del conocimiento, aprendizaje organizacional y mentoring, Diplomado para Docentes DIAN Basado en Competencias - Capacitación de autores a partir de una estrategia pedagógica para el desarrollo de contenidos en procesos misionales y de apoyo de la DIAN, Diplomado para Docentes DIAN Basado en Competencias - Capacitación de tutores en estrategia pedagógica para entornos virtuales, Diplomado para Docentes DIAN Basado en Competencias - Diseño curricular para la capacitación basada en competencias, Diversidad y cultura organizacional, Análisis del Riesgo Jurídico en materia penal, Gestión Financiera Pública, Inducción</t>
  </si>
  <si>
    <r>
      <t xml:space="preserve">    TABLERO BALANCEADO DE GESTIÓN 2022 
 DIRECCIÓN SECCIONAL DE IMPUESTOS Y ADUANAS DE URABÁ
</t>
    </r>
    <r>
      <rPr>
        <b/>
        <sz val="24"/>
        <color rgb="FFFFFFFF"/>
        <rFont val="Calibri"/>
        <family val="2"/>
      </rPr>
      <t>SEGUIMIENTO</t>
    </r>
  </si>
  <si>
    <t>urabá</t>
  </si>
  <si>
    <t>Se dio cumplimiento a la ejecucion presupueltal  para la vigencia 2022 de la seccional urabá, ejecutando las actividadess  PAA y  NO PAA de acuerdo a las necesidades y gastos fijos para el normal funcionamiento de la entidad.</t>
  </si>
  <si>
    <t>Se dio cumplimiento  satisfactoriamente  del 105,26%  en  las lineas PAA programadas  en periodo enero-diciembre del 2022</t>
  </si>
  <si>
    <t xml:space="preserve">Se cumplió con la meta propuesta de forma sastifactoria </t>
  </si>
  <si>
    <t>Se cumplió con la meta propuesta de forma sastifactoria.</t>
  </si>
  <si>
    <t>El cumplimiento de la meta de recaudo de $551 millones, fue satisfactorio en un 115.43%.  El trabajo de los Inspectores fue muy eficiente, logrando que mediante las controversias de valor, rescate por aprehensiones y pago de sanciones , dieran lugar a este resultado.</t>
  </si>
  <si>
    <t>Se logro el objetivo propuesta en el cumplimiento de las metas establecidas.</t>
  </si>
  <si>
    <t xml:space="preserve">Se logro el objetivo de este indicador propuesto en el cumplimiento de las metas establecidas en 100%  para el 2023.                                                                         </t>
  </si>
  <si>
    <t xml:space="preserve">Liderar y hacer seguimiento a las metas de disposición de mercancia </t>
  </si>
  <si>
    <t>El sobrecumplimiento en  la mayoria de los períodos obedece en gran parte de la celeridad por gestión, acercamiento, sensibilización con las fiscalías en liberar las cadenas de custodia que correspondían  a los valores más altos. tambien por  la gestión rápida en definir situaciones jurídicas y su respectiva disposición final ágil han permitido dicho sobrecumplimiento en la meta.</t>
  </si>
  <si>
    <t>Se logro satifactoriamente el  cumplimiento de la meta establecida  con un resultado del 100%</t>
  </si>
  <si>
    <t xml:space="preserve">El cumplimiento anual  fue de 8.80% aunque se realizaron  139  decomisos en firme. No fue posible llegar al 100% de la meta establecida, pero se hicieron grandes esfuerzos para conseguirlo a través de acciones de control en zonas primarias, carreteras y establecimientos de comercio,. Cabe resaltar que durante este año no se presentaron muchos insumos la Armada Nacional que históricamente nos ha aportado mercancías en volúmenes y valores significativos incautadas por lugar no habilitado. Estos últimos expresan que ha disminuido la incautación debido al cambio del modo operación de los grupos traficantes es posible que se hallan desplazado a otros territorios nacionales o esten realizando otros tipos de actividades por los mismos golpes y acciones de los años anteriores. Igualmente, hubo disminución por parte de aprehensiones de la Polfa debido al orden público -plan pistola- en la región y a la escases de sus efectivos. No obstante, como se podrá notar en los resultados reportados, en el último trimestre hubo un incremento importante en el valor de las aprehensiones el cual se verá reflejado en el valor de los decomisos en firme del primer trimestre del año 2023.  </t>
  </si>
  <si>
    <t>El cumplimiento de la meta fue satisfactorio logrando un cumplimiento del 781.25%  labor ejecutado muy eficientemente por los reconocedores de carga que generaron aprehensiones en el control previo.</t>
  </si>
  <si>
    <t xml:space="preserve">El cumplimiento de la meta fue satisfactorio gracias a la labor de los inspectores  que mediante las controversias de valor, rescate por aprehensiones y pago de sanciones , dieran lugar a este resultado del 101.53% </t>
  </si>
  <si>
    <t xml:space="preserve">El cumplimiento de la meta fue satisfactorio gracias a la labore de los inspectores  que mediante las controversias de valor, rescate por aprehensiones y pago de sanciones , dieran lugar a este resultado del 233.53% </t>
  </si>
  <si>
    <t xml:space="preserve"> Gestionar de manera efectiva  las acciones de control tributario, aduanero cambiario e internacional</t>
  </si>
  <si>
    <t xml:space="preserve">Durante el primer semestre del año 2022 se le dieron cumplimiento a todas las acciones de control y programas seleccionados. Se mantiene actualización de los mismos en el cuadro de excel de seguimiento asignado por la subdirección de fiscalización aduanera. </t>
  </si>
  <si>
    <t xml:space="preserve">Durante Enero- diciembre se obtuvo un cumplimiento satifactorio en relación a lo planeado para el factor del PIC, se sigue motivando alos funcionarios en la participacion activa y culminación de los cursos que sean asignados por la escuela. </t>
  </si>
  <si>
    <r>
      <t xml:space="preserve">    TABLERO BALANCEADO DE GESTIÓN 2022
 DIRECCIÓN SECCIONAL DE IMPUESTOS Y ADUANAS DE VILLAVICENCIO
</t>
    </r>
    <r>
      <rPr>
        <b/>
        <sz val="24"/>
        <color rgb="FFFFFFFF"/>
        <rFont val="Calibri"/>
        <family val="2"/>
      </rPr>
      <t>SEGUIMIENTO</t>
    </r>
  </si>
  <si>
    <t>villavicencio</t>
  </si>
  <si>
    <t xml:space="preserve">Se cumplio con creces la meta gracias a que se comprometieron y ejecutaron los recursos programados durante la vigencia </t>
  </si>
  <si>
    <t xml:space="preserve">Cumplir con la ejecución del PAC </t>
  </si>
  <si>
    <t>No obstante el incumplimiento del mes de noviembre en el cual se cumplio con el 50% de la Meta, a causa del no pago de un contrato de obra en la Delegada de Puerto Carreño, como consecuencia de un posible incumplimiento del Contratista, el consolidado de la Meta del año fue satisfactorio</t>
  </si>
  <si>
    <t>Obteniendo un 87,18% de cumplimiento se hizo una gestión ardua por parte de la dirección seccional, aunque no se logró el impacto esperado, se dispone a evaluar en el comité MIPG para tener una mejora continua para este nuevo año.</t>
  </si>
  <si>
    <t>Este nivel de cumplimiento obedece al trabajo en equipo que desarrollaron las 12 jornadas de cobro programadas por la subdirección, a la gestión de la base de datos de las retenciones ineficaces, a la gestión de los depósitos judiciales y a la adecuada gestión de los bienes embargados en los diferentes procesos.</t>
  </si>
  <si>
    <t>A lo largo del año se trabajó en diferentes estrategias para incentivar el número de inscritos en la DSIA, entre ellos, ir hasta diferentes municipios del Departamento en coordinación con las administraciones municipales, sin embargo el resultado final se encuentra por debajo de la meta.</t>
  </si>
  <si>
    <t>Variable sujeta a demanda.  En el año se presentaron ocho (8) casos de procesos judiciales terminados de manera normal con fallo ejecutoriado a favor de la DIAN, por un valor de $1.438.652.000.</t>
  </si>
  <si>
    <t>Variable sujeta a demanda. En el periodo se registraron catorce (14) casos de actuaciones revisadas,  para un cumplimiento del 100%.</t>
  </si>
  <si>
    <t>Variable sujeta a demanda. En el periodo se registró un (1) caso con requerimiento,  para un cumplimiento del 100%.</t>
  </si>
  <si>
    <t>La cifra consolida la gestión aceptada obtenida por las divisiones de Fiscalización Intensiva y Extensiva. La gestión alcanzada refleja la suma de correcciones, declaraciones presentadas, pago de sanciones exógena y actos ejecutoriados.  Se dio cumplimiento a la meta anual.</t>
  </si>
  <si>
    <t>Se realizó el total de jornadas de sensibilización, con la finalidad de impulsar y dar a conocer los mecanismos de formalización, así como sus beneficios tributarios.</t>
  </si>
  <si>
    <t>Durante el año se realizó acompañamiento presencial a la mayoría de los municipios pendientes de adoptar tarifas del RST y rechazados en la presentación de las tarifas, el equipo de la Seccional se desplazó hasta los municipios y sostuvo reuniones con los equipos de las secretarías de hacienda con la finalidad de facilitar la gestión.</t>
  </si>
  <si>
    <t>En trabajo conjunto con los municipios a los cuales se les está realizando el acompañamiento, se realizan campañas en relación con el RST de manera presencial donde se realizan socialización e inscripción al RUT (punto móvil) orientado a público en general.</t>
  </si>
  <si>
    <t>En el mes de agosto y noviembre no se refleja el reporte de la relación Back y Front Office reportado con la novedades administrativas reflejadas en la variable 3 del indicador, por lo cual para el  año solo se pondera la información de diez meses para el cumplimiento del 42,56% de front office.</t>
  </si>
  <si>
    <t>Se desarrollaron más de las diferentes estrategias planificadas,  teniendo un sobrecumplimiento en esta meta.</t>
  </si>
  <si>
    <t>Variable sujeta a demanda. En el periodo consolidado se registraron veinte casos (20) de fallos proferidos dentro de la oportunidad, por un valor de $4.498.672.484.  Para un cumplimiento del 100%</t>
  </si>
  <si>
    <t>Variable sujeta a demanda. En el periodo se registraron un total de 86 inclusiones en el RUPGJ.   Para un total de cumplimiento del 100%.</t>
  </si>
  <si>
    <t>Variable sujeta a demanda. En el periodo consolidado se registraron catorce casos (14) de fallos proferidos dentro de la oportunidad.  Para un cumplimiento del 100%</t>
  </si>
  <si>
    <t>Durante el año 2022 se registró el 100% de los insumos penalizables, pero en el cuarto trimestre por las cargas de trabajo, no fue posible cumplir con la meta del 100%. Se requiere personal para poder mantener gestionados el 100% de los insumos, es decir incluir todas las etapas procesales y hacer seguimiento. A diciembre de 2022 existen 2.027 procesos activos.</t>
  </si>
  <si>
    <t>Gracias al trabajo en equipo se logró realizar el 100% de las actualizaciones y depuración del RUT propuestas en los diferentes segmentos de las campañas, esto mejorando la calidad de la información del Rut.</t>
  </si>
  <si>
    <t>El cumplimiento obedece, al compromiso de los funcionarios que gestionaron las solicitudes con eficacia y celeridad en un término inferior al establecido, durante el año 2022. Cumpliéndose la meta con eficiencia y eficacia.</t>
  </si>
  <si>
    <t>Cumplir con las metas de disposición de mercancia (Total)</t>
  </si>
  <si>
    <t>El cumplimiento del 152,70 % esta ligado al compromiso de los funcionarios del area, quienes con responsabilidad acohgieron las politicas y directrices de la subdirección de Gestión Comercial.</t>
  </si>
  <si>
    <t xml:space="preserve">A pesar de tener el registro del 100% de los insumos penalizables, y  el cumplimiento de la carga laboral, los esfuerzos se enfocaron a la actualización del aplicativo Ferrajoli, situación que no permitió el cumplimiento de esta meta. </t>
  </si>
  <si>
    <t>Se mantuvo actualizada la base de datos en el aplicativo de FERRAJOLI.  En el año se registraron un total de 294 denuncias, para un cumplimiento del 100%</t>
  </si>
  <si>
    <t>Se encuentran actualizados en el periodo consolidado un total de 51 procesos en el Ekogui.  Para un cumplimiento del 100%</t>
  </si>
  <si>
    <t>Se encuentran actualizados en el periodo analizado un total de cincuenta y un (51) procesos en el SIE de Representación Externa. Para un cumplimiento del 100%</t>
  </si>
  <si>
    <t>Se cumplió con las actividades propuestas para el año de acuerdo a las solicitudes de la oficina de seguridad de la información.</t>
  </si>
  <si>
    <t>El sobrecumplimiento a la meta asignada a la Seccional es consecuencia del cumplimiento de los diferentes compromisos adquiridos, como las acciones propias a los diferentes establecimientos de comercio y al compromiso de los funcionarios de la División con la entidad.</t>
  </si>
  <si>
    <t>La masificación de la factura electrónica es una realidad y la Seccional ha aportado a las metas previstas por la Subdirección de Factura Electrónica y Soluciones Operativas. Gracias al trabajo colaborativo del equipo.</t>
  </si>
  <si>
    <t>Villavicencio</t>
  </si>
  <si>
    <t>La masificación de la nómina electrónica es una realidad y la Seccional ha aportado a las metas previstas por la Subdirección de Factura Electrónica y Soluciones Operativas  gracias al trabajo colaborativo del equipo.</t>
  </si>
  <si>
    <t>Se adelantaron las campañas propuestas para el cumplimiento de las Obligaciones para los contribuyentes inscritos en el Régimen Simple de Tributación.</t>
  </si>
  <si>
    <t>De acuerdo con las metas suministradas por la escuela referente al cumplimiento de las capacitaciones observamos un cumplimiento del 100,71% con respecto al año pasado se denota una mejora notable.</t>
  </si>
  <si>
    <r>
      <t xml:space="preserve">    TABLERO BALANCEADO DE GESTIÓN 2022
 DIRECCIÓN SECCIONAL DE IMPUESTOS Y ADUANAS DE VALLEDUPAR
</t>
    </r>
    <r>
      <rPr>
        <b/>
        <sz val="24"/>
        <color rgb="FFFFFFFF"/>
        <rFont val="Calibri"/>
        <family val="2"/>
      </rPr>
      <t>SEGUIMIENTO</t>
    </r>
  </si>
  <si>
    <t>valledupar</t>
  </si>
  <si>
    <t>Se Observa un sobrecumplimiento de indicador al final de la vigencia, esto se debe a la gestión eficiente de la ejecución adecuada del presupuesto asignado para la Dirección Seccional de Impuestos y Aduanas de Valledupar.</t>
  </si>
  <si>
    <t>En general al final de la vigencia 2022, se alcanza un porcentaje del 101,49%, siendo acorde a la meta asignada, que corresponde al cumplimiento del pago total de las obligaciones generadas mes a mes, sin desmejorar en gran medida el presupuesto asignado a la DSIA Valledupar.</t>
  </si>
  <si>
    <t>Se evidencia en lo relacionado al recaudo que, tuvimos satisfactoriamente un cumplimiento de la meta propuesta por Nivel Central, obteniendo 505.692 een rtibutos logrado, sobre 481.759 de la meta popuesta. Esperamos para el próximo periodo de medición (2023), establecer buenos logros, cómo hasta ahora en el recaudo.</t>
  </si>
  <si>
    <t>El incumplimiento durante el periodo (enero a diciembre de 2022) se evidencia al analizar el comportamiento de las cifras de Recaudo por Gestión por el año o vigencia 2022, y debido a la incertidumbre que se generó en el último trimestre del año (Octubre-Diciembre) por la publicación o sanción de la reforma tributaria la cual traeria beneficios para los contribuyentes morosos.   Muestra de ello son las cifras de gestión mes a mes donde se aprecia que hasta el el mes de septiembre se venia cumpliendo la meta en más del 100% pero par los meses de octubre noviembre y diciembre del año 2022, se cayo el recaudo. Adicional le manifestamos que las cifras de enero a junio presentan error de digitación el cumplimiento correcto es 83,9670528559761%. Se adjunta justificacion errores de digitacion cifras de enero a junio de 2022, situación informada en el trimestre anterior (julio-septiembre) del año 2022.</t>
  </si>
  <si>
    <t>El equipo que conforma el Régimen Simple de Tributación de la seccion realizo diferentes campañas a los comerciantes informales y población en general en todo los esenarios del departamento del Cesar, se puede destacar que hubo un crecimiento de contribuyentes inscritos en este régimen.</t>
  </si>
  <si>
    <t xml:space="preserve">En el año 2022 se obtuvo un cumplineto d ela meta de resoluciones en firme muy baja debido a que la mayoria d elos usuarios cambiarios decidieron aceptar y acogerse a la reducción de las sanciones. </t>
  </si>
  <si>
    <t>Contamos con un sobre cumplimiento de la meta establecida porque la mayoria de los usuarios decidieron acogersea la reducción de las sanción</t>
  </si>
  <si>
    <t>La gestión anual  obtenida en la División de Fiscalización y Liquidación de la Dirección Seccional de Impuestos y Aduanas de Valledupar, contribuye en un 102%, de la meta Anual, asignada a esta Seccional, cumpliento con el recaudo establecido en el Plan de Choque contra la Evasión y el contrabando, durante la vigencia</t>
  </si>
  <si>
    <t xml:space="preserve">En todo el año hubieron (3) fallos de procesos judiciales a favor de la entidad </t>
  </si>
  <si>
    <t>En todo el año se contestaron todas las demandas dentro de los terminos de ley y se les impartio el visto bueno del jefe</t>
  </si>
  <si>
    <t>En todo el año no hubo requerimientos que debieron ser atendidos por la Division de Juridica por lo tanto la variable queda en cero (0)</t>
  </si>
  <si>
    <t>El equipo de profesionales de la seccional realizo un trabajo de seguimiento a los municipios que no habian logrado presentar el acuerdo de tarifas ICAC, donde se desarrollo tareas de cumplimiento y de esta manera se logro que varios municipios cargaran la información a la plataforma de la entidad y de esta manera presenta ESTADO DE APROBADO.</t>
  </si>
  <si>
    <t xml:space="preserve">Se le hizo acompañamiento a los municipios que tenian rechazo  de fondo y forma para los acuerdos de las tarifas ICAC. Estos municipios se les hizo capacitacion para montar informacion  en la plataforma de RST en los sistemas informativcos de la DIAN. Se le hizo seguimiento mes a mes para lograr corregir y presentaran nuevamente esta informacion que un pincipio evidenciaba rechazo, hasta lograr que el acuerdo quedara en estado aprobado. </t>
  </si>
  <si>
    <t>Esta meta se puede cumplir siempre que no hayan otras metas o actividades de competencia del area que puedan limitar la asignaciòn de funcionarios solo a tramites de cara al cliente.  Durante el año se debiò manejar el tema con mucho cuidado apuntando siempre por lo menos a no disminuir el 50 % propio de la meta lo cual nos llevò a su cumplimiento durante todo el año.</t>
  </si>
  <si>
    <t>Todas las actividades de cultura de la contribuciòn se cumplieron en un poco màs del 100% en razòn a las diferentes estrategias implementadas para lograrlo y al compromiso de todos los funcionarios no solo del area de servicio al ciudadano sino tambièn de otros compañeros de la Seccional que de una u otra manera hicieron sus aportes en este sentidio.</t>
  </si>
  <si>
    <t>Se profirieron los fallos que debian proferirse dentro de la oportunidad mostrando asi un sobrecumpliento de la meta</t>
  </si>
  <si>
    <t>En el año se refleja  un cumplimiento 92,56% debido a que la actualización del libro radicador RPUGJ es diligenciado una vez lleguen los recursos y se profieran los fallos por cada periodo</t>
  </si>
  <si>
    <t xml:space="preserve">No se cumple la meta porque para presentar denuncia el acto objeto de denuncia debe estar debidamente ejecutoriado para proceder con la misma, tambien existen insumos tributarios que por la cuantia se establece conversacion con los contribuyentes para que cancelen las obligaciones </t>
  </si>
  <si>
    <t>Las actividades adelantadas con cada una de las bases enviadas por la Subdirecciòn del RUT se realizaron conforme a lo indicado en los lineamientos y por ello se pudo alcanzar el cumplimiento de esta meta en el 100%</t>
  </si>
  <si>
    <t>El sobrecumplimiento se logro debido a que durante el año 2022, se realizaron reuniones con los funcionarios sustanciadores para mejorar los terminos y cumplir la meta y se enviaron las respectivas alertas mediante correos electroncios a los funcionarios sustanciadores y se lograron para minimizar tiempos al proferir los actos administrativos definitivos .</t>
  </si>
  <si>
    <t xml:space="preserve">En general al final de la vigencia 2022, se alcanza un porcentaje del 200%, generando un sobrecumplimiento de este indicador en relación con la meta asignada, esto gracias al excelente desempeño para la disposición de las mercancias existentes y que egresaron bajo las modalidades de donación, destrucción y chatarrización. </t>
  </si>
  <si>
    <t>Se cumple la meta debido a que todos los insumos fueron radicados en el SIE de Penal, quedando asi todos los procesos debidamente cargados y actualizados y se le hizo el reparto al abogado para lo pertinenete</t>
  </si>
  <si>
    <t>se cumple la meta puesto que se incluyeron las actuaciones de los procesos en el aplicativo Ferrajoli y se reportaron en el Informe de la Contraloria</t>
  </si>
  <si>
    <t>En todo el año se Actualizaron todos los preocesos en Ekogui y se actualizo la provision contable de algunos procesos</t>
  </si>
  <si>
    <t>se actualizaron y se corrigieron todos los procesos contenciosos en el SIPROJ cumpliendo asi en un 100% con la variable</t>
  </si>
  <si>
    <t>En el año 2022  este indicador tuvo buen comportamiento, llevando a cabo cada una de las actividades programadas por la OSI en la Seccional, ejecutando cada actividad exeptuando la última que fue enviad de form extemporánea</t>
  </si>
  <si>
    <t>Siguiendo los planes de acción establecidos en las reuniones del TBG,estaban obteniendo buenos resultados en el cumplimiento de la meta. Con ocasión a la terminacion del contrato con la union temoporal (Bodega) fue imposible cumplir al 100% con las metas establecidas.</t>
  </si>
  <si>
    <t>En el periodo comprendido de enero a diciembre del año 2022,  la División de Control Operativo Valledupar, logró el cumplimiento de la meta en un 107.37%, gracias al compromiso y dedicación aportado por todos y cada uno de los policías que integran la división, aunando esfuerzos mediante la realización de acciones de control contra el contrabando y la evasión fiscal sobre los ejes viales y establecimiento de comercio abiertos al público en el Departamento del Cesar,  resultados que se vieron reflejados en el sobrecumplimiento de las metas durante los trimestres 1, 2 y 3 del año 2022.</t>
  </si>
  <si>
    <t>La seccional logro hacer el presupusto de facturación elctronica en un porcentaje alto que alcanzo superior a 400 % de la meta establecida, gracias a la tarea constante de el equipo de colaboradores con que cuenta la seccional.</t>
  </si>
  <si>
    <t>La entidad logro la meta del año 2022 gracias a las campañas hechas en los municipios del departamento del cesar del cual pertenecen a la seccional Valledupar, hubo campañas de correos, llamadas telefonicas, capacitaciones, el equipo de NAF de las Universidad Popular.</t>
  </si>
  <si>
    <t>En esta variable cumplimos el 83,33% ya que de 6 seleccionados solo evacuamos 5, por lo que el insumo pendiente es para resolución de cancelación de levante y esta pendiente de verificación varios datos.</t>
  </si>
  <si>
    <t>Se ha realizado en el año periodo de medición, las campañas conjuntas, enviando correo electrónico que contiene la información relacionada al régimen simple de tributación  y el pago de los anticipos.</t>
  </si>
  <si>
    <t xml:space="preserve">Durante el año 2023, el cumplimiento con respecto aa los cursos programaos por la escuela, fueron positivos, aclarando que en el año 2023 estaremos haciendo más seguimiento de las tareas asignadas por funcionarioñ. Hemos solicitado en diversas ocasiones el listado de funcionarios vinculados a cda curso, para hacer un seguimiento por parte de los jefes, pero no ha sido posible obtenerlo. </t>
  </si>
  <si>
    <r>
      <t xml:space="preserve">    TABLERO BALANCEADO DE GESTIÓN 2022
 DIRECCIÓN SECCIONAL DE IMPUESTOS Y ADUANAS DE YOPAL
</t>
    </r>
    <r>
      <rPr>
        <b/>
        <sz val="24"/>
        <color rgb="FFFFFFFF"/>
        <rFont val="Calibri"/>
        <family val="2"/>
      </rPr>
      <t>SEGUIMIENTO</t>
    </r>
  </si>
  <si>
    <t>yopal</t>
  </si>
  <si>
    <t xml:space="preserve">Durante la vigencia 2022 se tenía establecida una meta de nivel de ejecución presupuestal del 95% y se logró alcanzar un nivel del 104,8%, para un cumplimiento anual del 110,33%. En cuanto al comportamiento anual del indicador, se debe tener en cuenta que durante los primeros tres trimestres del año se presentó un cumplimiento menor a la meta de nivel de ejecución presupuestal trimestral. Lo anterior teniendo en cuenta que, por un lado, el proceso presupuestal de la Seccional no se logró realizar el año pasado (2021), y se tuvo que comenzar desde cero al inicio de la vigencia 2022, mientras que, por otro lado, la mayor parte del presupuesto estaba proyectado para ejecutarse en el cuarto trimestre del año, lo cual ocurrió teniendo en cuenta el alto porcentaje de cumplimiento del cuarto trimestre. En la seccional Yopal se fortalecerá el cumplimiento del nivel de ejecución presupuestal de acuerdo con el cronograma y programación establecida para la vigencia 2023. </t>
  </si>
  <si>
    <t>Liderar y hacer seguimiento al PAC asignado a la entidad</t>
  </si>
  <si>
    <t xml:space="preserve">Durante la vigencia 2022 se tenía establecida una meta de nivel de ejecución del PAC del 95% y se logró ejecutar el 119,7%, para un cumplimiento anual del 126%. En cuanto al comportamiento anual del indicador, se debe tener en cuenta que durante el primer trimestre se presentó un cumplimiento menor a la meta constante del 95% trimestral, por causa de que algunas divisiones no habían ejecutado las apropiaciones establecidas y autorizadas en el presupuesto del 2022; como acción correctiva se realizó una reunión entre la Directora Seccional y los jefes de división donde se definieron las sumas y conceptos a ser ejecutados, con el fin de evitar las devoluciones de dinero y el incumplimiento de la ejecución presupuestal de la vigencia. Las correcciones fueron acatadas oportunamente y los demás trimestres de la vigencia se presentó un cumplimiento superior al 100%, lo que significó que al final del año se cumpliera la meta satisfactoriamente, gracias al compromiso de los lideres de proceso y el seguimiento constante de la dirección seccional. </t>
  </si>
  <si>
    <t>Durante la vigencia 2022 la DSIA Yopal tenía asignada una meta de $349.374 millones de pesos de los cuales se logró recaudar $ 309.123 millones de pesos, para un cumplimiento anual del $88,48%. En cuanto al comportamiento anual del indicador, se tiene que durante los primeros dos trimestres de la vigencia el cumplimiento estuvo un poco por encima del 100%, sin embargo, durante el tercer y cuarto trimestre el cumplimiento resultó ser menor a las metas trimestrales, las cuales aumentaron después de la modificación de las metas de recaudo para el segundo semestre de 2022, teniendo en cuenta lo informado por la Subdirección de Estudios Económicos. Se debe tener en cuenta que el recaudo bruto está ligado directamente al crecimiento económico y al riesgo subjetivo que genera la entidad, como resultado de sus campañas, programas y demás estrategias establecidas. Se considera el resultado de los conceptos de recaudo bruto anuales donde el recaudo logrado está representado en internos por valor de $293.051 millones de pesos, sobre los cuales los conceptos más significativos son: Retención $142.594 millones de pesos, Iva – Declaraciones $93.449 millones de pesos, Renta por $44.868 millones de pesos, Impuesto al consumo por $7.268 millones de pesos y Régimen Simple por $3.576 millones de pesos, mientras que para los Tributos Externos se recaudaron $14.798 millones de pesos. Durante el 2023 se reforzarán las campañas, programas y estrategias sobre los conceptos de recaudo bruto que presentaron cumplimiento por debajo de su meta aprovechado los lineamientos tanto institucionales como nacionales.</t>
  </si>
  <si>
    <t>Para la vigencia 2022, la DSIA Yopal tenía asignada una meta de Recaudo por recuperación de cartera de $134.486,3 millones de pesos, de los cuales se logró recaudar $128.651,7 millones de pesos, para un cumplimiento anual del 95,66%. El comportamiento anual es similar al del recaudo bruto, debido a que durante los primeros dos trimestres se recaudo por encima de la meta trimestral y el mismo disminuyo para el segundo semestre del año, sin embargo, el colchón de recaudo alcanzado durante el primer semestre permitió quedar cercanos a la meta ideal. La disminución en la región puede estar relacionada con que los contribuyentes a la expectativa de la reforma tributaria y sus beneficios a 2023 en cuanto a pago de intereses, no realizaron pagos significativos a sus obligaciones, aun cuando desde la seccional se realizaron y cumplieron con todos los lineamientos emitidos por la Subdirección. Se pretende para el año 2023 hacer un plan de acercamiento con el contribuyente y junto a ello realizar estrategias que conlleven a lograr “Gestión de valores para resultados”, como lineamiento principal del nivel central.</t>
  </si>
  <si>
    <t xml:space="preserve">La DSIA Yopal para la vigencia 2022 tenía asignada una meta de 142 inscritos en el Régimen Simple de Tributación – RST, pero se logró 204 inscritos, lo que significa un cumplimiento anual del 143,66%. Lo anterior, teniendo en cuenta que durante los cuatro trimestres de la vigencia el cumplimiento se mantuvo por encima de las metas trimestrales Este importante logro se atribuye al compromiso y cercanía al ciudadano de los responsables de los procesos relacionados tanto a nivel seccional como a nivel nacional. </t>
  </si>
  <si>
    <t xml:space="preserve">La DSIA Yopal para la vigencia 2022 tenía asignada una meta de $15.400.000.000 pesos de gestión aceptada de fiscalización tributaria de la cual se logró $30.406.839.000 pesos para alcanzar un cumplimiento del 197,45%. Lo anterior, teniendo en cuenta que durante los cuatro trimestres de la vigencia el cumplimiento se mantuvo por encima de los valores de metas trimestrales. Estos altos resultados se alcanzan gracias al compromiso de los funcionarios de la división y al liderazgo ejercido por parte de la jefe de la División y la Directora Seccional de la DSIA Yopal.  </t>
  </si>
  <si>
    <t>La DSIA Yopal para la vigencia 2022 tenía asignada una meta de $6.225.000 pesos de gestión aceptada de resoluciones en firme de fiscalización cambiaria de la cual se logró $13.975.400 pesos para alcanzar un cumplimiento del 224,50%. En cuanto al comportamiento de este indicador a lo largo del año, durante los 11 primeros meses de la vigencia se tuvo un cumplimiento del 0% del mismo y en diciembre se reportó el valor que genera el cumplimiento anual, esto teniendo en cuenta que en el área cambiara se tiene que cumplir con procedimientos de investigación, notificación y sanción, los cuales requieren de tiempo para su ejecución y resultados, en el inicio de la vigencia se iniciaron 35 procesos cambiarios que a lo largo del año presentaron el proceso enunciado para al final tener el cumplimiento positivo en la meta anual que se estableció.</t>
  </si>
  <si>
    <t xml:space="preserve">La DSIA Yopal para la vigencia 2022 tenía asignada una meta de $42.857.000 pesos de gestión aceptada de recaudo en fiscalización cambiaria de la cual se logró $45.945.000 pesos para alcanzar un cumplimiento del 107,21%. El cumplimiento a lo largo del año de esta meta fue variable, puesto que durante el primer y el cuarto trimestre se encontró por debajo de la meta trimestral establecida, mientras que durante el segundo y el tercer trimestre fue superior a la meta, en este sentido, se debe tener en cuenta que en el área cambiara se tiene que cumplir con procedimientos de investigación, notificación y sanción, los cuales requieren de tiempo para su ejecución, lo cual explica el comportamiento del primer trimestre cuando se iniciaron 35 procesos cambiarios, mientras que para el cuarto trimestre el cumplimiento fue menor porque durante el segundo y tercer trimestre se logró el cumplimiento de la meta anual. </t>
  </si>
  <si>
    <t>En el 2022, el éxito de litigiosidad de medición anual presentó un resultado del 100% con lo cual se alcanza un cumplimiento de 152,67%, lo anterior teniendo en cuenta que durante el año se presentaron 7 fallos de los cuales 5 fueron a favor y 2 fallos fueron parcialmente a favor, en donde el contribuyente reliquido le bajó el valor a pagar, aunque siguiendo los lineamientos para los resultados en Ekogui, en términos de reportes, cuando los fallos resultan parciales también se toman a favor. Los siete fallos se presentaron a nivel mensual así: 1 en enero, 2 en junio, 1 en julio, 2 en agosto y 1 en noviembre. El alto porcentaje en el éxito de litigiosidad ocurrió gracias al compromiso y gestión tanto del área jurídica como de las demás divisiones que participan de estos procesos.</t>
  </si>
  <si>
    <t>Durante la vigencia 2022 la DSIA Yopal tenía asignada una meta de 100% de número de actuaciones revisadas con visto bueno del jefe, la cual se cumplió completamente. En cuanto al comportamiento de la meta a lo largo del año, se debe tener en cuenta que en el primer trimestre no se realizó medición porque no se presentaron insumos (Demandas en el periodo, o recursos de apelación) a ser revisados, pero para los otros 3 trimestres se presentaron 6 insumos que fueron revisados oportunamente, para un cumplimiento del 100%, logrado gracias al compromiso de los abogados que participan de este proceso y la directora seccional.</t>
  </si>
  <si>
    <t>En la vigencia 2022, en la DSIA Yopal este indicador no requirió medición, debido a que la seccional desde el principio de año no se encontró incluida en el memorando 132 del 2021, sin embargo, el área jurídica de despacho de la DSIA Yopal, realizó seguimiento y permaneció atentos a cualquier requerimiento por parte de la Subdirección o sus coordinaciones relacionadas con esta meta.</t>
  </si>
  <si>
    <t>En la vigencia 2022, en la DSIA Yopal se tenía como meta 24 jornadas de sensibilización y se realizaron en total 32 para un cumplimiento del 133,33%. El comportamiento anual del indicador a lo largo del año fue positivo para los primeros 3 trimestres del año, donde el cumplimiento resultó ser mayor que la meta de jornadas de sensibilización establecidas trimestralmente, mientras que en el cuarto trimestre el cumplimiento estuvo por debajo de la meta teniendo en cuenta que en meses anteriores ya había sido superada. El cumplimiento de esta meta es un logro conseguido gracias al compromiso de los funcionarios responsables de este proceso y los líderes a nivel nacional.</t>
  </si>
  <si>
    <t>La DSIA Yopal para la vigencia 2022 tenía asignada una meta de realizar 6 acompañamientos para la adopción de tarifas, pero durante el año en total se hicieron 21 acompañamientos para alcanzar un cumplimiento del 350%. Lo anterior, teniendo en cuenta que durante los cuatro trimestres de la vigencia el cumplimiento se mantuvo por encima de los valores de metas trimestrales. Estos altos resultados se alcanzan gracias al compromiso de los funcionarios de la división y al liderazgo ejercido por parte de la jefe de la División y la Directora Seccional de la DSIA Yopal</t>
  </si>
  <si>
    <t>En la vigencia 2022, en la DSIA Yopal se tenía como meta realizar 8 campañas conjuntas a Municipios y se realizaron en total 11 para un cumplimiento del 137,50%. El comportamiento anual del indicador a lo largo del año fue positivo para los primeros 3 trimestres del año, donde el cumplimiento resultó ser mayor que la meta de campañas conjuntas a Municipios establecidas trimestralmente, mientras que en el cuarto trimestre el cumplimiento estuvo por debajo de la meta teniendo en cuenta que en meses anteriores ya había sido superada. El cumplimiento de esta meta es un logro conseguido gracias al compromiso de los funcionarios responsables de este proceso y los líderes a nivel nacional.</t>
  </si>
  <si>
    <t>La DSIA Yopal para la vigencia 2022 tenía asignada una meta de 50% en la Relación Back y Front Office en las áreas de servicio al ciudadano, del cual se alcanzó una relación de 55% durante el año lo que significó lograr un cumplimiento del 110%. Lo anterior, teniendo en cuenta que durante los cuatro trimestres de la vigencia el cumplimiento se mantuvo positivo. Este buen resultado se alcanza gracias al compromiso y liderazgo tanto de los funcionarios como de la jefe de la División</t>
  </si>
  <si>
    <t>La DSIA Yopal para la vigencia 2022 tenía asignada una meta de 375 personas impactadas positivamente y se lograron impactar positivamente 1493 personas en el año, lo que significa un cumplimiento anual del 398,13%. Lo anterior, teniendo en cuenta que durante los tres cuatrimestres de la vigencia el cumplimiento del indicador se mantuvo por encima de las metas cuatrimestrales. Este importante logro se atribuye al compromiso y cercanía al ciudadano de los responsables de los procesos relacionados tanto a nivel seccional como a nivel nacional.</t>
  </si>
  <si>
    <t xml:space="preserve">La DSIA Yopal para la vigencia 2022 tenía asignada una meta anual de evacuar los recursos tributarios en 10,2 meses en promedio, pero se lograron evacuar en 8,33 meses en promedio, lo que significa un cumplimiento del 122,40%.Lo anterior, teniendo en cuenta el comportamiento del indicador a lo largo del año, donde se tiene que durante los cuatro trimestres de la vigencia el valor promedio se mantuvo por debajo del tiempo máximo estableció la meta y por ende se mantuvo un cumplimiento positivo durante todo el año. Este importante logro se atribuye al compromiso y eficacia de los responsables de los procedimientos jurídicos tanto a nivel seccional como a nivel nacional. </t>
  </si>
  <si>
    <t>Durante la vigencia 2022 la DSIA Yopal tenía asignada una meta de 100% de número actos registrados en el RUPGJ, la cual se cumplió completamente. En cuanto al comportamiento de la meta a lo largo del año, se debe tener en cuenta que en el primer trimestre se le dio tramite y registro a 16 actos, en segundo semestre a 7 actos, en el tercer trimestre a 5 actos y en el cuarto trimestre a 10 actos, para tramitar y registrar un total de 38 actos durante la vigencia 2022. Lo anterior fue logrado gracias al compromiso de los abogados que participan de este proceso.</t>
  </si>
  <si>
    <t xml:space="preserve">Durante la vigencia 2022, se tenía la meta de evacuar las decisiones de los recursos aduaneros en un tiempo máximo de 4 meses, sin embargo a primero de enero del 2022 no se contaba con ningún recurso en trámite, y en lo trascurrido del año, no se recibieron recursos de naturaleza aduanera, esto no quiere decir que no se cumpliera con este indicador, simplemente si no existieron insumos, no fue posible por parte del área jurídica reportar un valor para el cumplimiento de esta meta durante los cuatro trimestres del año. </t>
  </si>
  <si>
    <t>Durante la vigencia 2022 la DSIA Yopal tenía asignada una meta de 100% de procesos penales denunciados oportunamente, la cual se cumplió completamente. En cuanto al comportamiento de la meta a lo largo del año, se debe tener en cuenta que en el tercer trimestre no se realizó medición porque no se presentaron procesos de denuncia penal, pero para los otros 3 trimestres se presentaron en total 31 procesos de denuncia penal los cuales fueron atendidos oportunamente, para un cumplimiento del 100% en esos 3 trimestres. Lo anterior fue logrado gracias al compromiso de los abogados que participan de este proceso.</t>
  </si>
  <si>
    <t>Durante la vigencia 2022 la DSIA Yopal tenía asignada una meta de 100% en la depuración y actualización del RUT, la cual se cumplió completamente. En cuanto al comportamiento de la meta a lo largo del año, se debe tener en cuenta que durante los 6 bimestres del año la depuración y actualización se realizó de tal manera que se cumplió con el 100% siempre. Lo anterior fue logrado gracias al compromiso de los funcionarios que participaron en este proceso durante la vigencia 2022.</t>
  </si>
  <si>
    <t xml:space="preserve">Durante la vigencia 2022 la DSIA Yopal tenía asignada una meta de 32 días para evacuar las devoluciones ordinarias que se generaran en la División de Gestión de Recaudo y Cobranzas, al respecto, las devoluciones ordinarias se lograron evacuar en 25,8 días en promedio a lo largo del año, para alcanzar un cumplimiento del 123,91%. En cuanto al cumplimiento anual del indicador se debe tener en cuenta que durante el primer trimestre se presentó un cumplimiento menor a la meta, debido a que se usaron en promedio 36 días en lugar de 32 días, sin embargo se estableció un plan de mejoramiento donde se solventaron algunas fallas en la ejecución del proceso y se tomaron los correctivos necesarios, lo que resultó en que para los demás trimestres de la vigencia se presentará un cumplimiento superior al 100%, lo que significó que al final del año se cumpliera la meta satisfactoriamente, gracias al compromiso de los lideres de proceso y el seguimiento constante de la dirección seccional. </t>
  </si>
  <si>
    <t>En la vigencia 2022 se tenía la meta de lograr una disminución del inventario ADA del 59.4%, pero al final de la vigencia se alcanzó una disminución del 89,2%, lo cual se refleja en un cumplimiento anual del 150.17%. En términos del comportamiento del indicador a lo largo de la vigencia, se debe tener en cuenta que entre enero y julio de 2022, se obtuvo para este indicador incremental un valor bajo de cumplimiento, sin embargo durante agosto se realizó una chatarrización por $1,482,000.000 pesos, con la cual se superó el cumplimiento de la meta anual, gracias al compromiso y gestión de los funcionarios relacionados con los procesos administrativos y financieros.</t>
  </si>
  <si>
    <t>En la vigencia 2022 se tenía la meta semestral de actualizar en el SIE Procesos Penales la totalidad de insumos penales presentados en Comité, lo cual se realizó oportunamente para alcanzar un comportamiento a lo largo del año y durante cada semestre del 100%, gracias al compromiso y dedicación de la Unidad Penal de la DSIA Yopal.</t>
  </si>
  <si>
    <t>En la vigencia 2022 se tenía la meta semestral de actualizar en el aplicativo Ferrajoli el 100% de procesos penales, sin embargo aunque durante el primer semestre de la vigencia la Unidad Penal reportó un 100% de actualización, durante el segundo semestre de la vigencia se reportó que a final de año se actualizaron 327 de 381 procesos a actualizar, con lo cual se obtuvo un cumplimiento anual del 92,9%. Se pretende actualizar la totalidad de los procesos y obtener un resultado todavía mas satisfactorio para la siguiente vigencia, trabajando conjuntamente con las subdirecciones relacionadas y apoyados en el compromiso de la Unidad Penal de la DSIA Yopal.</t>
  </si>
  <si>
    <t>La DSIA Yopal para la vigencia 2022 tenía asignada una meta de 100% de procesos y actuaciones tanto actualizadas como registradas en el aplicativo Ekogui, lo cual se cumplió completamente durante los 3 cuatrimestres de acuerdo con la periodicidad de medición del indicador, así como en la totalidad de la vigencia, por lo tanto se obtuvo como resultado el 100% en este indicador, a diciembre de 2022 los procesos actualizados y registrados son 27, valor que se tendrá presente en el inicio de la nueva vigencia. Este logro es el resultado del compromiso y oportunidad en la gestión de procesos y actuaciones por parte del Área jurídica de la Dirección Seccional.</t>
  </si>
  <si>
    <t>La DSIA Yopal para la vigencia 2022 tenía asignada una meta de 100% de procesos de la jurisdicción contencioso-administrativa tanto actualizados como registrados en el SIE de Representación Externa, lo cual se cumplió completamente durante los 2 semestres de acuerdo con la periodicidad de medición del indicador, así como en la totalidad de la vigencia, por lo tanto se obtuvo como resultado el 100% en este indicador. A diciembre de 2022, los procesos actualizados fueron 27, valor que se tendrá presente en el inicio de la nueva vigencia. Este logro es el resultado del compromiso y oportunidad en la gestión por parte del Área jurídica de la Dirección Seccional de los procesos de la jurisdicción contencioso-administrativa.</t>
  </si>
  <si>
    <t>Para la vigencia 2022 en La DSIA Yopal se tenía asignada una meta de 100% de realización de las actividades programadas para la implementación del sistema de seguridad y privacidad de la información de la entidad, teniendo en cuenta que durante cada trimestre se programó y ejecutó una actividad, al final de la vigencia fueron 4 las actividades programadas que al final fueron ejecutadas para alcanzar un cumplimiento anual del 100% en este indicador. La DSIA Yopal seguirá atenta durante la siguiente vigencia a desarrollar las actividades relacionadas con esta importante implementación.</t>
  </si>
  <si>
    <t xml:space="preserve">La DSIA Yopal para la vigencia 2022 tenía asignada una meta de $627.000.000 de pesos en el valor de decomisos de mercancías en firme de la cual se logró $1.997.631.246 pesos para alcanzar un cumplimiento anual del 318,60%. Lo anterior, teniendo en cuenta que en abril se realizó un decomiso por $1.500.000.000 de pesos con lo cual se cumplió con la meta anual, el restante valor se obtuvo en los demás meses. Estos altos resultados se alcanzan gracias al compromiso de los funcionarios de la división y al liderazgo ejercido por parte de la jefe de la División y la Directora Seccional de la DSIA Yopal.  </t>
  </si>
  <si>
    <t xml:space="preserve">La DSIA Yopal para la vigencia 2022 tenía asignada una meta de 935 solicitudes de facturación electrónica, pero se logró obtener en el año un total de 3048 solicitudes de facturación electrónica, lo que significa un cumplimiento anual del 325,99%. Lo anterior, teniendo en cuenta que durante los cuatro trimestres de la vigencia el cumplimiento se mantuvo por encima de las metas trimestrales. Este importante logro se atribuye al compromiso y cercanía al ciudadano de los responsables de los procesos relacionados tanto a nivel seccional como a nivel nacional. </t>
  </si>
  <si>
    <t xml:space="preserve">En la DSIA Yopal para la vigencia 2022 se tenía asignada una meta de 2000 solicitudes de nómina electrónica, pero se logró obtener en el año un total de 2598 solicitudes, lo que significa un cumplimiento anual del 129,90%. Lo anterior, teniendo en cuenta que durante los primeros 3 trimestres de la vigencia el cumplimiento se mantuvo por encima de las metas trimestrales, al punto que, aunque en el cuarto trimestre se obtuvo un resultado por debajo de la meta establecida para ese trimestre, el valor obtenido previamente fue suficiente para superar la meta anual en meses anteriores al de finalización de la vigencia. Este importante logro se atribuye al compromiso y cercanía al ciudadano de los responsables de los procesos relacionados tanto a nivel seccional como a nivel nacional. </t>
  </si>
  <si>
    <t>La DSIA Yopal para la vigencia 2022 tenía asignada una meta de 100% en el cumplimiento de la realización de las campañas programadas relacionadas con las estrategias de gestión con los contribuyentes inscritos en el Régimen Simple de Tributación – RST, sin embargo durante cada uno de los dos semestres se presentó un cumplimiento del 200% de ejecución de las campañas programadas, gracias al compromiso de los funcionarios responsables de este proceso y los líderes a nivel nacional.</t>
  </si>
  <si>
    <t>De acuerdo con la información suministrada por la Subdirección de Escuela, el cumplimiento de la dirección Seccional para la vigencia del 2022 en el indicador del PIC fue de 97,08%, lo anterior teniendo en cuenta que lo largo del año los funcionarios de la dirección seccional participaron en 29 diferentes actividades académicas para las cuales se presentaron 117 inscripciones, en el comportamiento mensual y trimestral de observa una pequeña variación en el cumplimiento por encima y por debajo del 100% de las metas de acuerdo con el periodo, sin embargo se concluye que el resultado es positivo teniendo en cuenta la carga laboral de los funcionarios de la seccional, lo cual ocurrió gracias al compromiso de los funcionarios con la capacitación y autocapacitación permanente.</t>
  </si>
  <si>
    <r>
      <t xml:space="preserve">    TABLERO BALANCEADO DE GESTIÓN 2022
 DIRECCIÓN SECCIONAL DE IMPUESTOS Y ADUANAS DE PUERTO ASÍS
</t>
    </r>
    <r>
      <rPr>
        <b/>
        <sz val="24"/>
        <color rgb="FFFFFFFF"/>
        <rFont val="Calibri"/>
        <family val="2"/>
      </rPr>
      <t>SEGUIMIENTO</t>
    </r>
  </si>
  <si>
    <t>puerto asís</t>
  </si>
  <si>
    <t xml:space="preserve">SE LOGRO UNA EJECUCION ACUMULADA DEL 99% DEL PRESUPUESTO ASIGNADO A LA DSIA DE PUERTO ASIS , CUMPLIENDO ASI LA META DE LA SECCIONAL QUE ESTABA FIJADA EN EL 95%,  ESTA META SE LOGRA PRINCIPALMENTE POR LA EJECUCION DEL CONTRATO DE INATALACION DEL ESCANER EN EL MES DE DICIEMBRE QUE REPRESENTABA CERCA DEL 40% DEL PRESUPESTO DE LA DIRECCION SECCIONAL, LOGRANDO ASI UN CUMPLIMIENTO DEL 123,41 % DE LA META DEL 2022. </t>
  </si>
  <si>
    <t>Al finalizar la vigencia se evidenció que se logró cumplir con la meta propuesta en el año 2022, ejecutando el 100% del PAC solicitado.</t>
  </si>
  <si>
    <t>durante el cuarto trimestre, el recaudo bruto bajo en cuanto al cumplimiento de los deberes que tiene la ciudadania con el Estado Colombiano, debido a las actividades de fin de año y debido a que se termino el tiempo de recaudo para las declaraciones de renta personas naturales</t>
  </si>
  <si>
    <t xml:space="preserve">En este trimestre se realizó puntualmnete los lineamientos establecidos, sin embargo no se logró cerrar ciclos con algunos contribuentes, esperando por parte de nivel central la instalacion y capacitacion  del aplicativo  sipac . Herramienta significativa para dar continuidad al rpoceso de cobro coactivo. </t>
  </si>
  <si>
    <t>Con el fin de dar continuidad a las estrategias planteadas por el Gobierno Nacional como políticas de estado para la reactivación económica del país, la Subdirección para el Impulso de la Formalización Tributaria estableció en 2022 la meta para el Régimen Simple de Tributación – RST, del Departamento del Putumayo en 51 insritos. 
Al cierre del mes de Diciembre 2022, se registraron 57 Inscritos en el RST, alcanzando un cumplimiento anual del 112%</t>
  </si>
  <si>
    <t>PARA EL AG 2022, EL PROCESO TRIBUTARIO, PERTENECIENTE A LA DIVISION DE FISCALIZACION Y LIQUIDACION TRIBUTARIA ADUANERA Y CAMBIARIA, CONTABA CON UNA META ESTABLECIDA POR UN VALOR DE  $500.000.000. SIGUIENDO LOS LINEAMIENTOS IMPARTIDOS DESDE NIVEL CENTRAL, SE REALIZARON LAS INVESTIGACIONES REQUERIDAS EN LOS DIFERENTES MEMORANDOS ALLEGADOS A ESTE DESPACHO, SUMADO A LAS LABORES PROPIAS DERIIVADAS DE DICHOS MEMORANDOS, SE OBTUVO UN  TOTAL DE GESTION ACEPTADA POR UN VALOR DE $ 1463.369.000, CON LO CUAL SE DIO SOBRE CUMPLIMIENTO A LA META ESTABLECIDA</t>
  </si>
  <si>
    <t>Debido a la baja capacidad operativa de la seccional con ocasión a la reclasificación como seccional tipo 1, no fue posible adelantar actividades del área de fiscalización Cambiaria durante los primeros dos trimestres, por lo que únicamente hasta el mes de agosto se realizaron visitas persuasivas a infractores cambiarios. Durante los meses de septiembre, octubre y noviembre, los contribuyentes visitados reconocieron la infracción, se acogieron a los beneficios del artículo 23 del Decreto Ley 2245 – 2011 y realizaron los pagos, por lo que se emitió resoluciones de aceptación de pago y no procedían autos de formulación de cargos o resoluciones sanción. Por la poca capacidad operativa de la seccional no fue posible realizar más visitas persuasivas durante el cuarto trimestre. Por lo que si bien, esta meta no fue alcanzada, en Gestión Aceptada de Recaudo se tuvo un cumplimiento del 247% de la meta anual.</t>
  </si>
  <si>
    <t>Si bien la baja capacidad operativa de la seccional no permitió realizar visitas persuasivas durante los primeros dos trimestres del año, las visitas realizadas durante el mes de agosto, tuvieron excelentes resultados, los contribuyentes visitados reconocieron la infracción, se acogieron a los beneficios del artículo 23 del Decreto Ley 2245 – 2011 y realizaron los pagos. Por lo que se emitieron en total 4 resoluciones de aceptación de pago por un valor total de $18.488.920,  teniendo en cuenta que la meta anual se estableció en $7.500.000 se alcanzó un cumplimiento del 247%, lo cual es un excelente resultado teniendo en cuenta la baja capacidad operativa y poca capacitación recibida, siendo este un proceso nuevo para la seccional.</t>
  </si>
  <si>
    <t>La Subdirección para el impulso de la formalización Tributaria estableció la meta de 24 actividades de cercania con la ciudadania, de acuerdo al lineamiento para fomentar, incentivar, impulsar y promocionar la formalización tributaria en el Departamento del Putumayo.
La DSIA Puerto Asís, efectuó un total de 25 actividades logrando un cumplimiento anual del 104%. Se desarrollaron actividades de socializacion, ferias de servicios, puntos moviles, presencia institucional, entre otras actividades;impactando  grupos gremiales, estudiantes, organismos sin animo de lucro, entidades públicas y población en general.</t>
  </si>
  <si>
    <t>De acuerdo al lineamiento brindado por la Subdirección para el impulso de la formalización Tributaria referente al acompañamiento a municipios, la DSIA Puerto Asís, realizó un trabajo conjunto con los Municipios y Nivel Central, logrando afianzar el canal de comunicación en pró de subsanar las inconsistencias en los formularios 2634 y brindar acompañamiento a los municipios que no han adoptado las tarifas del impuesto de industria y comercio consolidado en sus territorios.
A la fecha los Municipios Orito, Mocoa, Puero Guzman, Valle del Guamuez, Sibundoy, Puerto Asís, Puerto Caicedo, Villa Garzon, Puerto Leguizamo, Colon y San Miguel; cuentan con el registro aprobado de las cuentas bancarias.</t>
  </si>
  <si>
    <t xml:space="preserve">La Subdirección para el impulso de la formalización Tributaria estableció la meta de 5 actividades de cercania con la ciudadania, de acuerdo al lineamiento para  incentivar la formalización tributaria en el Departamento del Putumayo.
Por lo anterior la DSIA Puerto Asís, realizó diversas actividades de promoción y divulgación (Folletos en ventanillas de atencion al público de las secretarias de hacienda municipal), campañas de emailing para incentivar la incripcion al RST y promover el cumplimiento de las obligaciones financieras, acompañamiento a Alcaldias en temas de formalizacion tributaria, feria de Servicios en apoyo con la  Camara de Comercio del Putumayo en los Municipios de Valle del Guamuez, Sibundoy y Puerto Asis 
Al cierre del mes de Diciembre 2022 se registraron 9 actividades, alcanzando un cumplimiento anual del 180%
</t>
  </si>
  <si>
    <t xml:space="preserve">Lograr mayor cercanía al ciudadano a través de acciones generadoras de valor que impacten positivamente en nuestros contribuyentes
</t>
  </si>
  <si>
    <t>Para el 2022 la Seccional estuvo por encima del 50% en la relación Back y Front office (meta establecida) con un 161,3%, a diciembre 2022 un funcionario en la Seccional estuvo encargado de la gestión y registro enle back y fronto office.</t>
  </si>
  <si>
    <t>Para el 2022 la Coordinación de Cultura de la Contribución fijo una meta de 380 personas impactadas, en el marco del programa se impactaron 1.381 personas. La meta de cultura de la contribución se compone de tres tres programas; NAF Núcleos de Apoyo Contable y Fiscal, CCE Cultura de Contribución en la Escuela y LPN Lo Público es lo Nuestro
Respecto al programa de Cultura de la Contribución en la Escuela, con corte a octubre la Seccional registró la inscripción de 54 profesores al programa, del total de 55 profesores definidos para la meta 2022</t>
  </si>
  <si>
    <t xml:space="preserve">(Gestión 100% 2022)
Campaña Actualización y Depuración RUT 2022
Inscripción RUT Virtual 	184
Actualización de oficio
Actividad Económica 020	 3
Segmento Autogestión sin calidad con documento de identidad 2022	 11
Actualización de Oficio Fallecidos	8
Cancelaciones de Oficio Sociedades Liquidadas	 20
Seguimiento sociedades liquidadas con RUT Activo (Muestra segundo semestre)	 4
Casos de inscripciones realizadas en línea por autogestión sin datos con la Registraduría Nacional del Estado Civil	 30
Se realiza ajuste en las cifras del último cuatrimestre respecto a campañas según comunicado de la doctora  Adriana del Pilar Solano Cantor 20230119 100153160 0096  </t>
  </si>
  <si>
    <t xml:space="preserve">Se debe tener en cuenta que esta meta esta medida solo por resoluciones que conlleven a la aceptación, rechazo y/o compensación de devoluciones, y por ello nos arroja un promedio de  días  inferior a los 32 dias que son la meta, esto quiere decir que el despacho de esta seccional  logro atender las diferentes solicitudes con menor tiempo para el año 2022, no obstante, durante este periodo también se gestionaron solicitudes con admisorios, asi como tambien hay desistimientos.  </t>
  </si>
  <si>
    <t xml:space="preserve">Durante el año 2022, se logro evacuar mercancias por valor de $ 1.036.187.596 millones, de los cuales $ 764.107.990 fueron dispuestos  mediante la modalidad de destruccion, $ 260.417.082 por donacion y 11.662.524 por chatarrizacion, gracias a estas cifras de disposicion se logro cumplir en un 127% la meta anual de disposicion de mercancias ADA de la seccional. </t>
  </si>
  <si>
    <t>se cumplio 3 de  las actividades programadas para el año 2022, falta realizar levantamineto de activos informaticos en la seccional, no se cuenta con funcionarios suficientes y con estudios de sistemas para que lidere el programa NOVASEC.</t>
  </si>
  <si>
    <t>Con el animo de velar por el sostenimiento del comercio del departamento del Putumayo, se realizaron acciones de control en los diferentes municipios a mercancias que no cumplían con las condciones de ley indicadas en el decreto 1165 de 2019 y de mas normas concordantes referentes al tema aduanero, mercancias que fueron objeto de aprehensión, dando un  cumplimiento del 99.5% de la meta establecida por nivel central para la seccional de Puerto Asís referente al IV trimestre.</t>
  </si>
  <si>
    <t xml:space="preserve">La Subdirección de Facturación Electronica en pró de contribuir a los resultados estrategicos de la entidad, estableció la meta anual de habilitar  325 facturadores electrónicos en el Departamento del Putumayo. Al cierre del mes de Diciembre se habilitaron 1291 inscritos, registrando cumplimiento del 397%. </t>
  </si>
  <si>
    <t xml:space="preserve">La Subdirección de Facturación Electronica en pró de contribuir a los resultados estrategicos de la entidad, estableció la meta anual de habilitar 723 emisores de Documento Soporte de Pago de Nómina Electrónica en el Departamento del Putumayo. Al cierre del mes de Diciembre se habilitaron 767 emisores de Nómina Electrónica, registrando cumplimiento del 106%. </t>
  </si>
  <si>
    <t xml:space="preserve">
La Subdirección para el impulso de la formalización Tributaria brindó  lineamiento  de realizar campañas complementarias  previas, durante y posteriores al pago de los anticipos y declaraciones a cargo de los contribuyentes del RST del Departamento del Putumayo en el año 2022.
Por lo anterior, la DSIA Puerto Asís realizó diversas actividades de promoción y socializacion sobre los beneficios del Régimen Simple de Tributación y campañas de emailing para Incentivar la presentación oportuna de Declaración-anticipos. Garantizando al cierre del mes de Diciembre de 2022, cumplimiento del 100% 
En el Departamento del Putumayo se establecieron alianzas con las Secretarias y Alcaldias Municipales,  la Camara de Comercio del Putumayo, la Corporación Autonóma de Nariño e Instituto Tecnológico del Putumayo, entre otros. 
</t>
  </si>
  <si>
    <t xml:space="preserve">el interes de autocapacitacion de los funcionarios durante el 4 trimestre fue de 84.3%, es importante resaltar que pese a sus multiples ocupaciones, como informes de fin de año, cumplimiento de metas, permisos de fin de año, entre otros el objetivo se alcanzo y se continua motivando a los servidores publicos para que se capaciten en los temas de su competencia para mejorar el desempeño laboral. </t>
  </si>
  <si>
    <r>
      <t xml:space="preserve">    TABLERO BALANCEADO DE GESTIÓN 2022
 DIRECCIÓN SECCIONAL DE IMPUESTOS Y ADUANAS DE TUMACO
</t>
    </r>
    <r>
      <rPr>
        <b/>
        <sz val="24"/>
        <color rgb="FFFFFFFF"/>
        <rFont val="Calibri"/>
        <family val="2"/>
      </rPr>
      <t>SEGUIMIENTO</t>
    </r>
  </si>
  <si>
    <t>tumaco</t>
  </si>
  <si>
    <t>La ejecución presupuestal en el mes de diciembre, no se cumplió con la meta correspondiente debido a que no se comprometieron los recursos programados de los contratos de compraventa de mobiliario, mantenimiento de vehículos y suministro de combustible y aseo y cafetería dado que los proveedores no gestionaron oportunamente las facturas correspondientes. en cuanto a la proyección para los compromisos de servicios públicos estos se comprometieron por un valor menor debido a que las facturas tuvieron consumo inferior al presupuestado.</t>
  </si>
  <si>
    <t>Nivel de ejecucion del PAC</t>
  </si>
  <si>
    <t>Esta meta presenta incumplimiento debido a que No se efectuó el pago dado que se presentó un incumplimiento parcial del contrato de obra 40-003-2022 por valor de 71.511.724 por el cual se inició un proceso sancionatorio de incumplimiento al contratista y el pago programado se encuentra sujeto a las conclusiones de la decisión final del proceso sancionatorio. De otra parte, los pagos correspondientes a los contratos de compraventa de mobiliario, mantenimiento de vehículos y suministro de combustible para la Seccional por valor de $26.425.578, quedando este valor como cuentas por pagar para el año 2023.</t>
  </si>
  <si>
    <t>Se cumplio con la meta asignada del cuarto trimestre de 2022, por el trabajo en equipo, sentido de pertenencia comprometidos a satisfacer las necesidades de RUT  al ciudadano usuario atencion de calidad, eficiencia y eficacia, orientando al ciudadano para el cumplimiento de sus obligaciones tributarias, aduaneras y cambiarias.</t>
  </si>
  <si>
    <t>Se cumple las metas para el 2022 con las acciones realizadas durante el cuatrimestre, con la ejecución de la Estrategia LPN y con el Convenio NAF como resultado un sobreumplimiento del  341.22% de cumplimiento para el total del 2022, gracias al compromiso del equipo de trabajo.</t>
  </si>
  <si>
    <t>Para el año 2022 se cumplio con el 100% de las actuaciones adelantadas de acuerdo al trámite de notificación de los actos administrativos.</t>
  </si>
  <si>
    <t>La ejecución presupuestal en el mes de noviembre, se realizó de conforme a lo programado en el ACP por la Dirección Seccional de Tumaco.</t>
  </si>
  <si>
    <t>Para el 2022 se logró la meta del 114,89%  de acuerdo al memorando 32 de febrero de 2022 y se tramitaron los recursos aduaneros en el termino maximo para resolver los recursos de reconsideracion en materia aduanera es de 4 meses,</t>
  </si>
  <si>
    <t>Durante el mes de noviembre no se realizó disposoción de mercancóas, debido a que las resoluciones de donación quedaron para el mes de diciembre. Por lo tanto, durante el mes de diciembre se proyectan disposiciones por valor de $175 millones, Durante el mes de diciembre se realizaron disposiciones por valor de $166 millones aproximadamente</t>
  </si>
  <si>
    <t>Se realizó el levantamiento de los activos de informacion según lo programado para un logro del 100% en el 2022, dichos datos fueron   registrados en la herramienta NOVASEC GRC.</t>
  </si>
  <si>
    <t>Gracias al incremento de las acciones de control pór parte de la Division de Fiscalizacion y Liquidaciona Aduanera y Cambiaria y las alianzas estrategicas que se tienen con las FFMM y de Policia, se pudo cumplir con la meta establecida para este trimestre.</t>
  </si>
  <si>
    <t>Se puede observar que el porcentaje durante el mes de Octubre es del 105% donde efectivamente se cumple con la meta establecida. Se seguira realizando el seguimiento a los cursos que estan activos hasta la fecha. Para el mes de Noviembre se observa un porcentaje del 94% donde se evidencia que los funcionarios están cumpliendo con los cursos establecidos.</t>
  </si>
  <si>
    <t>División Administrativa y Financiera</t>
  </si>
  <si>
    <t>División de Cobranzas</t>
  </si>
  <si>
    <t>División de Control de Cambiario</t>
  </si>
  <si>
    <t>División de Control de Carga</t>
  </si>
  <si>
    <t>División de Control Operativo</t>
  </si>
  <si>
    <t xml:space="preserve">División de Fiscalización y Liquidación Aduanera  </t>
  </si>
  <si>
    <t>División de Fiscalización y Liquidación Aduanera de Sanciones y Definición de Situación Jurídica</t>
  </si>
  <si>
    <t>División de Fiscalización y Liquidación Aduanera y Cambiaria</t>
  </si>
  <si>
    <t>División de Fiscalización y Liquidación Cambiaria</t>
  </si>
  <si>
    <t>División de Fiscalización y Liquidación determinación de tributos y gravámenes aduaneros</t>
  </si>
  <si>
    <t>División de Fiscalización y Liquidación Tributaria</t>
  </si>
  <si>
    <t>División de Fiscalización y Liquidación Tributaria Extensiva</t>
  </si>
  <si>
    <t>División de Fiscalización y Liquidación Tributaria Intensiva</t>
  </si>
  <si>
    <t>División de Fiscalización y Liquidación Tributaria Intensiva para personas jurídicas y asimiladas</t>
  </si>
  <si>
    <t>División de Fiscalización y Liquidación Tributaria Intensiva para personas naturales y asimiladas y residual</t>
  </si>
  <si>
    <t>División de Fiscalización y Liquidación Tributaria, Aduanera y Cambiaria</t>
  </si>
  <si>
    <t>División de Operación Aduanera</t>
  </si>
  <si>
    <t>División de Recaudo</t>
  </si>
  <si>
    <t>División de Recaudo y Cobranzas</t>
  </si>
  <si>
    <t>División de Servicio Al Ciudadano</t>
  </si>
  <si>
    <t>División de Talento Humano</t>
  </si>
  <si>
    <t>División de Viajeros</t>
  </si>
  <si>
    <t>División Jurídica</t>
  </si>
  <si>
    <t>Despacho Dirección Seccional</t>
  </si>
  <si>
    <r>
      <t xml:space="preserve">    TABLERO BALANCEADO DE GESTIÓN 2022
 DIRECCIÓN SECCIONAL DE IMPUESTOS Y ADUANAS DE PTO. INIRIDA
</t>
    </r>
    <r>
      <rPr>
        <b/>
        <sz val="24"/>
        <color rgb="FFFFFFFF"/>
        <rFont val="Calibri"/>
        <family val="2"/>
      </rPr>
      <t>SEGUIMIENTO</t>
    </r>
  </si>
  <si>
    <t>pto. Inirida</t>
  </si>
  <si>
    <t>Se dio un sobrecumplimiento de las proyecciones realizadas para la vigencia 2022, lo que evidencia un buen comportamiento de las responsabilidades tributarias por parte de los contribuyentes.</t>
  </si>
  <si>
    <t>Se realizaron todos los esfuerzos necesarios,  por medio de campañas de divulgación  para aumentar el numero de inscritos en el RST, pero  los contribuyentes y contadores no están interesados en la propuesta de este nuevo regimen y prefieren seguir en el ordinario.</t>
  </si>
  <si>
    <t>Se realizaron la diferentes jornadas de capacitación con el fin de informar a todos los interesados sobre impuestos y demás, por parte de esta delegada, dando cumplimiento total a las metas establecidas.</t>
  </si>
  <si>
    <t>Se realizó el acompañamiento a los dos municipios del departamento del Guainia para la adopción de las tarifas ICAC y aunque muestran interes y participan de las charlas no se ha cumplido cumplir con el objetivo de la adopción de las tarifas por ordenanza.</t>
  </si>
  <si>
    <t>Se realizaron campañas conjuntas con el SENA, Camara de Comercio y Alcaldia  con el fin de  impulsar la formalidad tributaria.</t>
  </si>
  <si>
    <t>Se da cumplimiento total a todas las actividades relacionadas con el Back y el Front office con los dos  funcionarios a cargo de dichas actividades diarias.</t>
  </si>
  <si>
    <t>Personas impactadas como resultado de las acciones realizadas durante el año 20222, con el fin de  promover la cultura de la contribución por parte de esta Delegada, cumpliendo positivimante con las metas propuestas.</t>
  </si>
  <si>
    <t>LA SECCIONAL DELEGADA DE INIRIDA, FINALIZANDO EL AÑO 2022 REFLEJANDO UN CUMPLIENTO TOTAL DE UN 80,01% DE LO QUE RESPECTA A LA DISPOSICIÓN DE MERCANCÍAS TANTO DEL INVENTARIO A 31 DE DICIEMBRE DEL 2021  Y MERCANCÍAS INGRESADAS EN EL 2022, ACLARANDO QUE NO SE LLEGO A UN CUMPLINETO DE UN 100%, TODA VEZ QUE ESTA SECCIONAL NO FUE INCLUIDA EN EL CRONOGRAMA DE CHATARRIZACIÓN LOTE 7, POR ASUNTOS DE LOGISTICA CON LA EMPRESA, IGUALMENTE LA SECCIONAL NO HA  DISPOESTO DE UN COMBUSTIBLE TODA VEZ QUE LA NORMA FUE MODIFICADA Y ESTABLE QUE LOS CUMBUSTIBLES SU PROCESO DE DISPOSICIÓN ES DIRECTAMENTE CON ECOPETROL, LO QUE SE HA DIFICULTADO TENIENDO EN CUENTA LA UBICACIÓN GEOGRÁFICA DE MUESTRO MUNICIPIO EL CUAL NO CUENTA CON VÍAS TERRESTRES, LAS CUALES FACILITARIAN EL TRANSPORTE DE LAS MUESTRAS AL SITIO ESTIPULADO POR ECOPETROL, YA QUE POR VÍA AEREA NO SE TRANSPORTAN ESE TIPO DE MERCANCÍAS.</t>
  </si>
  <si>
    <t>Se cumple a cabalidad con las actividades programadas por la OSI, en la cual la ultima actividad fue realizar el levantamiento de activos de información de la Dirección Seccional Delegada, Registrar y aporbar por el jefe de área</t>
  </si>
  <si>
    <t>Este Despacho cumplio la meta establecida para este proceso gracias al trabajo en conjunto con la fuerza publica a la hora realizar los diferentes controles que se efectuaron en el departamento del Guainia. Lo anterior muestra nuestro compromiso para seguir en la lucha contra el contrabando, que es uno de los pilares misionales de la entidad. Por ultimo, seguimos con la misma disposicion en la siguiente vigencia para cumplir a cabalidad cada unos de los objetivos propuestos por el Nivel Central.</t>
  </si>
  <si>
    <t>La normatividad vigente, los beneficios que genera facturar electronicamente y las campañas de divulgación de información relacionada,  ha permito que más contribuyentes se habiliten y comiencen a facturar  electronicamente durante la vigencia 2022, dando cumplimiento total a las metas.</t>
  </si>
  <si>
    <t>La habilitación de nomina electronica está en aumento, a medida que los contribuyentes conocen los beneficios en los costos y deducciones en el impuesto de renta y descontables del IVA. De esta manera esta delegada continua con las diferentes estrategias que permitan promover el aumento en la habilitación y seguir cumpliento en su totalidad con las metas.</t>
  </si>
  <si>
    <t xml:space="preserve">Incrementar las capacidades institucionales a través de la Gestión del Conocimiento </t>
  </si>
  <si>
    <t>La seccional presenta un porcentaje de cumplimiento de107,33% por ejecutar la programacion establecida por la Escuela, en el mes de mayo se presentó un funcionario como Reprobado, esto represento una variacion en el cumplimiento.</t>
  </si>
  <si>
    <r>
      <t xml:space="preserve">    TABLERO BALANCEADO DE GESTIÓN 2022
 DIRECCIÓN SECCIONAL DELEGADA IMPUESTOS Y ADUANAS DE PUERTO CARREÑO
</t>
    </r>
    <r>
      <rPr>
        <b/>
        <sz val="24"/>
        <color rgb="FFFFFFFF"/>
        <rFont val="Calibri"/>
        <family val="2"/>
      </rPr>
      <t>SEGUIMIENTO</t>
    </r>
  </si>
  <si>
    <t>pto carreño</t>
  </si>
  <si>
    <t>DATOS TOMADOS DE LA SUBDIRECCIÓN DE ESTUDIOS ECONÓMICOS (DIRECCIÓN ESTRATÉGICA Y ANALÍTICA) - SEGUIMIENTO A LAS METAS DE RECAUDO, A TRAVÉS DE LA PLATAFORMA "MUISCA".</t>
  </si>
  <si>
    <t>A PESAR DE REALIZAR ACCIONES PERTINENTES PARA SENSIBLIZACIÓN Y BENEFICIOS DEL RST CON LOS COMERCIANTES DEL SECTOR, NO FUE POSIBLE EL CUMPLIMIENTO DE LA META ESTIPULADA. EVIDENCIAS, Y REPORTES ENVIADOS MENSUAL, TRIMESTRAL Y CUATRIMESTRALMENTE CULTURA DE LA CONTRIBUCIÓN.</t>
  </si>
  <si>
    <t>DURANTE EL AÑO 2022 SE LOGRA EL OBJETIVO ESTRATEGICO ESTABLECIDO POSICIONAR A LA DIAN COMO UNA ENTIDAD MAS CERCANA, AGIL Y EFICIENTE CON LA REALIZACIÓN DE DIFERENTES JORNADAS DE SENSIBILIZACIÓN PROGAMADAS. LLEGANDO DE ESTA FORMA A COMERCIANTES Y EMPRENDEDORES DE LA REGION Y A SITIOS APARTADOS CON DIFICULTADES DE ACCESO A LA TECNOLOGIA. CON EL APOYO DE LAS ALCADIAS DE LOS MUNICIPIOS DE CUMARIBO Y LA PRIMAVERA DE LOGRO UN CONTACTO MAS CERCANO A LA CIUDADANIA, CON PUNTOS MOVILES Y FERIA DE SERVICIOS.</t>
  </si>
  <si>
    <t>DESPUES DE UN ÁRDUO TRABAJO SE LOGRA LA ADOPCION DE LAS TARIFAS ICAC CON LOS CUATRO MUNICIPIOS DEL DEPARTAMENTO DEL VICHADA (PUERTO CARREÑO-CUMARIBO-LA PRIMAVERA-SANTA ROSALÍA). FORMULARIOS  2634 Y 2534. LOGRANDO DE ESTA MANERA EL CUMPLIMIENTO DEL OBJETIVO ESTRATEGICO ESTABLECIDO.</t>
  </si>
  <si>
    <t>SE LOGRA EL OBJETIVO ESTRATEGICO  ESTABLECIDO  PARA EL PERIODO 2022.</t>
  </si>
  <si>
    <t>(No.  total de servidores públicos del área de servicio al ciudadano programados en agenda de atención/No. total de servidores públicos del área de servicio al ciudadano)*100</t>
  </si>
  <si>
    <t>SE REALIZAN TODAS LAS ACTIVIDADES ESTABLECIDAS CON ESTE INDICADOR EN EL AREA DE CERCANÍA AL CIUDADANO PROGRAMADAS DURANTE EL PERIODO 2022. LOGRANDO EL CUMPLIMIENTO A CABALIDAD.</t>
  </si>
  <si>
    <t>SE CUMPLE CON LOS OBJETIVOS ESTABLECIDOS EN LOS LINEAMIENTOS DE LA RUTA DE ACCIONES, MEMORANDO 1, LOGRANDO EL CUMPLIMIENTO DE LAS ACCIONES DE LA CULTURA  LPN ( 36 ) ESTABLECIDOS.  GRACIAS AL APOYO DE ENTIDADES COMO EL SENA, GOBERNACION Y ALCALDIA SE LOGRAN ARTICULAR CAMPAÑAS CON LOS COMERCIANTES, EMPRENDEDORES, CONTADORES Y PUBLICO EN GENERAL, PROMOVIENDO LA CULTURA DE LA CONTRIBUCIÓN  E IMPULSANDO LA FORMALIZACIÓN LABORAL Y EMPRESARIAL,  CONTRIBUYENDO AL CUMPLIMIENTO DE LAS METAS ANUALES DEL RECAUDO TRIBUTARIO.</t>
  </si>
  <si>
    <t xml:space="preserve">PARA LA VIGENCIA 2022 SE DAN EXCELENTES RESULTADOS CON RELACIÓN A LAS METAS ESTABLECIDAS EN RAZÓN A LOS SIGUIENTES ASPECTOS: 1. ALREDEDOR DEL 70% DE LA MERCANCÍA QUE INGRESA A LA SECCIONAL PUESTA EN CUSTODIA POR ENTIDADES DE VIGILANCIA Y CONTROL, SON MERCANCÍAS PERECEDERAS Y ALTAMENTE PERECEDERAS, LO QUE CONLLEVA A REALIZAR EN EL MENOR TIEMPO POSIBLE LA DISPOSICIÓN DE ESTAS MERCANCÍAS Y DE ESA MANERA SE MATERIALIZARON LOS PROYECTOS. 2. GRACIAS A LA ACTUALIZACIÓN DE LA NORMATIVIDAD, PARA LA DISPOSICIÓN DE MERCANCÍAS BAJO LA MODALIDAD DE CHATARRIZACIÓN, SE LOGRA REDUCIR EN 355.039.350 MILLONES DE PESOS, LOS INVENTARIOS DE LA SECCIONAL. HECHO QUE SIN LUGAR A DUDA PERMITE CUMPLIR CON LAS METAS ESTABLECIDAS.
FINALMENTE ES DE RESALTAR QUE ESTOS GRANDES LOGROS, SON PRODUCTO DE LA EXCELENTE COORDINACIÓN Y COMPROMISO EN LOGAR EL COMETIDO, ENTRE LA SECCIONAL Y LA SUBDIRECCIÓN DE OPERACIÓN LOGÍSTICA.
</t>
  </si>
  <si>
    <t>DURANTE LA VIGENCIA 2022, SE DA CUMPLIMIENTO A LAS TAREAS PROGRAMADAS DESDE EL NIVEL CENTRAL, PARA EL PERIODO EN CUESTIÓN, NOMBRANDO EL FUNCIONARIO RESPONSABLE, ASISTIENDO A LAS CAPACITACIONES CONVOCADAS PRESENCIAL Y VIRTUALMENTE, Y FORTALECIENDO CON CAPACITACIONES INTERNAS LA CULTURA DE SEGURIDAD Y PRIVACIDAD DE LA INFORMACIÓN DENTRO DE LA SECCIONAL.</t>
  </si>
  <si>
    <t>Contrario vigencias pasadas, en las que el contrabando por este punto de frontera correspondía al ingreso ilegal de muchos géneros de mercancías, en especial los últimos tres (3) años como consecuencia del agravamiento o colapso de la economía venezolana, se ha presentado un descenso vertiginoso en el ingreso de mercancías, tanto que el fenómeno ha mutado en contrabando de salida de mercancías del TAN, en particular hidrocarburos, víveres, elementos de aseo,  en cantidades relativamente bajas, siendo los resultados obtenidos en este tipo de bienes en valores muy inferiores a las expectativas del Nivel Central,  resultados que se han logrado con el apoyo permanente de la Armada Nacional y la Policía Nacional, dado que carecemos del apoyo operativo de la POLFA.</t>
  </si>
  <si>
    <t xml:space="preserve">DURANTE LA VIGENCIA 2022 DESDE LA DSDIA DE PUERTO CARREÑO, SE REALIZARON GESTIONES A TRAVÉS DE CORREOS ELECTRÓNICOS Y LLAMADAS MASIVAS A LOS CONTRIBUYENTES OBLIGADOS DE HABILITARSE EN EL SISTEMA COMO FACTURADOR ELECTRÓNICO.
TAMBIÉN SE REALIZÓ ACOMPAÑAMIENTO A LOS CONTRIBUYENTES RESPONSABLES PARA PRESTAR ASISTENCIA Y RESOLVER CASOS DE INCONVENIENTES PRESENTADOS EN EL SISTEMA DE FACTURA ELECTRÓNICA, DONDE FUERON ESCALADOS POR ARANDA PARA SU RESPECTIVA SOLUCIÓN.
FINALMENTE SE DESARROLLARON JORNADAS DE CAPACITACIÓN EN TEMAS DE FACTURACIÓN ELECTRÓNICA A LOS CONTRIBUYENTES RESPONSABLES DE ESTAR HABILITADOS EN EL SISTEMA.
</t>
  </si>
  <si>
    <t>DURANTE LA VIGENCIA 2022 DESDE LA DSDIA DE PUERTO CARREÑO SE REALIZARON GESTIONES OPORTUNAS A TRAVÉS DE CORREOS ELECTRÓNICOS Y LLAMADAS TELEFÓNICAS EN FORMA MASIVA A CADA UNO DE LOS CONTRIBUYENTES RESPONSABLES DE GENERAR EL DOCUMENTO SOPORTE DE PAGO DE NÓMINA ELECTRÓNICA EN EL SISTEMA DE FACTURA ELECTRÓNICA CON EL FIN DE QUE EL CONTRIBUYENTE PUEDA SOPORTAR COSTOS Y DEDUCCIONES EN EL IMPUESTO SOBRE LA RENTA E IVA CUANDO APLIQUE.
FINALMENTE, SE REALIZÓ ACOMPAÑAMIENTO Y ASESORÍAS PERSONALIZADAS CON CADA UNO DE LOS CONTRIBUYENTES QUE PRESENTABAN INCONVENIENTES Y ERRORES EN EL SISTEMA PARA GENERAR EL DOCUMENTO SOPORTE DE PAGO DE NÓMINA ELECTRÓNICA.</t>
  </si>
  <si>
    <t>DE ACUERDO CON SOLICITUD REMITIDA POR EL DIRECTOR DE GESTIÓN DE IMPUESTOS MEDIANTE COMUNICACIÓN DEL 27 DE JULIO DE 2022, ESTE INDICADOR SE INHABILITA PARA TODOS LOS EFECTOS Y QUEDANDO SIN META ASIGNADA PARA LA VIGENCIA 2022.</t>
  </si>
  <si>
    <t>SE REALIZAN CAMPAÑAS COMPLEMENTARIAS DURANTE Y POSTERIORES AL PAGO DE LOS ANTICIPOS Y DECLARACIONES A CARGO DE LOS CONTRIBUYENTES DEL RST.</t>
  </si>
  <si>
    <t>DADOS LOS EXCELENTES RESULTADOS OBTENIDOS DURANTE LA VIGENCIA 2022, SE DEMUESTRA EL ALTO GRADO DE COMPROMISO Y RESPONSABILIDAD POR PARTE DE LOS FUNCIONARIOS, EN EL CUMPLIMIENTO DE LOS CURSOS ASIGNADOS POR LA ESCUELA DIAN Y DE IGUAL MANERA SE DENOTA LA DISPOSICIÓN POR ACTUALIZARSE Y PODER APLICAR ESOS CONOCIMIENTOS EN CADA UNA DE SUS LABORES DIARIAS.</t>
  </si>
  <si>
    <r>
      <t xml:space="preserve">    TABLERO BALANCEADO DE GESTIÓN 2022
 DIRECCIÓN SECCIONAL DELEGADA DE IMPUESTOS Y ADUANAS DE SAN JOSÉ DEL GUAVIARE
</t>
    </r>
    <r>
      <rPr>
        <b/>
        <sz val="24"/>
        <color rgb="FFFFFFFF"/>
        <rFont val="Calibri"/>
        <family val="2"/>
      </rPr>
      <t>SEGUIMIENTO</t>
    </r>
  </si>
  <si>
    <t>guaviare</t>
  </si>
  <si>
    <t>Según las estadisticas de Analisis de Operaciones la meta de recaudo era de $24,090 millones y se recaudaron $33,616 millones para un cumplimiento del 139,5%</t>
  </si>
  <si>
    <t>Hasta el mes de septiembre se realizaron todas las actividades programadas buscando que la meta de inscritos en el RST se cumpliera. En el ultimo trimestre como consecuencia del cambio del funcionario encargado por la convocatoria 1461 de 2020 no pudimos hacer más actividades.</t>
  </si>
  <si>
    <t>El cumplimiento de esta meta es muy bajo debido a que debemos realizar dos actividades mensuales de sensibilización sobre los incentivos tributarios, en especial el de economica naranja, y solamente tuvimos insumo de 11 empresas que fueron vinculadas a las capacitaciones y ninguna pudo finalmente acogerse a ellos porque no cumplia con los requisitos o porque les resultaba mejor continuar como Zomac. En reunión con la Subdirección de Formalización Tributaria se planteo la situación pero la meta no se modificó ni obtuvimos el apoyo necesario para poder cumplir con dicha meta.</t>
  </si>
  <si>
    <t>El unico municipio del Departamento del Guaviare que tenia pendiente el envio del acuerdo de tarifa unica fue Miraflores. Por ello estuvimos en constante comunicación para que los envios que hacian no fueron rechazados. El ultimo envío del mes de diciembre se rechazo porque se equivocaron en un numero de la fecha del acuerdo.</t>
  </si>
  <si>
    <t>Hasta el mes de septiembre se realizarón campañas conjuntas con los municipios de San Jose del Guaviare y El Retorno. En el ultimo trimestre no fue posible realizarla por el cambio de funcionario que llegó con la convocatoria 1461 de 2020.</t>
  </si>
  <si>
    <t>En San Jose del Guaviare solamente tenemos dos funcionarios con funciones de servicio al ciudadano. Uno atiende el front office y otro el back office, razón por la cual se cumple siempre la meta establecida.</t>
  </si>
  <si>
    <t>A lo largo del año se realizarón diferentes actividades para divulgar el programa de LO PUBLICO ES NUESTRO y con ello logramos impactar a 116 personas.</t>
  </si>
  <si>
    <t>Se realizarón todas las actividades programadas y solicitadas de parte de la Oficina de Seguridad de la Información.</t>
  </si>
  <si>
    <t>La meta de facturadores electrónicos habilitados se esta cumpliendo practicamente sola debido a la presión de los mismos clientes y proveedores que obligan a quien les vende productos o servicios y tengan la obligación de facturar, a expedirles la factura.  La Seccional Delegada apoya con capacitación y orientación a los usuarios que realizan consultas.</t>
  </si>
  <si>
    <t>A través de llamadas telefonicas y con la divulgación que se hizo desde el Nivel Central, logramos que los usuarios obligados a habilitarse para el envio de nomina electrónica cumplieran con dicha obligación.</t>
  </si>
  <si>
    <t>Se efectuaron llamadas telefonicas a los contribuyentes del RST para que cumplieran con la obligación de presentar la declaracion anual del regimen simple y los anticipos. En los ultimos meses del año no contamos con el personal necesario para realizar esta actividad.</t>
  </si>
  <si>
    <t>Durante el año 2022 participamos en todos los cursos programados por la Escuela y gracias a esa responsabilidad y compromiso pudimos cumplir la meta.</t>
  </si>
  <si>
    <r>
      <t xml:space="preserve">    TABLERO BALANCEADO DE GESTIÓN 2022
 DIRECCIÓN SECCIONAL DELEGADA DE IMPUESTOS Y ADUANAS DE PAMPLONA
</t>
    </r>
    <r>
      <rPr>
        <b/>
        <sz val="24"/>
        <color rgb="FFFFFFFF"/>
        <rFont val="Calibri"/>
        <family val="2"/>
      </rPr>
      <t>SEGUIMIENTO</t>
    </r>
  </si>
  <si>
    <t>pamplona</t>
  </si>
  <si>
    <t xml:space="preserve">Posicionar a la DIAN como una entidad cercana, ágil y eficiente frente a sus grupos de interés
</t>
  </si>
  <si>
    <t>De acuerdo a lo dispuesto en el Memorando 78 del 11 de Abril de 2022  cuyo asunto corresponde a los Lineamientos TBG relacionados con el proceso de Cercanía al Ciudadano, Subproceso Asistencia al Usuario, Subdirección de Servicio al Ciudadano en Asuntos Tributarios, establece que teniendo en cuenta la naturaleza de esta nueva actividad, el nivel central proporcionará mensualmente a cada Dirección Seccional la información de las variables que componen el indicador; y dicha información se suministrará a las seccionales mediante la remisión del informe mensual de ANS de la video atención y atención presencial, cuyas fuentes de información básicas son el sistema de agendamiento y el reporte de campos adicionales de Digiturno5.
Con corte al cuarto trimestre tenemos tres (03) funcionarios ubicados en el área de servicio al ciudadano; dos de los cuales tienen dedicación exclusiva a ventanilla.  Considerando que el refuerzo de personal ubicado en el proceso corresponde a personal vinculado con la convocatoria 1461 y que se encuentra en periodo de prueba; se le asigno una agenda diferencial con un menor número de citas; mientras se logra el afianzamiento de conocimiento, practica de los protocolos de atención y cumplimiento de ANS.</t>
  </si>
  <si>
    <t xml:space="preserve">Su medición es cuatrimestral, pero se ha venido reportando gestión a través de Forms de forma mensual; donde se ha dado uso a las herramientas provistas por la Coordinación de Cultura de la Contribución para el desarrollo de la estrategia.  
Con corte al mes de Diciembre se llevaron a cabo las siguientes actividades que impactan el indicador: 10 puntos móviles de presencia institucional, 3 capacitaciones en RUT y RST, atenciones de estudiantes NAF UniPamplona y participación de funcionarios en la copa de la contribución; en la cual logramos una aceptación e impacto mayor al propuesto por la Coordinación. </t>
  </si>
  <si>
    <t xml:space="preserve">Por parte de la seccional se llevó a cabo reiteración periódica de los proyectos de donación que se remitían a nivel central.  Se reforzo el área con un funcionario para la gestión de proyectos y apoyo en la administración del ADA.  
Factores como el agotamiento de presupuesto y suspensión de ejecución de destrucciones que nos dejo alrededor de $350 millones con resoluciones proferidas pero pendientes de ejecución y egreso.  
Se presentaron casos de limitación para la liberación de disposición respecto a la medida de cadena de custodia; que actualmente nos lleva a tener mercancías con situación jurídica definida; pero que debemos conceder el término de 4 meses que tiene la Fiscalía General de la Nación, y una vez cumplido este plazo podemos acudir a la División de Control Operativo de la Seccional de Aduanas de Cúcuta para la solicitud de toma de muestras. 
En el mes de diciembre fue devuelto proyecto por $312 millones correspondiente a rollos de telas, por no encontrar beneficiario en los dos ofrecimientos. Así mismo con corte a 31 de diciembre se tenían 4 proyectos de donación por $372 millones y dos proyectos de venta por $22 millones. 
De forma adicional, en el mes de diciembre recibimos la comisión de control operativo de la DSA Cúcuta, donde los efectivo de la POLFA desarrollaron acciones de control en la jurisdicción de Pamplona logrando la aprehensión de mercancías por valor superior a $1.200 millones. Estos excelentes resultados en la operatividad incrementaron considerablemente el inventario de mercancías de la seccional, lo cual incidió directamente en el avance logrado hasta noviembre y redujo el porcentaje final de cumplimiento del componente disposición de la meta de la vigencia 2022. 
Así las cosas, si se hubiese logrado la ejecución efectiva de los 12 proyectos gestionados por Pamplona por valor $1.059 millones; que se encontraban en la subdirección o con resolución proferida, nuestro indicador lograba el 100% d4e la meta propuesta. </t>
  </si>
  <si>
    <t xml:space="preserve">El día 09 de Diciembre se llevó a cabo la identificación y actualización de activos de información en el aplicativo GRC. </t>
  </si>
  <si>
    <t>Durante la vigencia 2022 contamos con el apoyo de Policía Fiscal y Aduanera en diferentes meses del año. El impacto de la acción de control se enfocó en el perfilamiento de acciones de control y aprehensiones por valores significativos.  
De otra parte, se ha mantenido el refuerzo en el área de notificaciones, para llevar lo más al día posible el procedimiento de notificación y ejecutoria de los actos administrativos.  
Desde el equipo de sustanciadores se ha establecido el compromiso de actuar con diligencia en la emisión de actos administrativos y fallos dentro de los expedientes de decomiso ordinario. 
Con corte a 31 de Diciembre de 2022 contamos con insumo para la siguiente vigencia de $519 millones de expedientes en proceso de notificación y ejecutoria, $344 millones de expedientes de decomisos ordinarios en estudio y practica de pruebas y $411 millones en la División de Gestión Jurídica de la Dirección Seccional de Aduanas de Cucuta a la espera de fallo con ocasión de presentación de Recurso de Reconsideración.</t>
  </si>
  <si>
    <t xml:space="preserve">Partiendo de los listados generados por la Coordinación de Escuela se viene haciendo recordatorio periódico a cada uno de los funcionarios inscritos en las diferentes actividades de capacitación.  
Al quedar incluido en las concertaciones individuales para la evaluación del desempeño con un peso específico, vinculando la participación, certificación y aprobación de los cursos programados; se les viene requiriendo pantallazo de finalización que viene haciendo parte de la bitácora de evidencias en la carpeta individual de cada funcionario.
El seguimiento que remite la Escuela teniendo los mismos datos de reporte mensual a los aquí registrados; nos arroja un cumplimiento anual del 112%.  
</t>
  </si>
  <si>
    <r>
      <t xml:space="preserve">    TABLERO BALANCEADO DE GESTIÓN 2022
 DIRECCIÓN SECCIONAL DELEGADA DE IMPUESTOS Y ADUANAS DE MITÚ
</t>
    </r>
    <r>
      <rPr>
        <b/>
        <sz val="24"/>
        <color rgb="FFFFFFFF"/>
        <rFont val="Calibri"/>
        <family val="2"/>
      </rPr>
      <t>SEGUIMIENTO</t>
    </r>
  </si>
  <si>
    <t>mitú</t>
  </si>
  <si>
    <t>Esta Dirección Seccional Delegada no cuenta con funcionarios en su planta de personal desde hace más de 10 años, motivo por el cual nunca ha tenido asignación de metas, para el acumulado del año se observa un cumplimiento del 117,89% en cuanto al tema de metas de recaudo.</t>
  </si>
  <si>
    <t>Desde la DSIA Villavicencio se sigue trabajando para lograr el cumplimiento de las metas propuestas con el apoyo de las distintas consultas de los contribuyentes. Se hace una normalización del sobrecumplimiento. Se hace una normalización sobre el cumplimiento.</t>
  </si>
  <si>
    <t>Desde la DSIA Villavicencio se sigue trabajando para lograr el cumplimiento de las metas propuestas con el apoyo de las distintas consultas de los contribuyentes. Esta información se extrae de los reportes enviados por nivel central y teniendo en cuenta que la meta para el año 2022 es de 35, se obtuvo un cumplimiento del 11,43% debido a que se habilitaron 39 contribuyentes en nómina electrónica en la DSDIA de Mitú.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</si>
</sst>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_);_(* \(#,##0\);_(* &quot;-&quot;_);_(@_)"/>
    <numFmt numFmtId="165" formatCode="#,##0.0"/>
    <numFmt numFmtId="166" formatCode="0.0%"/>
    <numFmt numFmtId="167" formatCode="#,##0_ ;\-#,##0\ "/>
    <numFmt numFmtId="168" formatCode="_-&quot;$&quot;* #,##0_-;\-&quot;$&quot;* #,##0_-;_-&quot;$&quot;* &quot;-&quot;_-;_-@_-"/>
    <numFmt numFmtId="169" formatCode="0.0"/>
    <numFmt numFmtId="170" formatCode="#,##0.000"/>
    <numFmt numFmtId="171" formatCode="#,##0.00_ ;\-#,##0.00\ "/>
    <numFmt numFmtId="172" formatCode="_(&quot;$&quot;\ * #,##0.00_);_(&quot;$&quot;\ * \(#,##0.00\);_(&quot;$&quot;\ * &quot;-&quot;??_);_(@_)"/>
    <numFmt numFmtId="173" formatCode="_-* #,##0_-;\-* #,##0_-;_-* \-_-;_-@_-"/>
    <numFmt numFmtId="174" formatCode="_-* #,##0.00_-;\-* #,##0.00_-;_-* \-??_-;_-@_-"/>
    <numFmt numFmtId="175" formatCode="#,##0.0_ ;\-#,##0.0\ "/>
    <numFmt numFmtId="176" formatCode="_-&quot;$&quot;* #,##0.0_-;\-&quot;$&quot;* #,##0.0_-;_-&quot;$&quot;* &quot;-&quot;_-;_-@_-"/>
    <numFmt numFmtId="177" formatCode="0_ ;\-0\ "/>
    <numFmt numFmtId="178" formatCode="_-&quot;$&quot;\ * #,##0.0_-;\-&quot;$&quot;\ * #,##0.0_-;_-&quot;$&quot;\ * &quot;-&quot;?_-;_-@_-"/>
  </numFmts>
  <fonts count="124" x14ac:knownFonts="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4"/>
      <color theme="1" tint="0.34998626667073579"/>
      <name val="Calibri"/>
      <family val="2"/>
      <scheme val="minor"/>
    </font>
    <font>
      <b/>
      <sz val="26"/>
      <color rgb="FF386492"/>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sz val="11"/>
      <color theme="1"/>
      <name val="Century Gothic"/>
      <family val="2"/>
    </font>
    <font>
      <b/>
      <sz val="16"/>
      <color theme="0"/>
      <name val="Calibri"/>
      <family val="2"/>
      <scheme val="minor"/>
    </font>
    <font>
      <b/>
      <sz val="14"/>
      <color theme="1" tint="0.249977111117893"/>
      <name val="Calibri"/>
      <family val="2"/>
      <scheme val="minor"/>
    </font>
    <font>
      <sz val="11"/>
      <color theme="1" tint="0.249977111117893"/>
      <name val="Calibri"/>
      <family val="2"/>
      <scheme val="minor"/>
    </font>
    <font>
      <sz val="11"/>
      <color rgb="FF000000"/>
      <name val="Calibri"/>
      <family val="2"/>
    </font>
    <font>
      <b/>
      <sz val="16"/>
      <color theme="0"/>
      <name val="Calibri"/>
      <family val="2"/>
    </font>
    <font>
      <b/>
      <sz val="11"/>
      <color theme="1" tint="0.249977111117893"/>
      <name val="Calibri"/>
      <family val="2"/>
      <scheme val="minor"/>
    </font>
    <font>
      <b/>
      <sz val="14"/>
      <color theme="0"/>
      <name val="Calibri"/>
      <family val="2"/>
      <scheme val="minor"/>
    </font>
    <font>
      <sz val="11"/>
      <name val="Calibri"/>
      <family val="2"/>
    </font>
    <font>
      <b/>
      <sz val="11"/>
      <name val="Calibri"/>
      <family val="2"/>
    </font>
    <font>
      <sz val="11"/>
      <color rgb="FFFF0000"/>
      <name val="Calibri"/>
      <family val="2"/>
    </font>
    <font>
      <sz val="11"/>
      <name val="Calibri"/>
      <family val="2"/>
      <scheme val="minor"/>
    </font>
    <font>
      <sz val="9"/>
      <color indexed="81"/>
      <name val="Tahoma"/>
      <family val="2"/>
    </font>
    <font>
      <sz val="12"/>
      <name val="Calibri"/>
      <family val="2"/>
      <scheme val="minor"/>
    </font>
    <font>
      <sz val="10"/>
      <color theme="1" tint="0.249977111117893"/>
      <name val="Calibri"/>
      <family val="2"/>
      <scheme val="minor"/>
    </font>
    <font>
      <b/>
      <sz val="16"/>
      <name val="Calibri"/>
      <family val="2"/>
      <scheme val="minor"/>
    </font>
    <font>
      <b/>
      <sz val="9"/>
      <color indexed="81"/>
      <name val="Tahoma"/>
      <family val="2"/>
    </font>
    <font>
      <sz val="11"/>
      <color rgb="FF000000"/>
      <name val="Calibri"/>
      <family val="2"/>
      <scheme val="minor"/>
    </font>
    <font>
      <b/>
      <sz val="11"/>
      <color theme="0"/>
      <name val="Calibri"/>
      <family val="2"/>
    </font>
    <font>
      <b/>
      <sz val="11"/>
      <name val="Calibri"/>
      <family val="2"/>
      <scheme val="minor"/>
    </font>
    <font>
      <u/>
      <sz val="11"/>
      <color theme="10"/>
      <name val="Calibri"/>
      <family val="2"/>
      <scheme val="minor"/>
    </font>
    <font>
      <sz val="11"/>
      <color rgb="FF404040"/>
      <name val="Calibri"/>
      <family val="2"/>
      <scheme val="minor"/>
    </font>
    <font>
      <sz val="11"/>
      <color theme="1"/>
      <name val="Calibri"/>
      <family val="2"/>
    </font>
    <font>
      <sz val="11"/>
      <color rgb="FFFFFFFF"/>
      <name val="Calibri"/>
      <family val="2"/>
    </font>
    <font>
      <b/>
      <sz val="18"/>
      <name val="Calibri"/>
      <family val="2"/>
      <scheme val="minor"/>
    </font>
    <font>
      <sz val="26"/>
      <color theme="0"/>
      <name val="Calibri"/>
      <family val="2"/>
      <scheme val="minor"/>
    </font>
    <font>
      <b/>
      <sz val="24"/>
      <color theme="1"/>
      <name val="Calibri"/>
      <family val="2"/>
      <scheme val="minor"/>
    </font>
    <font>
      <sz val="20"/>
      <name val="Calibri"/>
      <family val="2"/>
      <scheme val="minor"/>
    </font>
    <font>
      <b/>
      <sz val="12"/>
      <color theme="0"/>
      <name val="Calibri"/>
      <family val="2"/>
      <scheme val="minor"/>
    </font>
    <font>
      <b/>
      <sz val="12"/>
      <color theme="0"/>
      <name val="Arial"/>
      <family val="2"/>
    </font>
    <font>
      <b/>
      <sz val="12"/>
      <color theme="0"/>
      <name val="Calibri"/>
      <family val="2"/>
    </font>
    <font>
      <sz val="12"/>
      <color theme="1" tint="0.249977111117893"/>
      <name val="Calibri"/>
      <family val="2"/>
      <scheme val="minor"/>
    </font>
    <font>
      <sz val="12"/>
      <color theme="1" tint="0.249977111117893"/>
      <name val="Arial"/>
      <family val="2"/>
    </font>
    <font>
      <sz val="12"/>
      <color theme="1"/>
      <name val="Calibri"/>
      <family val="2"/>
      <scheme val="minor"/>
    </font>
    <font>
      <sz val="12"/>
      <color theme="1"/>
      <name val="Century Gothic"/>
      <family val="2"/>
    </font>
    <font>
      <u/>
      <sz val="26"/>
      <color theme="0"/>
      <name val="Calibri"/>
      <family val="2"/>
      <scheme val="minor"/>
    </font>
    <font>
      <b/>
      <sz val="12"/>
      <color theme="1" tint="0.249977111117893"/>
      <name val="Calibri"/>
      <family val="2"/>
      <scheme val="minor"/>
    </font>
    <font>
      <b/>
      <sz val="12"/>
      <color theme="1"/>
      <name val="Calibri"/>
      <family val="2"/>
      <scheme val="minor"/>
    </font>
    <font>
      <b/>
      <sz val="12"/>
      <color theme="1" tint="0.249977111117893"/>
      <name val="Arial"/>
      <family val="2"/>
    </font>
    <font>
      <b/>
      <sz val="14"/>
      <color theme="0"/>
      <name val="Calibri"/>
      <family val="2"/>
    </font>
    <font>
      <sz val="11"/>
      <color rgb="FF9C6500"/>
      <name val="Calibri"/>
      <family val="2"/>
      <scheme val="minor"/>
    </font>
    <font>
      <sz val="11"/>
      <color theme="2" tint="-0.749992370372631"/>
      <name val="Calibri"/>
      <family val="2"/>
      <scheme val="minor"/>
    </font>
    <font>
      <sz val="12"/>
      <name val="Arial"/>
      <family val="2"/>
    </font>
    <font>
      <sz val="11"/>
      <color theme="1" tint="0.249977111117893"/>
      <name val="Calibri"/>
      <family val="2"/>
    </font>
    <font>
      <sz val="16"/>
      <color theme="1" tint="0.249977111117893"/>
      <name val="Calibri"/>
      <family val="2"/>
      <scheme val="minor"/>
    </font>
    <font>
      <b/>
      <sz val="12"/>
      <color rgb="FFFFFFFF"/>
      <name val="Arial"/>
      <family val="2"/>
    </font>
    <font>
      <b/>
      <sz val="11"/>
      <color rgb="FFFFFFFF"/>
      <name val="Calibri"/>
      <family val="2"/>
    </font>
    <font>
      <b/>
      <sz val="14"/>
      <color rgb="FFFFFFFF"/>
      <name val="Calibri"/>
      <family val="2"/>
    </font>
    <font>
      <b/>
      <sz val="10"/>
      <color rgb="FFFFFFFF"/>
      <name val="Calibri"/>
      <family val="2"/>
    </font>
    <font>
      <b/>
      <sz val="12"/>
      <color rgb="FFFFFFFF"/>
      <name val="Calibri"/>
      <family val="2"/>
    </font>
    <font>
      <sz val="12"/>
      <color rgb="FF404040"/>
      <name val="Calibri"/>
      <family val="2"/>
    </font>
    <font>
      <b/>
      <sz val="11"/>
      <color theme="1" tint="0.249977111117893"/>
      <name val="Calibri"/>
      <family val="2"/>
    </font>
    <font>
      <sz val="11"/>
      <color theme="1" tint="0.34998626667073579"/>
      <name val="Calibri"/>
      <family val="2"/>
      <scheme val="minor"/>
    </font>
    <font>
      <sz val="14"/>
      <color theme="1"/>
      <name val="Calibri"/>
      <family val="2"/>
      <scheme val="minor"/>
    </font>
    <font>
      <sz val="10"/>
      <name val="Arial"/>
      <family val="2"/>
    </font>
    <font>
      <sz val="11"/>
      <color theme="0"/>
      <name val="Calibri"/>
      <family val="2"/>
    </font>
    <font>
      <sz val="9"/>
      <color theme="1"/>
      <name val="Arial"/>
      <family val="2"/>
    </font>
    <font>
      <sz val="12"/>
      <color rgb="FF000000"/>
      <name val="Calibri"/>
      <family val="2"/>
    </font>
    <font>
      <sz val="12"/>
      <name val="Calibri"/>
      <family val="2"/>
    </font>
    <font>
      <b/>
      <sz val="12"/>
      <name val="Calibri"/>
      <family val="2"/>
    </font>
    <font>
      <sz val="16"/>
      <color rgb="FFFFFFFF"/>
      <name val="Calibri"/>
      <family val="2"/>
    </font>
    <font>
      <b/>
      <sz val="16"/>
      <color rgb="FFFFFFFF"/>
      <name val="Calibri"/>
      <family val="2"/>
    </font>
    <font>
      <sz val="11"/>
      <color rgb="FF000000"/>
      <name val="Calibri"/>
      <family val="2"/>
      <charset val="1"/>
    </font>
    <font>
      <sz val="11"/>
      <color rgb="FF9C0006"/>
      <name val="Calibri"/>
      <family val="2"/>
      <charset val="1"/>
    </font>
    <font>
      <u/>
      <sz val="11"/>
      <color rgb="FF0563C1"/>
      <name val="Calibri"/>
      <family val="2"/>
      <charset val="1"/>
    </font>
    <font>
      <b/>
      <sz val="24"/>
      <color rgb="FFFFFFFF"/>
      <name val="Calibri"/>
      <family val="2"/>
    </font>
    <font>
      <sz val="28"/>
      <color theme="0"/>
      <name val="Calibri"/>
      <family val="2"/>
      <scheme val="minor"/>
    </font>
    <font>
      <sz val="22"/>
      <name val="Calibri"/>
      <family val="2"/>
      <scheme val="minor"/>
    </font>
    <font>
      <b/>
      <sz val="34"/>
      <color rgb="FF002060"/>
      <name val="Calibri"/>
      <family val="2"/>
      <scheme val="minor"/>
    </font>
    <font>
      <b/>
      <sz val="30"/>
      <color rgb="FF002060"/>
      <name val="Calibri"/>
      <family val="2"/>
      <scheme val="minor"/>
    </font>
    <font>
      <b/>
      <sz val="32"/>
      <color rgb="FF002060"/>
      <name val="Calibri"/>
      <family val="2"/>
      <scheme val="minor"/>
    </font>
    <font>
      <sz val="24"/>
      <color theme="0"/>
      <name val="Calibri"/>
      <family val="2"/>
      <scheme val="minor"/>
    </font>
    <font>
      <sz val="12"/>
      <color rgb="FF000000"/>
      <name val="Calibri"/>
      <family val="2"/>
      <scheme val="minor"/>
    </font>
    <font>
      <b/>
      <sz val="16"/>
      <color theme="1" tint="0.249977111117893"/>
      <name val="Calibri"/>
      <family val="2"/>
      <scheme val="minor"/>
    </font>
    <font>
      <b/>
      <sz val="14"/>
      <color theme="1"/>
      <name val="Calibri"/>
      <family val="2"/>
      <scheme val="minor"/>
    </font>
    <font>
      <b/>
      <sz val="16"/>
      <color theme="1"/>
      <name val="Calibri"/>
      <family val="2"/>
      <scheme val="minor"/>
    </font>
    <font>
      <sz val="14"/>
      <color rgb="FFFFFFFF"/>
      <name val="Calibri"/>
      <family val="2"/>
    </font>
    <font>
      <b/>
      <sz val="11"/>
      <color theme="0" tint="-4.9989318521683403E-2"/>
      <name val="Calibri"/>
      <family val="2"/>
    </font>
    <font>
      <sz val="20"/>
      <color rgb="FFFF0000"/>
      <name val="Calibri"/>
      <family val="2"/>
      <scheme val="minor"/>
    </font>
    <font>
      <b/>
      <sz val="11"/>
      <color theme="1"/>
      <name val="Calibri"/>
      <family val="2"/>
    </font>
    <font>
      <sz val="16"/>
      <color rgb="FFFF0000"/>
      <name val="Calibri"/>
      <family val="2"/>
      <scheme val="minor"/>
    </font>
    <font>
      <b/>
      <sz val="16"/>
      <color theme="1" tint="0.249977111117893"/>
      <name val="Calibri"/>
      <family val="2"/>
    </font>
    <font>
      <b/>
      <sz val="14"/>
      <color theme="1" tint="0.249977111117893"/>
      <name val="Calibri"/>
      <family val="2"/>
    </font>
    <font>
      <sz val="10"/>
      <name val="Calibri"/>
      <family val="2"/>
    </font>
    <font>
      <b/>
      <sz val="14"/>
      <name val="Calibri"/>
      <family val="2"/>
      <scheme val="minor"/>
    </font>
    <font>
      <sz val="12"/>
      <color indexed="81"/>
      <name val="Tahoma"/>
      <family val="2"/>
    </font>
    <font>
      <sz val="11"/>
      <color theme="1" tint="0.14999847407452621"/>
      <name val="Calibri"/>
      <family val="2"/>
      <scheme val="minor"/>
    </font>
    <font>
      <b/>
      <sz val="10"/>
      <color theme="0"/>
      <name val="Calibri"/>
      <family val="2"/>
    </font>
    <font>
      <sz val="11"/>
      <color theme="2" tint="-0.749992370372631"/>
      <name val="Calibri"/>
      <family val="2"/>
    </font>
    <font>
      <sz val="36"/>
      <color theme="1"/>
      <name val="Calibri"/>
      <family val="2"/>
      <scheme val="minor"/>
    </font>
    <font>
      <sz val="12"/>
      <color theme="0"/>
      <name val="Calibri"/>
      <family val="2"/>
    </font>
    <font>
      <b/>
      <sz val="24"/>
      <name val="Calibri"/>
      <family val="2"/>
      <scheme val="minor"/>
    </font>
    <font>
      <b/>
      <sz val="16"/>
      <color rgb="FF404040"/>
      <name val="Calibri"/>
      <family val="2"/>
    </font>
    <font>
      <b/>
      <u/>
      <sz val="11"/>
      <name val="Calibri"/>
      <family val="2"/>
    </font>
    <font>
      <sz val="4"/>
      <name val="Calibri"/>
      <family val="2"/>
    </font>
    <font>
      <i/>
      <sz val="11"/>
      <name val="Calibri"/>
      <family val="2"/>
    </font>
    <font>
      <sz val="6"/>
      <name val="Calibri"/>
      <family val="2"/>
    </font>
    <font>
      <sz val="12"/>
      <color rgb="FFFF0000"/>
      <name val="Calibri"/>
      <family val="2"/>
      <scheme val="minor"/>
    </font>
    <font>
      <sz val="12"/>
      <color theme="1"/>
      <name val="Calibri"/>
      <family val="2"/>
    </font>
    <font>
      <sz val="8"/>
      <name val="Calibri"/>
      <family val="2"/>
    </font>
    <font>
      <sz val="12"/>
      <color theme="1"/>
      <name val="Times New Roman"/>
      <family val="1"/>
    </font>
    <font>
      <sz val="10"/>
      <color rgb="FF000000"/>
      <name val="Arial Narrow"/>
      <family val="2"/>
    </font>
    <font>
      <sz val="11"/>
      <name val="Calibri"/>
      <family val="2"/>
      <charset val="1"/>
    </font>
    <font>
      <b/>
      <sz val="11"/>
      <color theme="0"/>
      <name val="Calibri"/>
      <family val="2"/>
      <charset val="1"/>
    </font>
    <font>
      <sz val="30"/>
      <color theme="1"/>
      <name val="Calibri"/>
      <family val="2"/>
      <scheme val="minor"/>
    </font>
    <font>
      <sz val="30"/>
      <color rgb="FFFF0000"/>
      <name val="Calibri"/>
      <family val="2"/>
      <scheme val="minor"/>
    </font>
    <font>
      <sz val="22"/>
      <color theme="0"/>
      <name val="Calibri"/>
      <family val="2"/>
      <scheme val="minor"/>
    </font>
    <font>
      <sz val="16"/>
      <name val="Calibri"/>
      <family val="2"/>
    </font>
    <font>
      <sz val="16"/>
      <name val="Calibri"/>
      <family val="2"/>
      <scheme val="minor"/>
    </font>
    <font>
      <sz val="16"/>
      <color rgb="FF000000"/>
      <name val="Calibri"/>
      <family val="2"/>
    </font>
    <font>
      <sz val="30"/>
      <color rgb="FF0070C0"/>
      <name val="Calibri"/>
      <family val="2"/>
      <scheme val="minor"/>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00648E"/>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bgColor indexed="64"/>
      </patternFill>
    </fill>
    <fill>
      <patternFill patternType="solid">
        <fgColor rgb="FF26ACD5"/>
        <bgColor indexed="64"/>
      </patternFill>
    </fill>
    <fill>
      <patternFill patternType="solid">
        <fgColor rgb="FF5ADE65"/>
        <bgColor indexed="64"/>
      </patternFill>
    </fill>
    <fill>
      <patternFill patternType="solid">
        <fgColor rgb="FF26CF84"/>
        <bgColor indexed="64"/>
      </patternFill>
    </fill>
    <fill>
      <patternFill patternType="solid">
        <fgColor rgb="FFDBDBDB"/>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rgb="FFD9D9D9"/>
        <bgColor rgb="FF000000"/>
      </patternFill>
    </fill>
    <fill>
      <patternFill patternType="solid">
        <fgColor rgb="FF262944"/>
        <bgColor rgb="FF000000"/>
      </patternFill>
    </fill>
    <fill>
      <patternFill patternType="solid">
        <fgColor rgb="FF00648E"/>
        <bgColor rgb="FF000000"/>
      </patternFill>
    </fill>
    <fill>
      <patternFill patternType="solid">
        <fgColor rgb="FF26CF84"/>
        <bgColor rgb="FF000000"/>
      </patternFill>
    </fill>
    <fill>
      <patternFill patternType="solid">
        <fgColor theme="4" tint="-0.499984740745262"/>
        <bgColor indexed="64"/>
      </patternFill>
    </fill>
    <fill>
      <patternFill patternType="solid">
        <fgColor rgb="FF00B0F0"/>
        <bgColor indexed="64"/>
      </patternFill>
    </fill>
    <fill>
      <patternFill patternType="solid">
        <fgColor theme="7" tint="0.79998168889431442"/>
        <bgColor indexed="64"/>
      </patternFill>
    </fill>
    <fill>
      <patternFill patternType="solid">
        <fgColor rgb="FFD9D9D9"/>
        <bgColor indexed="64"/>
      </patternFill>
    </fill>
    <fill>
      <patternFill patternType="solid">
        <fgColor theme="0" tint="-0.249977111117893"/>
        <bgColor rgb="FF000000"/>
      </patternFill>
    </fill>
    <fill>
      <patternFill patternType="solid">
        <fgColor rgb="FF0070C0"/>
        <bgColor rgb="FF000000"/>
      </patternFill>
    </fill>
    <fill>
      <patternFill patternType="solid">
        <fgColor rgb="FF305496"/>
        <bgColor rgb="FF000000"/>
      </patternFill>
    </fill>
    <fill>
      <patternFill patternType="solid">
        <fgColor theme="0" tint="-0.14999847407452621"/>
        <bgColor rgb="FF000000"/>
      </patternFill>
    </fill>
    <fill>
      <patternFill patternType="solid">
        <fgColor rgb="FFFFFFFF"/>
        <bgColor indexed="64"/>
      </patternFill>
    </fill>
    <fill>
      <patternFill patternType="solid">
        <fgColor rgb="FFFFC7CE"/>
        <bgColor rgb="FFF8CBAD"/>
      </patternFill>
    </fill>
    <fill>
      <patternFill patternType="solid">
        <fgColor theme="0"/>
        <bgColor rgb="FF000000"/>
      </patternFill>
    </fill>
    <fill>
      <patternFill patternType="solid">
        <fgColor rgb="FF002060"/>
        <bgColor indexed="64"/>
      </patternFill>
    </fill>
    <fill>
      <patternFill patternType="solid">
        <fgColor rgb="FF63E665"/>
        <bgColor indexed="64"/>
      </patternFill>
    </fill>
    <fill>
      <patternFill patternType="solid">
        <fgColor rgb="FF01B4DC"/>
        <bgColor indexed="64"/>
      </patternFill>
    </fill>
    <fill>
      <patternFill patternType="gray0625">
        <bgColor theme="0" tint="-0.34998626667073579"/>
      </patternFill>
    </fill>
    <fill>
      <patternFill patternType="gray0625">
        <fgColor rgb="FF000000"/>
        <bgColor theme="0" tint="-0.34998626667073579"/>
      </patternFill>
    </fill>
    <fill>
      <patternFill patternType="solid">
        <fgColor theme="0" tint="-0.14999847407452621"/>
        <bgColor theme="9" tint="0.79998168889431442"/>
      </patternFill>
    </fill>
    <fill>
      <patternFill patternType="gray0625">
        <fgColor rgb="FF000000"/>
        <bgColor rgb="FF262944"/>
      </patternFill>
    </fill>
    <fill>
      <patternFill patternType="gray0625">
        <bgColor rgb="FF5ADE65"/>
      </patternFill>
    </fill>
    <fill>
      <patternFill patternType="gray0625">
        <fgColor rgb="FF000000"/>
        <bgColor rgb="FFD9D9D9"/>
      </patternFill>
    </fill>
    <fill>
      <patternFill patternType="gray0625">
        <bgColor theme="2" tint="-0.249977111117893"/>
      </patternFill>
    </fill>
    <fill>
      <patternFill patternType="gray0625">
        <fgColor rgb="FF000000"/>
        <bgColor theme="2" tint="-0.249977111117893"/>
      </patternFill>
    </fill>
    <fill>
      <patternFill patternType="solid">
        <fgColor theme="4" tint="0.79998168889431442"/>
        <bgColor theme="4" tint="0.79998168889431442"/>
      </patternFill>
    </fill>
    <fill>
      <patternFill patternType="gray0625">
        <bgColor rgb="FFBFBFBF"/>
      </patternFill>
    </fill>
    <fill>
      <patternFill patternType="solid">
        <fgColor theme="0" tint="-0.34998626667073579"/>
        <bgColor rgb="FF000000"/>
      </patternFill>
    </fill>
    <fill>
      <patternFill patternType="solid">
        <fgColor rgb="FF5ADE65"/>
        <bgColor rgb="FF000000"/>
      </patternFill>
    </fill>
    <fill>
      <patternFill patternType="solid">
        <fgColor rgb="FF92D050"/>
        <bgColor indexed="64"/>
      </patternFill>
    </fill>
    <fill>
      <patternFill patternType="solid">
        <fgColor theme="2"/>
        <bgColor indexed="64"/>
      </patternFill>
    </fill>
    <fill>
      <patternFill patternType="solid">
        <fgColor theme="2" tint="-9.9978637043366805E-2"/>
        <bgColor rgb="FF000000"/>
      </patternFill>
    </fill>
  </fills>
  <borders count="86">
    <border>
      <left/>
      <right/>
      <top/>
      <bottom/>
      <diagonal/>
    </border>
    <border>
      <left/>
      <right style="thick">
        <color theme="0"/>
      </right>
      <top/>
      <bottom/>
      <diagonal/>
    </border>
    <border>
      <left/>
      <right/>
      <top style="thick">
        <color theme="0"/>
      </top>
      <bottom/>
      <diagonal/>
    </border>
    <border>
      <left/>
      <right style="thick">
        <color theme="0"/>
      </right>
      <top style="thick">
        <color theme="0"/>
      </top>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right/>
      <top/>
      <bottom style="thick">
        <color theme="0"/>
      </bottom>
      <diagonal/>
    </border>
    <border>
      <left style="thick">
        <color theme="0"/>
      </left>
      <right style="thick">
        <color theme="0"/>
      </right>
      <top/>
      <bottom/>
      <diagonal/>
    </border>
    <border>
      <left style="thick">
        <color theme="0"/>
      </left>
      <right style="thick">
        <color theme="0"/>
      </right>
      <top/>
      <bottom style="thick">
        <color theme="0"/>
      </bottom>
      <diagonal/>
    </border>
    <border>
      <left/>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style="thick">
        <color theme="0"/>
      </bottom>
      <diagonal/>
    </border>
    <border>
      <left/>
      <right style="thick">
        <color rgb="FFFFFFFF"/>
      </right>
      <top style="thick">
        <color rgb="FFFFFFFF"/>
      </top>
      <bottom/>
      <diagonal/>
    </border>
    <border>
      <left style="thick">
        <color rgb="FFFFFFFF"/>
      </left>
      <right style="thick">
        <color rgb="FFFFFFFF"/>
      </right>
      <top style="thick">
        <color rgb="FFFFFFFF"/>
      </top>
      <bottom/>
      <diagonal/>
    </border>
    <border>
      <left/>
      <right style="thick">
        <color rgb="FFFFFFFF"/>
      </right>
      <top/>
      <bottom style="thick">
        <color rgb="FFFFFFFF"/>
      </bottom>
      <diagonal/>
    </border>
    <border>
      <left style="thick">
        <color rgb="FFFFFFFF"/>
      </left>
      <right style="thick">
        <color rgb="FFFFFFFF"/>
      </right>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theme="0"/>
      </left>
      <right/>
      <top style="thick">
        <color theme="0"/>
      </top>
      <bottom/>
      <diagonal/>
    </border>
    <border>
      <left/>
      <right style="thick">
        <color theme="0"/>
      </right>
      <top/>
      <bottom style="thick">
        <color theme="0"/>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style="thick">
        <color rgb="FFFFFFFF"/>
      </bottom>
      <diagonal/>
    </border>
    <border>
      <left/>
      <right/>
      <top style="medium">
        <color theme="0"/>
      </top>
      <bottom/>
      <diagonal/>
    </border>
    <border>
      <left style="medium">
        <color theme="0"/>
      </left>
      <right style="medium">
        <color theme="0"/>
      </right>
      <top style="medium">
        <color theme="0"/>
      </top>
      <bottom/>
      <diagonal/>
    </border>
    <border>
      <left style="thick">
        <color rgb="FFFFFFFF"/>
      </left>
      <right/>
      <top style="thick">
        <color rgb="FFFFFFFF"/>
      </top>
      <bottom/>
      <diagonal/>
    </border>
    <border>
      <left/>
      <right style="medium">
        <color theme="0"/>
      </right>
      <top/>
      <bottom/>
      <diagonal/>
    </border>
    <border>
      <left style="thick">
        <color rgb="FFFFFFFF"/>
      </left>
      <right/>
      <top/>
      <bottom style="thick">
        <color rgb="FFFFFFFF"/>
      </bottom>
      <diagonal/>
    </border>
    <border>
      <left style="thick">
        <color rgb="FFFFFFFF"/>
      </left>
      <right/>
      <top style="thick">
        <color rgb="FFFFFFFF"/>
      </top>
      <bottom style="thick">
        <color rgb="FFFFFFFF"/>
      </bottom>
      <diagonal/>
    </border>
    <border>
      <left style="medium">
        <color theme="0"/>
      </left>
      <right/>
      <top style="medium">
        <color theme="0"/>
      </top>
      <bottom/>
      <diagonal/>
    </border>
    <border>
      <left/>
      <right style="thick">
        <color theme="0"/>
      </right>
      <top style="medium">
        <color theme="0"/>
      </top>
      <bottom/>
      <diagonal/>
    </border>
    <border>
      <left style="medium">
        <color theme="0"/>
      </left>
      <right style="medium">
        <color theme="0"/>
      </right>
      <top/>
      <bottom/>
      <diagonal/>
    </border>
    <border>
      <left style="medium">
        <color theme="0"/>
      </left>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top style="thick">
        <color rgb="FFFFFFFF"/>
      </top>
      <bottom/>
      <diagonal/>
    </border>
    <border>
      <left/>
      <right style="thick">
        <color rgb="FFFFFFFF"/>
      </right>
      <top/>
      <bottom/>
      <diagonal/>
    </border>
    <border>
      <left style="medium">
        <color theme="0"/>
      </left>
      <right/>
      <top style="thick">
        <color theme="0"/>
      </top>
      <bottom/>
      <diagonal/>
    </border>
    <border>
      <left style="medium">
        <color theme="0"/>
      </left>
      <right style="medium">
        <color theme="0"/>
      </right>
      <top style="thick">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ck">
        <color rgb="FFFFFFFF"/>
      </left>
      <right style="medium">
        <color rgb="FFFFFFFF"/>
      </right>
      <top style="medium">
        <color rgb="FFFFFFFF"/>
      </top>
      <bottom/>
      <diagonal/>
    </border>
    <border>
      <left style="thick">
        <color rgb="FFFFFFFF"/>
      </left>
      <right style="thick">
        <color theme="0"/>
      </right>
      <top style="thick">
        <color theme="0"/>
      </top>
      <bottom style="thick">
        <color rgb="FFFFFFFF"/>
      </bottom>
      <diagonal/>
    </border>
    <border>
      <left style="medium">
        <color theme="0"/>
      </left>
      <right style="thick">
        <color theme="0"/>
      </right>
      <top style="thick">
        <color theme="0"/>
      </top>
      <bottom/>
      <diagonal/>
    </border>
    <border>
      <left style="medium">
        <color indexed="64"/>
      </left>
      <right/>
      <top/>
      <bottom/>
      <diagonal/>
    </border>
    <border>
      <left/>
      <right style="medium">
        <color rgb="FFFFFFFF"/>
      </right>
      <top style="medium">
        <color rgb="FFFFFFFF"/>
      </top>
      <bottom style="medium">
        <color rgb="FFFFFFFF"/>
      </bottom>
      <diagonal/>
    </border>
    <border>
      <left style="thick">
        <color rgb="FFFFFFFF"/>
      </left>
      <right style="thick">
        <color theme="0"/>
      </right>
      <top style="thick">
        <color theme="0"/>
      </top>
      <bottom/>
      <diagonal/>
    </border>
    <border>
      <left style="thick">
        <color rgb="FFFFFFFF"/>
      </left>
      <right style="thick">
        <color theme="0"/>
      </right>
      <top style="thick">
        <color rgb="FFFFFFFF"/>
      </top>
      <bottom/>
      <diagonal/>
    </border>
    <border>
      <left style="thick">
        <color theme="0"/>
      </left>
      <right style="thick">
        <color rgb="FFFFFFFF"/>
      </right>
      <top style="thick">
        <color theme="0"/>
      </top>
      <bottom/>
      <diagonal/>
    </border>
    <border>
      <left style="thick">
        <color rgb="FFFFFFFF"/>
      </left>
      <right style="thick">
        <color theme="0"/>
      </right>
      <top style="medium">
        <color theme="0"/>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ck">
        <color rgb="FFFFFFFF"/>
      </right>
      <top style="thick">
        <color theme="0"/>
      </top>
      <bottom/>
      <diagonal/>
    </border>
    <border>
      <left/>
      <right/>
      <top style="thick">
        <color theme="0"/>
      </top>
      <bottom style="thick">
        <color rgb="FFFFFFFF"/>
      </bottom>
      <diagonal/>
    </border>
    <border>
      <left style="thick">
        <color theme="0"/>
      </left>
      <right/>
      <top style="thick">
        <color theme="0"/>
      </top>
      <bottom style="thick">
        <color rgb="FFFFFFFF"/>
      </bottom>
      <diagonal/>
    </border>
    <border>
      <left style="thin">
        <color indexed="64"/>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ck">
        <color rgb="FFFFFFFF"/>
      </left>
      <right style="thick">
        <color rgb="FFFFFFFF"/>
      </right>
      <top style="thick">
        <color theme="0"/>
      </top>
      <bottom/>
      <diagonal/>
    </border>
    <border>
      <left style="medium">
        <color theme="0"/>
      </left>
      <right/>
      <top style="thick">
        <color theme="0"/>
      </top>
      <bottom style="thick">
        <color theme="0"/>
      </bottom>
      <diagonal/>
    </border>
    <border>
      <left style="thick">
        <color theme="0"/>
      </left>
      <right style="thick">
        <color theme="0"/>
      </right>
      <top style="thick">
        <color rgb="FFFFFFFF"/>
      </top>
      <bottom/>
      <diagonal/>
    </border>
    <border>
      <left style="thick">
        <color theme="0"/>
      </left>
      <right style="thick">
        <color theme="0"/>
      </right>
      <top style="medium">
        <color theme="0"/>
      </top>
      <bottom/>
      <diagonal/>
    </border>
    <border>
      <left style="thick">
        <color rgb="FFFFFFFF"/>
      </left>
      <right style="thick">
        <color theme="0"/>
      </right>
      <top style="medium">
        <color theme="0"/>
      </top>
      <bottom style="thick">
        <color rgb="FFFFFFFF"/>
      </bottom>
      <diagonal/>
    </border>
    <border>
      <left style="thick">
        <color rgb="FFFFFFFF"/>
      </left>
      <right style="thick">
        <color theme="0"/>
      </right>
      <top style="thick">
        <color rgb="FFFFFFFF"/>
      </top>
      <bottom style="thick">
        <color rgb="FFFFFFFF"/>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ck">
        <color rgb="FFFFFFFF"/>
      </left>
      <right style="thick">
        <color theme="0"/>
      </right>
      <top style="thick">
        <color rgb="FFFFFFFF"/>
      </top>
      <bottom style="thick">
        <color theme="0"/>
      </bottom>
      <diagonal/>
    </border>
    <border>
      <left style="thick">
        <color theme="0"/>
      </left>
      <right style="thick">
        <color theme="0"/>
      </right>
      <top style="thick">
        <color theme="0"/>
      </top>
      <bottom style="thick">
        <color rgb="FFFFFFFF"/>
      </bottom>
      <diagonal/>
    </border>
    <border>
      <left/>
      <right style="thick">
        <color theme="0"/>
      </right>
      <top style="thick">
        <color theme="0"/>
      </top>
      <bottom style="thin">
        <color theme="0"/>
      </bottom>
      <diagonal/>
    </border>
    <border>
      <left style="thick">
        <color rgb="FFFFFFFF"/>
      </left>
      <right style="thick">
        <color theme="0"/>
      </right>
      <top style="medium">
        <color theme="0"/>
      </top>
      <bottom style="medium">
        <color theme="0"/>
      </bottom>
      <diagonal/>
    </border>
    <border>
      <left style="thick">
        <color theme="0"/>
      </left>
      <right style="thick">
        <color rgb="FFFFFFFF"/>
      </right>
      <top style="thick">
        <color rgb="FFFFFFFF"/>
      </top>
      <bottom style="thick">
        <color theme="0"/>
      </bottom>
      <diagonal/>
    </border>
    <border>
      <left style="thick">
        <color rgb="FFFFFFFF"/>
      </left>
      <right style="thick">
        <color theme="0"/>
      </right>
      <top style="medium">
        <color theme="0"/>
      </top>
      <bottom style="thick">
        <color theme="0"/>
      </bottom>
      <diagonal/>
    </border>
    <border>
      <left style="thick">
        <color rgb="FFFFFFFF"/>
      </left>
      <right style="thick">
        <color theme="0"/>
      </right>
      <top style="thick">
        <color theme="0"/>
      </top>
      <bottom style="thick">
        <color theme="0"/>
      </bottom>
      <diagonal/>
    </border>
    <border>
      <left style="thick">
        <color rgb="FFFFFFFF"/>
      </left>
      <right/>
      <top style="medium">
        <color theme="0"/>
      </top>
      <bottom style="thin">
        <color theme="0"/>
      </bottom>
      <diagonal/>
    </border>
    <border>
      <left style="thick">
        <color rgb="FFFFFFFF"/>
      </left>
      <right style="thick">
        <color theme="0"/>
      </right>
      <top/>
      <bottom style="thin">
        <color theme="0"/>
      </bottom>
      <diagonal/>
    </border>
    <border>
      <left style="thick">
        <color rgb="FFFFFFFF"/>
      </left>
      <right style="medium">
        <color theme="0"/>
      </right>
      <top/>
      <bottom style="thin">
        <color theme="0"/>
      </bottom>
      <diagonal/>
    </border>
    <border>
      <left style="thick">
        <color rgb="FFFFFFFF"/>
      </left>
      <right style="thick">
        <color theme="0"/>
      </right>
      <top style="thin">
        <color theme="0"/>
      </top>
      <bottom style="thin">
        <color theme="0"/>
      </bottom>
      <diagonal/>
    </border>
    <border>
      <left style="thick">
        <color rgb="FFFFFFFF"/>
      </left>
      <right style="thin">
        <color theme="0"/>
      </right>
      <top style="thick">
        <color rgb="FFFFFFFF"/>
      </top>
      <bottom style="thick">
        <color rgb="FFFFFFFF"/>
      </bottom>
      <diagonal/>
    </border>
    <border>
      <left/>
      <right style="thin">
        <color theme="0"/>
      </right>
      <top style="thick">
        <color theme="0"/>
      </top>
      <bottom style="thick">
        <color theme="0"/>
      </bottom>
      <diagonal/>
    </border>
    <border>
      <left style="thick">
        <color rgb="FFFFFFFF"/>
      </left>
      <right/>
      <top/>
      <bottom/>
      <diagonal/>
    </border>
    <border>
      <left style="thick">
        <color rgb="FFFFFFFF"/>
      </left>
      <right style="thick">
        <color theme="0"/>
      </right>
      <top style="thick">
        <color theme="0"/>
      </top>
      <bottom style="thin">
        <color indexed="64"/>
      </bottom>
      <diagonal/>
    </border>
    <border>
      <left style="thick">
        <color rgb="FFFFFFFF"/>
      </left>
      <right style="thick">
        <color theme="0"/>
      </right>
      <top style="thin">
        <color indexed="64"/>
      </top>
      <bottom style="thin">
        <color theme="0"/>
      </bottom>
      <diagonal/>
    </border>
    <border>
      <left/>
      <right style="medium">
        <color indexed="64"/>
      </right>
      <top/>
      <bottom style="medium">
        <color indexed="64"/>
      </bottom>
      <diagonal/>
    </border>
  </borders>
  <cellStyleXfs count="54">
    <xf numFmtId="0" fontId="0" fillId="0" borderId="0"/>
    <xf numFmtId="42"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17" fillId="0" borderId="0"/>
    <xf numFmtId="42" fontId="1" fillId="0" borderId="0" applyFont="0" applyFill="0" applyBorder="0" applyAlignment="0" applyProtection="0"/>
    <xf numFmtId="0" fontId="1" fillId="0" borderId="0"/>
    <xf numFmtId="0" fontId="3" fillId="3"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33" fillId="0" borderId="0" applyNumberFormat="0" applyFill="0" applyBorder="0" applyAlignment="0" applyProtection="0"/>
    <xf numFmtId="0" fontId="17" fillId="0" borderId="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53" fillId="4" borderId="0" applyNumberFormat="0" applyBorder="0" applyAlignment="0" applyProtection="0"/>
    <xf numFmtId="168"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67" fillId="0" borderId="0"/>
    <xf numFmtId="172" fontId="1" fillId="0" borderId="0" applyFont="0" applyFill="0" applyBorder="0" applyAlignment="0" applyProtection="0"/>
    <xf numFmtId="172"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9" fontId="69" fillId="0" borderId="0" applyFont="0" applyFill="0" applyBorder="0" applyAlignment="0" applyProtection="0"/>
    <xf numFmtId="0" fontId="69" fillId="0" borderId="0"/>
    <xf numFmtId="0" fontId="75" fillId="0" borderId="0"/>
    <xf numFmtId="9" fontId="75" fillId="0" borderId="0" applyBorder="0" applyProtection="0"/>
    <xf numFmtId="173" fontId="75" fillId="0" borderId="0" applyBorder="0" applyProtection="0"/>
    <xf numFmtId="174" fontId="75" fillId="0" borderId="0" applyBorder="0" applyProtection="0"/>
    <xf numFmtId="9" fontId="75" fillId="0" borderId="0" applyBorder="0" applyProtection="0"/>
    <xf numFmtId="41" fontId="75" fillId="0" borderId="0" applyFont="0" applyFill="0" applyBorder="0" applyAlignment="0" applyProtection="0"/>
    <xf numFmtId="0" fontId="76" fillId="34" borderId="0" applyBorder="0" applyProtection="0"/>
    <xf numFmtId="0" fontId="77" fillId="0" borderId="0" applyBorder="0" applyProtection="0"/>
    <xf numFmtId="41" fontId="1" fillId="0" borderId="0" applyFont="0" applyFill="0" applyBorder="0" applyAlignment="0" applyProtection="0"/>
    <xf numFmtId="0" fontId="17" fillId="0" borderId="0"/>
    <xf numFmtId="168"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xf numFmtId="42" fontId="1" fillId="0" borderId="0" applyFont="0" applyFill="0" applyBorder="0" applyAlignment="0" applyProtection="0"/>
  </cellStyleXfs>
  <cellXfs count="1494">
    <xf numFmtId="0" fontId="0" fillId="0" borderId="0" xfId="0"/>
    <xf numFmtId="0" fontId="9"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xf numFmtId="0" fontId="13" fillId="0" borderId="0" xfId="0" applyFont="1"/>
    <xf numFmtId="0" fontId="16" fillId="11" borderId="4" xfId="0" applyFont="1" applyFill="1" applyBorder="1" applyAlignment="1">
      <alignment horizontal="center" vertical="center"/>
    </xf>
    <xf numFmtId="0" fontId="16" fillId="11" borderId="4" xfId="0" applyFont="1" applyFill="1" applyBorder="1" applyAlignment="1">
      <alignment vertical="center" wrapText="1"/>
    </xf>
    <xf numFmtId="9" fontId="16" fillId="11" borderId="4" xfId="0" applyNumberFormat="1" applyFont="1" applyFill="1" applyBorder="1" applyAlignment="1">
      <alignment horizontal="center" vertical="center" wrapText="1"/>
    </xf>
    <xf numFmtId="0" fontId="0" fillId="0" borderId="0" xfId="0" applyAlignment="1">
      <alignment horizontal="center"/>
    </xf>
    <xf numFmtId="0" fontId="0" fillId="0" borderId="0" xfId="0" applyAlignment="1">
      <alignment wrapText="1"/>
    </xf>
    <xf numFmtId="3" fontId="16" fillId="11" borderId="4" xfId="0" applyNumberFormat="1" applyFont="1" applyFill="1" applyBorder="1" applyAlignment="1">
      <alignment horizontal="center" vertical="center"/>
    </xf>
    <xf numFmtId="3" fontId="16" fillId="11" borderId="4" xfId="0" applyNumberFormat="1" applyFont="1" applyFill="1" applyBorder="1" applyAlignment="1">
      <alignment horizontal="center" vertical="center" wrapText="1"/>
    </xf>
    <xf numFmtId="0" fontId="24" fillId="11" borderId="4" xfId="0" applyFont="1" applyFill="1" applyBorder="1" applyAlignment="1">
      <alignment horizontal="left" vertical="center" wrapText="1"/>
    </xf>
    <xf numFmtId="0" fontId="16" fillId="11" borderId="4" xfId="0" applyFont="1" applyFill="1" applyBorder="1" applyAlignment="1">
      <alignment horizontal="left" vertical="center" wrapText="1"/>
    </xf>
    <xf numFmtId="0" fontId="44" fillId="11" borderId="4" xfId="0" applyFont="1" applyFill="1" applyBorder="1" applyAlignment="1">
      <alignment horizontal="center" vertical="center" wrapText="1"/>
    </xf>
    <xf numFmtId="0" fontId="47" fillId="0" borderId="0" xfId="0" applyFont="1"/>
    <xf numFmtId="0" fontId="48" fillId="25" borderId="0" xfId="11" applyFont="1" applyFill="1" applyAlignment="1">
      <alignment horizontal="center" vertical="center"/>
    </xf>
    <xf numFmtId="0" fontId="26" fillId="11" borderId="4" xfId="0" applyFont="1" applyFill="1" applyBorder="1" applyAlignment="1">
      <alignment horizontal="center" vertical="center" wrapText="1"/>
    </xf>
    <xf numFmtId="0" fontId="44" fillId="11" borderId="4" xfId="0" applyFont="1" applyFill="1" applyBorder="1" applyAlignment="1">
      <alignment horizontal="center" vertical="center"/>
    </xf>
    <xf numFmtId="0" fontId="18" fillId="13" borderId="5" xfId="0" applyFont="1" applyFill="1" applyBorder="1" applyAlignment="1">
      <alignment horizontal="center" vertical="center" wrapText="1"/>
    </xf>
    <xf numFmtId="166" fontId="24" fillId="11" borderId="4" xfId="0" applyNumberFormat="1" applyFont="1" applyFill="1" applyBorder="1" applyAlignment="1">
      <alignment horizontal="center" vertical="center" wrapText="1"/>
    </xf>
    <xf numFmtId="3" fontId="24" fillId="11" borderId="8" xfId="0" applyNumberFormat="1" applyFont="1" applyFill="1" applyBorder="1" applyAlignment="1">
      <alignment horizontal="center" vertical="center" wrapText="1"/>
    </xf>
    <xf numFmtId="3" fontId="24" fillId="11" borderId="4" xfId="0" applyNumberFormat="1" applyFont="1" applyFill="1" applyBorder="1" applyAlignment="1">
      <alignment horizontal="center" vertical="center" wrapText="1"/>
    </xf>
    <xf numFmtId="1" fontId="0" fillId="0" borderId="0" xfId="0" applyNumberFormat="1"/>
    <xf numFmtId="0" fontId="24" fillId="11" borderId="4" xfId="0" applyFont="1" applyFill="1" applyBorder="1" applyAlignment="1">
      <alignment horizontal="center" vertical="center" wrapText="1"/>
    </xf>
    <xf numFmtId="0" fontId="24" fillId="0" borderId="0" xfId="0" applyFont="1"/>
    <xf numFmtId="0" fontId="24" fillId="17" borderId="4" xfId="0" applyFont="1" applyFill="1" applyBorder="1" applyAlignment="1">
      <alignment horizontal="center" vertical="center" wrapText="1"/>
    </xf>
    <xf numFmtId="0" fontId="1" fillId="0" borderId="0" xfId="0" applyFont="1"/>
    <xf numFmtId="3" fontId="0" fillId="0" borderId="0" xfId="0" applyNumberFormat="1"/>
    <xf numFmtId="0" fontId="0" fillId="0" borderId="36" xfId="0" applyBorder="1"/>
    <xf numFmtId="0" fontId="24" fillId="11" borderId="18" xfId="0" applyFont="1" applyFill="1" applyBorder="1" applyAlignment="1">
      <alignment horizontal="center" vertical="center" wrapText="1"/>
    </xf>
    <xf numFmtId="0" fontId="0" fillId="12" borderId="0" xfId="0" applyFill="1" applyAlignment="1">
      <alignment wrapText="1"/>
    </xf>
    <xf numFmtId="0" fontId="66" fillId="0" borderId="0" xfId="0" applyFont="1"/>
    <xf numFmtId="0" fontId="41" fillId="15" borderId="1" xfId="0" applyFont="1" applyFill="1" applyBorder="1" applyAlignment="1">
      <alignment horizontal="center" vertical="center" wrapText="1"/>
    </xf>
    <xf numFmtId="0" fontId="21" fillId="11" borderId="4" xfId="0" applyFont="1" applyFill="1" applyBorder="1" applyAlignment="1">
      <alignment horizontal="center" vertical="center" wrapText="1"/>
    </xf>
    <xf numFmtId="9" fontId="0" fillId="0" borderId="0" xfId="0" applyNumberFormat="1"/>
    <xf numFmtId="3" fontId="24" fillId="17" borderId="4" xfId="0" applyNumberFormat="1" applyFont="1" applyFill="1" applyBorder="1" applyAlignment="1">
      <alignment horizontal="center" vertical="center" wrapText="1"/>
    </xf>
    <xf numFmtId="0" fontId="0" fillId="11" borderId="4" xfId="0" applyFill="1" applyBorder="1" applyAlignment="1">
      <alignment horizontal="center" vertical="center" wrapText="1"/>
    </xf>
    <xf numFmtId="3" fontId="0" fillId="11" borderId="4" xfId="0" applyNumberFormat="1" applyFill="1" applyBorder="1" applyAlignment="1">
      <alignment horizontal="center" vertical="center" wrapText="1"/>
    </xf>
    <xf numFmtId="9" fontId="0" fillId="11" borderId="4" xfId="0" applyNumberFormat="1" applyFill="1" applyBorder="1" applyAlignment="1">
      <alignment horizontal="center" vertical="center" wrapText="1"/>
    </xf>
    <xf numFmtId="0" fontId="0" fillId="11" borderId="5" xfId="0" applyFill="1" applyBorder="1" applyAlignment="1">
      <alignment horizontal="center" vertical="center" wrapText="1"/>
    </xf>
    <xf numFmtId="0" fontId="24" fillId="17" borderId="4" xfId="0" applyFont="1" applyFill="1" applyBorder="1" applyAlignment="1">
      <alignment horizontal="center" vertical="center"/>
    </xf>
    <xf numFmtId="0" fontId="24" fillId="11" borderId="5" xfId="0" applyFont="1" applyFill="1" applyBorder="1" applyAlignment="1">
      <alignment vertical="center" wrapText="1"/>
    </xf>
    <xf numFmtId="0" fontId="43" fillId="14" borderId="18" xfId="0" applyFont="1" applyFill="1" applyBorder="1" applyAlignment="1">
      <alignment horizontal="center" vertical="center" wrapText="1"/>
    </xf>
    <xf numFmtId="0" fontId="5" fillId="0" borderId="0" xfId="0" applyFont="1" applyAlignment="1">
      <alignment horizontal="center" vertical="center" wrapText="1"/>
    </xf>
    <xf numFmtId="0" fontId="8" fillId="0" borderId="0" xfId="0" applyFont="1"/>
    <xf numFmtId="0" fontId="39" fillId="0" borderId="0" xfId="0" applyFont="1" applyAlignment="1">
      <alignment horizontal="center" vertical="center"/>
    </xf>
    <xf numFmtId="0" fontId="0" fillId="12" borderId="0" xfId="0" applyFill="1" applyAlignment="1">
      <alignment vertical="center" wrapText="1"/>
    </xf>
    <xf numFmtId="0" fontId="11" fillId="0" borderId="33" xfId="0" applyFont="1" applyBorder="1" applyAlignment="1">
      <alignment horizontal="center" vertical="center"/>
    </xf>
    <xf numFmtId="0" fontId="11" fillId="5" borderId="33" xfId="0" applyFont="1" applyFill="1" applyBorder="1" applyAlignment="1">
      <alignment horizontal="center" vertical="center"/>
    </xf>
    <xf numFmtId="0" fontId="84" fillId="36" borderId="35" xfId="0" applyFont="1" applyFill="1" applyBorder="1" applyAlignment="1">
      <alignment horizontal="center" vertical="center" wrapText="1"/>
    </xf>
    <xf numFmtId="10" fontId="80" fillId="5" borderId="35" xfId="11" applyNumberFormat="1" applyFont="1" applyFill="1" applyBorder="1" applyAlignment="1">
      <alignment horizontal="center" vertical="center"/>
    </xf>
    <xf numFmtId="0" fontId="84" fillId="36" borderId="36" xfId="0" applyFont="1" applyFill="1" applyBorder="1" applyAlignment="1">
      <alignment horizontal="center" vertical="center"/>
    </xf>
    <xf numFmtId="0" fontId="40" fillId="5" borderId="36" xfId="11" applyFont="1" applyFill="1" applyBorder="1" applyAlignment="1">
      <alignment vertical="center"/>
    </xf>
    <xf numFmtId="0" fontId="84" fillId="36" borderId="36" xfId="0" applyFont="1" applyFill="1" applyBorder="1" applyAlignment="1">
      <alignment horizontal="center" vertical="center" wrapText="1"/>
    </xf>
    <xf numFmtId="0" fontId="37" fillId="20" borderId="36" xfId="4" applyFont="1" applyFill="1" applyBorder="1" applyAlignment="1">
      <alignment horizontal="center" vertical="center" wrapText="1"/>
    </xf>
    <xf numFmtId="0" fontId="40" fillId="20" borderId="36" xfId="4" applyFont="1" applyFill="1" applyBorder="1" applyAlignment="1">
      <alignment horizontal="left" vertical="center" wrapText="1"/>
    </xf>
    <xf numFmtId="0" fontId="11" fillId="0" borderId="36" xfId="0" applyFont="1" applyBorder="1" applyAlignment="1">
      <alignment horizontal="center" vertical="center"/>
    </xf>
    <xf numFmtId="0" fontId="11" fillId="6" borderId="36" xfId="0" applyFont="1" applyFill="1" applyBorder="1" applyAlignment="1">
      <alignment horizontal="center" vertical="center"/>
    </xf>
    <xf numFmtId="0" fontId="40" fillId="6" borderId="36" xfId="11" applyFont="1" applyFill="1" applyBorder="1" applyAlignment="1">
      <alignment vertical="center"/>
    </xf>
    <xf numFmtId="0" fontId="84" fillId="36" borderId="34" xfId="0" applyFont="1" applyFill="1" applyBorder="1" applyAlignment="1">
      <alignment horizontal="center" vertical="center"/>
    </xf>
    <xf numFmtId="0" fontId="11" fillId="27" borderId="33" xfId="0" applyFont="1" applyFill="1" applyBorder="1" applyAlignment="1">
      <alignment horizontal="center" vertical="center"/>
    </xf>
    <xf numFmtId="0" fontId="40" fillId="27" borderId="34" xfId="11" applyFont="1" applyFill="1" applyBorder="1" applyAlignment="1">
      <alignment vertical="center"/>
    </xf>
    <xf numFmtId="0" fontId="11" fillId="7" borderId="36" xfId="0" applyFont="1" applyFill="1" applyBorder="1" applyAlignment="1">
      <alignment horizontal="center" vertical="center"/>
    </xf>
    <xf numFmtId="0" fontId="40" fillId="7" borderId="36" xfId="11" applyFont="1" applyFill="1" applyBorder="1" applyAlignment="1">
      <alignment vertical="center"/>
    </xf>
    <xf numFmtId="3" fontId="24" fillId="11" borderId="4" xfId="0" applyNumberFormat="1" applyFont="1" applyFill="1" applyBorder="1" applyAlignment="1">
      <alignment horizontal="center" vertical="center"/>
    </xf>
    <xf numFmtId="0" fontId="24" fillId="11" borderId="4" xfId="0" applyFont="1" applyFill="1" applyBorder="1" applyAlignment="1">
      <alignment vertical="center" wrapText="1"/>
    </xf>
    <xf numFmtId="0" fontId="41" fillId="15" borderId="9" xfId="0" applyFont="1" applyFill="1" applyBorder="1" applyAlignment="1">
      <alignment horizontal="center" vertical="center" wrapText="1"/>
    </xf>
    <xf numFmtId="0" fontId="43" fillId="13" borderId="3" xfId="0" applyFont="1" applyFill="1" applyBorder="1" applyAlignment="1">
      <alignment horizontal="center" vertical="center" wrapText="1"/>
    </xf>
    <xf numFmtId="0" fontId="43" fillId="14" borderId="5" xfId="0" applyFont="1" applyFill="1" applyBorder="1" applyAlignment="1">
      <alignment horizontal="center" vertical="center" wrapText="1"/>
    </xf>
    <xf numFmtId="0" fontId="43" fillId="14" borderId="7" xfId="0" applyFont="1" applyFill="1" applyBorder="1" applyAlignment="1">
      <alignment horizontal="center" vertical="center" wrapText="1"/>
    </xf>
    <xf numFmtId="0" fontId="52" fillId="14" borderId="9"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41" fillId="14" borderId="5" xfId="0" applyFont="1" applyFill="1" applyBorder="1" applyAlignment="1">
      <alignment horizontal="center" vertical="center" wrapText="1"/>
    </xf>
    <xf numFmtId="0" fontId="41" fillId="13" borderId="9" xfId="0" applyFont="1" applyFill="1" applyBorder="1" applyAlignment="1">
      <alignment horizontal="center" vertical="center" wrapText="1"/>
    </xf>
    <xf numFmtId="0" fontId="41" fillId="15" borderId="2" xfId="0" applyFont="1" applyFill="1" applyBorder="1" applyAlignment="1">
      <alignment horizontal="center" vertical="center" wrapText="1"/>
    </xf>
    <xf numFmtId="0" fontId="41" fillId="14" borderId="9"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31" fillId="13" borderId="2" xfId="0" applyFont="1" applyFill="1" applyBorder="1" applyAlignment="1">
      <alignment horizontal="center" vertical="center" wrapText="1"/>
    </xf>
    <xf numFmtId="0" fontId="4" fillId="13" borderId="9" xfId="0" applyFont="1" applyFill="1" applyBorder="1" applyAlignment="1">
      <alignment horizontal="center" vertical="center" wrapText="1"/>
    </xf>
    <xf numFmtId="0" fontId="31" fillId="14" borderId="0" xfId="0" applyFont="1" applyFill="1" applyAlignment="1">
      <alignment horizontal="center" vertical="center" wrapText="1"/>
    </xf>
    <xf numFmtId="0" fontId="31" fillId="14" borderId="9" xfId="0" applyFont="1" applyFill="1" applyBorder="1" applyAlignment="1">
      <alignment horizontal="center" vertical="center" wrapText="1"/>
    </xf>
    <xf numFmtId="0" fontId="31" fillId="15" borderId="2" xfId="0" applyFont="1" applyFill="1" applyBorder="1" applyAlignment="1">
      <alignment horizontal="center" vertical="center" wrapText="1"/>
    </xf>
    <xf numFmtId="0" fontId="31" fillId="15" borderId="9" xfId="0" applyFont="1" applyFill="1" applyBorder="1" applyAlignment="1">
      <alignment horizontal="center" vertical="center" wrapText="1"/>
    </xf>
    <xf numFmtId="0" fontId="31" fillId="14" borderId="3" xfId="0" applyFont="1" applyFill="1" applyBorder="1" applyAlignment="1">
      <alignment horizontal="center" vertical="center" wrapText="1"/>
    </xf>
    <xf numFmtId="0" fontId="31" fillId="14" borderId="1"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4" fillId="8" borderId="0" xfId="0" applyFont="1" applyFill="1" applyAlignment="1">
      <alignment horizontal="center" vertical="center" wrapText="1"/>
    </xf>
    <xf numFmtId="0" fontId="4" fillId="15" borderId="2" xfId="0" applyFont="1" applyFill="1" applyBorder="1" applyAlignment="1">
      <alignment horizontal="center" vertical="center" wrapText="1"/>
    </xf>
    <xf numFmtId="0" fontId="4" fillId="14" borderId="3" xfId="0" applyFont="1" applyFill="1" applyBorder="1" applyAlignment="1">
      <alignment horizontal="center" vertical="center" wrapText="1"/>
    </xf>
    <xf numFmtId="0" fontId="4" fillId="14" borderId="1" xfId="0" applyFont="1" applyFill="1" applyBorder="1" applyAlignment="1">
      <alignment horizontal="center" vertical="center" wrapText="1"/>
    </xf>
    <xf numFmtId="0" fontId="4" fillId="13" borderId="3"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31" fillId="13" borderId="3"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16" fillId="11" borderId="8" xfId="0" applyFont="1" applyFill="1" applyBorder="1" applyAlignment="1">
      <alignment horizontal="center" vertical="center" wrapText="1"/>
    </xf>
    <xf numFmtId="0" fontId="31" fillId="15" borderId="0" xfId="0" applyFont="1" applyFill="1" applyAlignment="1">
      <alignment horizontal="center" vertical="center" wrapText="1"/>
    </xf>
    <xf numFmtId="0" fontId="43" fillId="15" borderId="9" xfId="0" applyFont="1" applyFill="1" applyBorder="1" applyAlignment="1">
      <alignment horizontal="center" vertical="center" wrapText="1"/>
    </xf>
    <xf numFmtId="0" fontId="14" fillId="15" borderId="1" xfId="0" applyFont="1" applyFill="1" applyBorder="1" applyAlignment="1">
      <alignment horizontal="center" vertical="center" wrapText="1"/>
    </xf>
    <xf numFmtId="0" fontId="16" fillId="9" borderId="8"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24" fillId="11" borderId="7" xfId="0" applyFont="1" applyFill="1" applyBorder="1" applyAlignment="1">
      <alignment horizontal="center" vertical="center" wrapText="1"/>
    </xf>
    <xf numFmtId="0" fontId="59" fillId="23" borderId="22" xfId="0" applyFont="1" applyFill="1" applyBorder="1" applyAlignment="1">
      <alignment horizontal="center" vertical="center" wrapText="1"/>
    </xf>
    <xf numFmtId="0" fontId="59" fillId="22" borderId="13" xfId="0" applyFont="1" applyFill="1" applyBorder="1" applyAlignment="1">
      <alignment horizontal="center" vertical="center" wrapText="1"/>
    </xf>
    <xf numFmtId="0" fontId="4" fillId="13" borderId="0" xfId="0" applyFont="1" applyFill="1" applyAlignment="1">
      <alignment horizontal="center" vertical="center" wrapText="1"/>
    </xf>
    <xf numFmtId="0" fontId="24" fillId="9" borderId="4"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3" xfId="0" applyFont="1" applyFill="1" applyBorder="1" applyAlignment="1">
      <alignment horizontal="center" vertical="center" wrapText="1"/>
    </xf>
    <xf numFmtId="0" fontId="4" fillId="15" borderId="1" xfId="0" applyFont="1" applyFill="1" applyBorder="1" applyAlignment="1">
      <alignment horizontal="center" vertical="center" wrapText="1"/>
    </xf>
    <xf numFmtId="0" fontId="41" fillId="8" borderId="3" xfId="0" applyFont="1" applyFill="1" applyBorder="1" applyAlignment="1">
      <alignment horizontal="center" vertical="center" wrapText="1"/>
    </xf>
    <xf numFmtId="0" fontId="43" fillId="14" borderId="3" xfId="0" applyFont="1" applyFill="1" applyBorder="1" applyAlignment="1">
      <alignment horizontal="center" vertical="center" wrapText="1"/>
    </xf>
    <xf numFmtId="0" fontId="24" fillId="11" borderId="5" xfId="0" applyFont="1" applyFill="1" applyBorder="1" applyAlignment="1">
      <alignment horizontal="center" vertical="center" wrapText="1"/>
    </xf>
    <xf numFmtId="0" fontId="24" fillId="11" borderId="8" xfId="0" applyFont="1" applyFill="1" applyBorder="1" applyAlignment="1">
      <alignment horizontal="center" vertical="center" wrapText="1"/>
    </xf>
    <xf numFmtId="0" fontId="59" fillId="22" borderId="21" xfId="0" applyFont="1" applyFill="1" applyBorder="1" applyAlignment="1">
      <alignment horizontal="center" vertical="center" wrapText="1"/>
    </xf>
    <xf numFmtId="0" fontId="59" fillId="22" borderId="21" xfId="0" applyFont="1" applyFill="1" applyBorder="1" applyAlignment="1" applyProtection="1">
      <alignment horizontal="center" vertical="center" wrapText="1"/>
      <protection hidden="1"/>
    </xf>
    <xf numFmtId="0" fontId="59" fillId="22" borderId="21" xfId="0" applyFont="1" applyFill="1" applyBorder="1" applyAlignment="1" applyProtection="1">
      <alignment vertical="center" wrapText="1"/>
      <protection hidden="1"/>
    </xf>
    <xf numFmtId="0" fontId="59" fillId="22" borderId="21" xfId="0" applyFont="1" applyFill="1" applyBorder="1" applyAlignment="1" applyProtection="1">
      <alignment horizontal="centerContinuous" vertical="center" wrapText="1"/>
      <protection hidden="1"/>
    </xf>
    <xf numFmtId="0" fontId="59" fillId="22" borderId="0" xfId="0" applyFont="1" applyFill="1" applyAlignment="1" applyProtection="1">
      <alignment vertical="center" wrapText="1"/>
      <protection hidden="1"/>
    </xf>
    <xf numFmtId="0" fontId="59" fillId="22" borderId="0" xfId="0" applyFont="1" applyFill="1" applyAlignment="1" applyProtection="1">
      <alignment horizontal="left" vertical="top" wrapText="1"/>
      <protection hidden="1"/>
    </xf>
    <xf numFmtId="0" fontId="59" fillId="22" borderId="0" xfId="0" applyFont="1" applyFill="1" applyAlignment="1" applyProtection="1">
      <alignment horizontal="left" vertical="top" wrapText="1"/>
      <protection locked="0"/>
    </xf>
    <xf numFmtId="0" fontId="74" fillId="22" borderId="0" xfId="0" applyFont="1" applyFill="1" applyAlignment="1" applyProtection="1">
      <alignment vertical="center" wrapText="1"/>
      <protection hidden="1"/>
    </xf>
    <xf numFmtId="0" fontId="0" fillId="0" borderId="0" xfId="0" applyProtection="1">
      <protection locked="0"/>
    </xf>
    <xf numFmtId="0" fontId="59" fillId="22" borderId="13" xfId="0" applyFont="1" applyFill="1" applyBorder="1" applyAlignment="1" applyProtection="1">
      <alignment horizontal="center" vertical="center" wrapText="1"/>
      <protection hidden="1"/>
    </xf>
    <xf numFmtId="0" fontId="61" fillId="30" borderId="46" xfId="0" applyFont="1" applyFill="1" applyBorder="1" applyAlignment="1" applyProtection="1">
      <alignment horizontal="left" vertical="top" wrapText="1"/>
      <protection locked="0"/>
    </xf>
    <xf numFmtId="0" fontId="74" fillId="31" borderId="37" xfId="0" applyFont="1" applyFill="1" applyBorder="1" applyAlignment="1" applyProtection="1">
      <alignment horizontal="centerContinuous" vertical="center" wrapText="1"/>
      <protection hidden="1"/>
    </xf>
    <xf numFmtId="0" fontId="74" fillId="31" borderId="39" xfId="0" applyFont="1" applyFill="1" applyBorder="1" applyAlignment="1" applyProtection="1">
      <alignment horizontal="centerContinuous" vertical="center" wrapText="1"/>
      <protection hidden="1"/>
    </xf>
    <xf numFmtId="0" fontId="74" fillId="31" borderId="50" xfId="0" applyFont="1" applyFill="1" applyBorder="1" applyAlignment="1" applyProtection="1">
      <alignment horizontal="centerContinuous" vertical="center" wrapText="1"/>
      <protection hidden="1"/>
    </xf>
    <xf numFmtId="0" fontId="59" fillId="31" borderId="37" xfId="0" applyFont="1" applyFill="1" applyBorder="1" applyAlignment="1" applyProtection="1">
      <alignment horizontal="left" vertical="top" wrapText="1"/>
      <protection locked="0"/>
    </xf>
    <xf numFmtId="0" fontId="0" fillId="0" borderId="0" xfId="0" applyAlignment="1" applyProtection="1">
      <alignment horizontal="center"/>
      <protection locked="0"/>
    </xf>
    <xf numFmtId="0" fontId="61" fillId="30" borderId="46" xfId="0" applyFont="1" applyFill="1" applyBorder="1" applyAlignment="1" applyProtection="1">
      <alignment horizontal="center" vertical="center" wrapText="1"/>
      <protection locked="0"/>
    </xf>
    <xf numFmtId="0" fontId="74" fillId="31" borderId="38" xfId="0" applyFont="1" applyFill="1" applyBorder="1" applyAlignment="1" applyProtection="1">
      <alignment horizontal="center" vertical="center" wrapText="1"/>
      <protection hidden="1"/>
    </xf>
    <xf numFmtId="9" fontId="74" fillId="31" borderId="38" xfId="2" applyFont="1" applyFill="1" applyBorder="1" applyAlignment="1" applyProtection="1">
      <alignment horizontal="center" vertical="center" wrapText="1"/>
      <protection hidden="1"/>
    </xf>
    <xf numFmtId="0" fontId="59" fillId="31" borderId="37" xfId="0" applyFont="1" applyFill="1" applyBorder="1" applyAlignment="1" applyProtection="1">
      <alignment horizontal="center" vertical="center" wrapText="1"/>
      <protection locked="0"/>
    </xf>
    <xf numFmtId="0" fontId="43" fillId="14" borderId="18" xfId="0" applyFont="1" applyFill="1" applyBorder="1" applyAlignment="1" applyProtection="1">
      <alignment horizontal="centerContinuous" vertical="top"/>
      <protection hidden="1"/>
    </xf>
    <xf numFmtId="0" fontId="41" fillId="14" borderId="10" xfId="0" applyFont="1" applyFill="1" applyBorder="1" applyAlignment="1" applyProtection="1">
      <alignment horizontal="centerContinuous" vertical="center" wrapText="1"/>
      <protection hidden="1"/>
    </xf>
    <xf numFmtId="0" fontId="52" fillId="14" borderId="9" xfId="0" applyFont="1" applyFill="1" applyBorder="1" applyAlignment="1" applyProtection="1">
      <alignment horizontal="centerContinuous" vertical="center" wrapText="1"/>
      <protection hidden="1"/>
    </xf>
    <xf numFmtId="0" fontId="52" fillId="14" borderId="9" xfId="0" applyFont="1" applyFill="1" applyBorder="1" applyAlignment="1" applyProtection="1">
      <alignment horizontal="centerContinuous" vertical="center" wrapText="1"/>
      <protection locked="0"/>
    </xf>
    <xf numFmtId="0" fontId="52" fillId="14" borderId="9" xfId="0" applyFont="1" applyFill="1" applyBorder="1" applyAlignment="1" applyProtection="1">
      <alignment horizontal="left" vertical="top" wrapText="1"/>
      <protection locked="0"/>
    </xf>
    <xf numFmtId="0" fontId="18" fillId="14" borderId="9" xfId="0" applyFont="1" applyFill="1" applyBorder="1" applyAlignment="1" applyProtection="1">
      <alignment horizontal="centerContinuous" vertical="center" wrapText="1"/>
      <protection hidden="1"/>
    </xf>
    <xf numFmtId="0" fontId="20" fillId="14" borderId="51" xfId="0" applyFont="1" applyFill="1" applyBorder="1" applyAlignment="1" applyProtection="1">
      <alignment horizontal="center" vertical="center" wrapText="1"/>
      <protection hidden="1"/>
    </xf>
    <xf numFmtId="0" fontId="24" fillId="11" borderId="4" xfId="0" applyFont="1" applyFill="1" applyBorder="1" applyAlignment="1" applyProtection="1">
      <alignment horizontal="center" vertical="center" wrapText="1"/>
      <protection hidden="1"/>
    </xf>
    <xf numFmtId="3" fontId="24" fillId="11" borderId="4" xfId="0" applyNumberFormat="1" applyFont="1" applyFill="1" applyBorder="1" applyAlignment="1" applyProtection="1">
      <alignment horizontal="center" vertical="center" wrapText="1"/>
      <protection hidden="1"/>
    </xf>
    <xf numFmtId="10" fontId="60" fillId="21" borderId="17" xfId="16" applyNumberFormat="1" applyFont="1" applyFill="1" applyBorder="1" applyAlignment="1" applyProtection="1">
      <alignment horizontal="center" vertical="center" wrapText="1"/>
      <protection hidden="1"/>
    </xf>
    <xf numFmtId="10" fontId="21" fillId="21" borderId="17" xfId="2" applyNumberFormat="1" applyFont="1" applyFill="1" applyBorder="1" applyAlignment="1" applyProtection="1">
      <alignment horizontal="left" vertical="top" wrapText="1"/>
      <protection hidden="1"/>
    </xf>
    <xf numFmtId="166" fontId="16" fillId="11" borderId="4" xfId="1" applyNumberFormat="1" applyFont="1" applyFill="1" applyBorder="1" applyAlignment="1" applyProtection="1">
      <alignment horizontal="center" vertical="center" wrapText="1"/>
      <protection hidden="1"/>
    </xf>
    <xf numFmtId="165" fontId="16" fillId="11" borderId="4" xfId="1" applyNumberFormat="1" applyFont="1" applyFill="1" applyBorder="1" applyAlignment="1" applyProtection="1">
      <alignment horizontal="center" vertical="center" wrapText="1"/>
      <protection hidden="1"/>
    </xf>
    <xf numFmtId="10" fontId="21" fillId="21" borderId="17" xfId="2" applyNumberFormat="1" applyFont="1" applyFill="1" applyBorder="1" applyAlignment="1" applyProtection="1">
      <alignment horizontal="left" vertical="top" wrapText="1"/>
      <protection locked="0"/>
    </xf>
    <xf numFmtId="166" fontId="86" fillId="11" borderId="4" xfId="1" applyNumberFormat="1" applyFont="1" applyFill="1" applyBorder="1" applyAlignment="1" applyProtection="1">
      <alignment horizontal="center" vertical="center" wrapText="1"/>
      <protection hidden="1"/>
    </xf>
    <xf numFmtId="10" fontId="74" fillId="21" borderId="17" xfId="16" applyNumberFormat="1" applyFont="1" applyFill="1" applyBorder="1" applyAlignment="1" applyProtection="1">
      <alignment horizontal="center" vertical="center" wrapText="1"/>
      <protection hidden="1"/>
    </xf>
    <xf numFmtId="10" fontId="21" fillId="21" borderId="28" xfId="2" applyNumberFormat="1" applyFont="1" applyFill="1" applyBorder="1" applyAlignment="1" applyProtection="1">
      <alignment horizontal="left" vertical="top" wrapText="1"/>
      <protection locked="0"/>
    </xf>
    <xf numFmtId="9" fontId="24" fillId="11" borderId="4" xfId="2" applyFont="1" applyFill="1" applyBorder="1" applyAlignment="1" applyProtection="1">
      <alignment horizontal="center" vertical="center" wrapText="1"/>
      <protection hidden="1"/>
    </xf>
    <xf numFmtId="0" fontId="16" fillId="11" borderId="4" xfId="0" applyFont="1" applyFill="1" applyBorder="1" applyAlignment="1" applyProtection="1">
      <alignment horizontal="center" vertical="center" wrapText="1"/>
      <protection hidden="1"/>
    </xf>
    <xf numFmtId="169" fontId="86" fillId="11" borderId="4" xfId="1" applyNumberFormat="1" applyFont="1" applyFill="1" applyBorder="1" applyAlignment="1" applyProtection="1">
      <alignment horizontal="center" vertical="center" wrapText="1"/>
      <protection hidden="1"/>
    </xf>
    <xf numFmtId="0" fontId="41" fillId="15" borderId="2" xfId="0" applyFont="1" applyFill="1" applyBorder="1" applyAlignment="1" applyProtection="1">
      <alignment horizontal="centerContinuous" vertical="center" wrapText="1"/>
      <protection hidden="1"/>
    </xf>
    <xf numFmtId="0" fontId="41" fillId="15" borderId="18" xfId="0" applyFont="1" applyFill="1" applyBorder="1" applyAlignment="1" applyProtection="1">
      <alignment horizontal="centerContinuous" vertical="center" wrapText="1"/>
      <protection hidden="1"/>
    </xf>
    <xf numFmtId="0" fontId="52" fillId="15" borderId="9" xfId="0" applyFont="1" applyFill="1" applyBorder="1" applyAlignment="1" applyProtection="1">
      <alignment horizontal="centerContinuous" vertical="center" wrapText="1"/>
      <protection hidden="1"/>
    </xf>
    <xf numFmtId="0" fontId="52" fillId="15" borderId="9" xfId="0" applyFont="1" applyFill="1" applyBorder="1" applyAlignment="1" applyProtection="1">
      <alignment horizontal="centerContinuous" vertical="center" wrapText="1"/>
      <protection locked="0"/>
    </xf>
    <xf numFmtId="0" fontId="52" fillId="15" borderId="9" xfId="0" applyFont="1" applyFill="1" applyBorder="1" applyAlignment="1" applyProtection="1">
      <alignment horizontal="left" vertical="top" wrapText="1"/>
      <protection locked="0"/>
    </xf>
    <xf numFmtId="0" fontId="18" fillId="15" borderId="9" xfId="0" applyFont="1" applyFill="1" applyBorder="1" applyAlignment="1" applyProtection="1">
      <alignment horizontal="centerContinuous" vertical="center" wrapText="1"/>
      <protection hidden="1"/>
    </xf>
    <xf numFmtId="0" fontId="20" fillId="15" borderId="3" xfId="0" applyFont="1" applyFill="1" applyBorder="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horizontal="center"/>
      <protection hidden="1"/>
    </xf>
    <xf numFmtId="0" fontId="87" fillId="0" borderId="0" xfId="0" applyFont="1" applyProtection="1">
      <protection hidden="1"/>
    </xf>
    <xf numFmtId="0" fontId="0" fillId="0" borderId="0" xfId="0" applyAlignment="1" applyProtection="1">
      <alignment horizontal="left" vertical="top"/>
      <protection hidden="1"/>
    </xf>
    <xf numFmtId="0" fontId="0" fillId="0" borderId="0" xfId="0" applyAlignment="1" applyProtection="1">
      <alignment horizontal="left" vertical="top"/>
      <protection locked="0"/>
    </xf>
    <xf numFmtId="0" fontId="88" fillId="0" borderId="0" xfId="0" applyFont="1" applyProtection="1">
      <protection hidden="1"/>
    </xf>
    <xf numFmtId="165" fontId="15" fillId="11" borderId="4" xfId="1" applyNumberFormat="1" applyFont="1" applyFill="1" applyBorder="1" applyAlignment="1" applyProtection="1">
      <alignment horizontal="center" vertical="center" wrapText="1"/>
      <protection hidden="1"/>
    </xf>
    <xf numFmtId="10" fontId="21" fillId="21" borderId="17" xfId="2" applyNumberFormat="1" applyFont="1" applyFill="1" applyBorder="1" applyAlignment="1" applyProtection="1">
      <alignment horizontal="left" vertical="top" wrapText="1"/>
      <protection locked="0" hidden="1"/>
    </xf>
    <xf numFmtId="165" fontId="86" fillId="11" borderId="4" xfId="1" applyNumberFormat="1" applyFont="1" applyFill="1" applyBorder="1" applyAlignment="1" applyProtection="1">
      <alignment horizontal="center" vertical="center" wrapText="1"/>
      <protection hidden="1"/>
    </xf>
    <xf numFmtId="0" fontId="16" fillId="11" borderId="5" xfId="0" applyFont="1" applyFill="1" applyBorder="1" applyAlignment="1" applyProtection="1">
      <alignment horizontal="center" vertical="center" wrapText="1"/>
      <protection hidden="1"/>
    </xf>
    <xf numFmtId="0" fontId="59" fillId="23" borderId="22" xfId="0" applyFont="1" applyFill="1" applyBorder="1" applyAlignment="1" applyProtection="1">
      <alignment horizontal="center" vertical="center" wrapText="1"/>
      <protection hidden="1"/>
    </xf>
    <xf numFmtId="0" fontId="62" fillId="23" borderId="0" xfId="0" applyFont="1" applyFill="1" applyAlignment="1" applyProtection="1">
      <alignment vertical="center" wrapText="1"/>
      <protection hidden="1"/>
    </xf>
    <xf numFmtId="0" fontId="62" fillId="23" borderId="0" xfId="0" applyFont="1" applyFill="1" applyAlignment="1" applyProtection="1">
      <alignment horizontal="left" vertical="top" wrapText="1"/>
      <protection locked="0"/>
    </xf>
    <xf numFmtId="0" fontId="62" fillId="23" borderId="0" xfId="0" applyFont="1" applyFill="1" applyAlignment="1" applyProtection="1">
      <alignment horizontal="left" vertical="top" wrapText="1"/>
      <protection hidden="1"/>
    </xf>
    <xf numFmtId="0" fontId="74" fillId="23" borderId="0" xfId="0" applyFont="1" applyFill="1" applyAlignment="1" applyProtection="1">
      <alignment vertical="center" wrapText="1"/>
      <protection hidden="1"/>
    </xf>
    <xf numFmtId="0" fontId="20" fillId="8" borderId="52" xfId="0" applyFont="1" applyFill="1" applyBorder="1" applyAlignment="1" applyProtection="1">
      <alignment horizontal="center" vertical="center" wrapText="1"/>
      <protection hidden="1"/>
    </xf>
    <xf numFmtId="0" fontId="52" fillId="13" borderId="9" xfId="0" applyFont="1" applyFill="1" applyBorder="1" applyAlignment="1" applyProtection="1">
      <alignment horizontal="center" vertical="center" wrapText="1"/>
      <protection hidden="1"/>
    </xf>
    <xf numFmtId="0" fontId="52" fillId="13" borderId="9" xfId="0" applyFont="1" applyFill="1" applyBorder="1" applyAlignment="1" applyProtection="1">
      <alignment horizontal="left" vertical="top" wrapText="1"/>
      <protection locked="0"/>
    </xf>
    <xf numFmtId="0" fontId="18" fillId="13" borderId="9" xfId="0" applyFont="1" applyFill="1" applyBorder="1" applyAlignment="1" applyProtection="1">
      <alignment horizontal="center" vertical="center" wrapText="1"/>
      <protection hidden="1"/>
    </xf>
    <xf numFmtId="0" fontId="20" fillId="13" borderId="51" xfId="0" applyFont="1" applyFill="1" applyBorder="1" applyAlignment="1" applyProtection="1">
      <alignment horizontal="center" vertical="center" wrapText="1"/>
      <protection hidden="1"/>
    </xf>
    <xf numFmtId="0" fontId="16" fillId="11" borderId="2" xfId="3" applyFont="1" applyFill="1" applyBorder="1" applyAlignment="1" applyProtection="1">
      <alignment horizontal="center" vertical="center" wrapText="1"/>
      <protection hidden="1"/>
    </xf>
    <xf numFmtId="1" fontId="86" fillId="11" borderId="4" xfId="1" applyNumberFormat="1" applyFont="1" applyFill="1" applyBorder="1" applyAlignment="1" applyProtection="1">
      <alignment horizontal="center" vertical="center" wrapText="1"/>
      <protection hidden="1"/>
    </xf>
    <xf numFmtId="0" fontId="52" fillId="14" borderId="9" xfId="0" applyFont="1" applyFill="1" applyBorder="1" applyAlignment="1" applyProtection="1">
      <alignment horizontal="center" vertical="center" wrapText="1"/>
      <protection hidden="1"/>
    </xf>
    <xf numFmtId="0" fontId="18" fillId="14" borderId="9" xfId="0" applyFont="1" applyFill="1" applyBorder="1" applyAlignment="1" applyProtection="1">
      <alignment horizontal="center" vertical="center" wrapText="1"/>
      <protection hidden="1"/>
    </xf>
    <xf numFmtId="0" fontId="16" fillId="11" borderId="5" xfId="4" applyFont="1" applyFill="1" applyBorder="1" applyAlignment="1" applyProtection="1">
      <alignment horizontal="center" vertical="center" wrapText="1"/>
      <protection hidden="1"/>
    </xf>
    <xf numFmtId="175" fontId="86" fillId="11" borderId="4" xfId="1" applyNumberFormat="1" applyFont="1" applyFill="1" applyBorder="1" applyAlignment="1" applyProtection="1">
      <alignment horizontal="center" vertical="center" wrapText="1"/>
      <protection hidden="1"/>
    </xf>
    <xf numFmtId="0" fontId="16" fillId="11" borderId="5" xfId="17" applyFont="1" applyFill="1" applyBorder="1" applyAlignment="1" applyProtection="1">
      <alignment horizontal="center" vertical="center" wrapText="1"/>
      <protection hidden="1"/>
    </xf>
    <xf numFmtId="0" fontId="52" fillId="15" borderId="9" xfId="0" applyFont="1" applyFill="1" applyBorder="1" applyAlignment="1" applyProtection="1">
      <alignment horizontal="center" vertical="center" wrapText="1"/>
      <protection hidden="1"/>
    </xf>
    <xf numFmtId="0" fontId="18" fillId="15" borderId="9" xfId="0" applyFont="1" applyFill="1" applyBorder="1" applyAlignment="1" applyProtection="1">
      <alignment horizontal="center" vertical="center" wrapText="1"/>
      <protection hidden="1"/>
    </xf>
    <xf numFmtId="0" fontId="20" fillId="15" borderId="3" xfId="0" applyFont="1" applyFill="1" applyBorder="1" applyAlignment="1" applyProtection="1">
      <alignment vertical="center" wrapText="1"/>
      <protection hidden="1"/>
    </xf>
    <xf numFmtId="0" fontId="16" fillId="11" borderId="3" xfId="4" applyFont="1" applyFill="1" applyBorder="1" applyAlignment="1" applyProtection="1">
      <alignment horizontal="center" vertical="center" wrapText="1"/>
      <protection hidden="1"/>
    </xf>
    <xf numFmtId="176" fontId="86" fillId="11" borderId="4" xfId="1" applyNumberFormat="1" applyFont="1" applyFill="1" applyBorder="1" applyAlignment="1" applyProtection="1">
      <alignment horizontal="center" vertical="center" wrapText="1"/>
      <protection hidden="1"/>
    </xf>
    <xf numFmtId="0" fontId="87" fillId="0" borderId="0" xfId="0" applyFont="1" applyAlignment="1" applyProtection="1">
      <alignment wrapText="1"/>
      <protection hidden="1"/>
    </xf>
    <xf numFmtId="0" fontId="66" fillId="0" borderId="0" xfId="0" applyFont="1" applyProtection="1">
      <protection hidden="1"/>
    </xf>
    <xf numFmtId="0" fontId="66" fillId="0" borderId="0" xfId="0" applyFont="1" applyAlignment="1" applyProtection="1">
      <alignment wrapText="1"/>
      <protection hidden="1"/>
    </xf>
    <xf numFmtId="0" fontId="59" fillId="22" borderId="21" xfId="0" applyFont="1" applyFill="1" applyBorder="1" applyAlignment="1">
      <alignment vertical="center" wrapText="1"/>
    </xf>
    <xf numFmtId="0" fontId="59" fillId="22" borderId="21" xfId="0" applyFont="1" applyFill="1" applyBorder="1" applyAlignment="1">
      <alignment horizontal="centerContinuous" vertical="center" wrapText="1"/>
    </xf>
    <xf numFmtId="0" fontId="59" fillId="22" borderId="0" xfId="0" applyFont="1" applyFill="1" applyAlignment="1">
      <alignment horizontal="left" vertical="top" wrapText="1"/>
    </xf>
    <xf numFmtId="0" fontId="74" fillId="22" borderId="0" xfId="0" applyFont="1" applyFill="1" applyAlignment="1">
      <alignment vertical="center" wrapText="1"/>
    </xf>
    <xf numFmtId="0" fontId="74" fillId="31" borderId="38" xfId="0" applyFont="1" applyFill="1" applyBorder="1" applyAlignment="1">
      <alignment horizontal="center" vertical="center" wrapText="1"/>
    </xf>
    <xf numFmtId="9" fontId="74" fillId="31" borderId="38" xfId="2" applyFont="1" applyFill="1" applyBorder="1" applyAlignment="1" applyProtection="1">
      <alignment horizontal="center" vertical="center" wrapText="1"/>
    </xf>
    <xf numFmtId="0" fontId="59" fillId="23" borderId="22" xfId="0" applyFont="1" applyFill="1" applyBorder="1" applyAlignment="1">
      <alignment horizontal="centerContinuous" vertical="center" wrapText="1"/>
    </xf>
    <xf numFmtId="0" fontId="62" fillId="23" borderId="0" xfId="0" applyFont="1" applyFill="1" applyAlignment="1">
      <alignment horizontal="left" vertical="top" wrapText="1"/>
    </xf>
    <xf numFmtId="0" fontId="74" fillId="23" borderId="0" xfId="0" applyFont="1" applyFill="1" applyAlignment="1">
      <alignment vertical="center" wrapText="1"/>
    </xf>
    <xf numFmtId="0" fontId="20" fillId="8" borderId="52" xfId="0" applyFont="1" applyFill="1" applyBorder="1" applyAlignment="1">
      <alignment horizontal="center" vertical="center" wrapText="1"/>
    </xf>
    <xf numFmtId="10" fontId="60" fillId="21" borderId="17" xfId="16" applyNumberFormat="1" applyFont="1" applyFill="1" applyBorder="1" applyAlignment="1" applyProtection="1">
      <alignment horizontal="center" vertical="center" wrapText="1"/>
    </xf>
    <xf numFmtId="10" fontId="21" fillId="21" borderId="17" xfId="2" applyNumberFormat="1" applyFont="1" applyFill="1" applyBorder="1" applyAlignment="1" applyProtection="1">
      <alignment horizontal="left" vertical="top" wrapText="1"/>
    </xf>
    <xf numFmtId="165" fontId="86" fillId="11" borderId="4" xfId="1" applyNumberFormat="1" applyFont="1" applyFill="1" applyBorder="1" applyAlignment="1" applyProtection="1">
      <alignment horizontal="center" vertical="center" wrapText="1"/>
    </xf>
    <xf numFmtId="10" fontId="74" fillId="21" borderId="17" xfId="16" applyNumberFormat="1" applyFont="1" applyFill="1" applyBorder="1" applyAlignment="1" applyProtection="1">
      <alignment horizontal="center" vertical="center" wrapText="1"/>
    </xf>
    <xf numFmtId="0" fontId="52" fillId="13" borderId="9" xfId="0" applyFont="1" applyFill="1" applyBorder="1" applyAlignment="1">
      <alignment horizontal="centerContinuous" vertical="center" wrapText="1"/>
    </xf>
    <xf numFmtId="0" fontId="41" fillId="13" borderId="10" xfId="0" applyFont="1" applyFill="1" applyBorder="1" applyAlignment="1">
      <alignment horizontal="centerContinuous" vertical="center" wrapText="1"/>
    </xf>
    <xf numFmtId="0" fontId="52" fillId="13" borderId="9" xfId="0" applyFont="1" applyFill="1" applyBorder="1" applyAlignment="1">
      <alignment horizontal="left" vertical="center" wrapText="1"/>
    </xf>
    <xf numFmtId="0" fontId="52" fillId="13" borderId="9" xfId="0" applyFont="1" applyFill="1" applyBorder="1" applyAlignment="1" applyProtection="1">
      <alignment horizontal="centerContinuous" vertical="center" wrapText="1"/>
      <protection locked="0"/>
    </xf>
    <xf numFmtId="0" fontId="18" fillId="13" borderId="9" xfId="0" applyFont="1" applyFill="1" applyBorder="1" applyAlignment="1">
      <alignment horizontal="centerContinuous" vertical="center" wrapText="1"/>
    </xf>
    <xf numFmtId="0" fontId="20" fillId="13" borderId="51" xfId="0" applyFont="1" applyFill="1" applyBorder="1" applyAlignment="1">
      <alignment horizontal="center" vertical="center" wrapText="1"/>
    </xf>
    <xf numFmtId="1" fontId="86" fillId="11" borderId="4" xfId="1" applyNumberFormat="1" applyFont="1" applyFill="1" applyBorder="1" applyAlignment="1" applyProtection="1">
      <alignment horizontal="center" vertical="center" wrapText="1"/>
    </xf>
    <xf numFmtId="0" fontId="43" fillId="14" borderId="18" xfId="0" applyFont="1" applyFill="1" applyBorder="1" applyAlignment="1">
      <alignment horizontal="centerContinuous" vertical="top"/>
    </xf>
    <xf numFmtId="0" fontId="41" fillId="14" borderId="10" xfId="0" applyFont="1" applyFill="1" applyBorder="1" applyAlignment="1">
      <alignment horizontal="centerContinuous" vertical="center" wrapText="1"/>
    </xf>
    <xf numFmtId="0" fontId="52" fillId="14" borderId="9" xfId="0" applyFont="1" applyFill="1" applyBorder="1" applyAlignment="1">
      <alignment horizontal="centerContinuous" vertical="center" wrapText="1"/>
    </xf>
    <xf numFmtId="0" fontId="18" fillId="14" borderId="9" xfId="0" applyFont="1" applyFill="1" applyBorder="1" applyAlignment="1">
      <alignment horizontal="centerContinuous" vertical="center" wrapText="1"/>
    </xf>
    <xf numFmtId="0" fontId="20" fillId="14" borderId="51" xfId="0" applyFont="1" applyFill="1" applyBorder="1" applyAlignment="1">
      <alignment horizontal="center" vertical="center" wrapText="1"/>
    </xf>
    <xf numFmtId="9" fontId="24" fillId="11" borderId="4" xfId="2" applyFont="1" applyFill="1" applyBorder="1" applyAlignment="1" applyProtection="1">
      <alignment horizontal="center" vertical="center" wrapText="1"/>
    </xf>
    <xf numFmtId="166" fontId="86" fillId="11" borderId="4" xfId="1" applyNumberFormat="1" applyFont="1" applyFill="1" applyBorder="1" applyAlignment="1" applyProtection="1">
      <alignment horizontal="center" vertical="center" wrapText="1"/>
    </xf>
    <xf numFmtId="0" fontId="41" fillId="15" borderId="2" xfId="0" applyFont="1" applyFill="1" applyBorder="1" applyAlignment="1">
      <alignment horizontal="centerContinuous" vertical="center" wrapText="1"/>
    </xf>
    <xf numFmtId="0" fontId="41" fillId="15" borderId="18" xfId="0" applyFont="1" applyFill="1" applyBorder="1" applyAlignment="1">
      <alignment horizontal="centerContinuous" vertical="center" wrapText="1"/>
    </xf>
    <xf numFmtId="0" fontId="52" fillId="15" borderId="9" xfId="0" applyFont="1" applyFill="1" applyBorder="1" applyAlignment="1">
      <alignment horizontal="centerContinuous" vertical="center" wrapText="1"/>
    </xf>
    <xf numFmtId="0" fontId="18" fillId="15" borderId="9" xfId="0" applyFont="1" applyFill="1" applyBorder="1" applyAlignment="1">
      <alignment horizontal="centerContinuous" vertical="center" wrapText="1"/>
    </xf>
    <xf numFmtId="0" fontId="20" fillId="15" borderId="3" xfId="0" applyFont="1" applyFill="1" applyBorder="1" applyAlignment="1">
      <alignment vertical="center" wrapText="1"/>
    </xf>
    <xf numFmtId="0" fontId="16" fillId="11" borderId="5" xfId="4" applyFont="1" applyFill="1" applyBorder="1" applyAlignment="1" applyProtection="1">
      <alignment horizontal="center" vertical="center" wrapText="1"/>
    </xf>
    <xf numFmtId="175" fontId="86" fillId="11" borderId="4" xfId="1" applyNumberFormat="1" applyFont="1" applyFill="1" applyBorder="1" applyAlignment="1" applyProtection="1">
      <alignment horizontal="center" vertical="center" wrapText="1"/>
    </xf>
    <xf numFmtId="0" fontId="87" fillId="0" borderId="0" xfId="0" applyFont="1"/>
    <xf numFmtId="0" fontId="0" fillId="0" borderId="0" xfId="0" applyAlignment="1">
      <alignment horizontal="left" vertical="top"/>
    </xf>
    <xf numFmtId="0" fontId="88" fillId="0" borderId="0" xfId="0" applyFont="1"/>
    <xf numFmtId="0" fontId="16" fillId="11" borderId="3" xfId="0" applyFont="1" applyFill="1" applyBorder="1" applyAlignment="1" applyProtection="1">
      <alignment horizontal="center" vertical="center" wrapText="1"/>
      <protection hidden="1"/>
    </xf>
    <xf numFmtId="0" fontId="52" fillId="13" borderId="9" xfId="0" applyFont="1" applyFill="1" applyBorder="1" applyAlignment="1" applyProtection="1">
      <alignment horizontal="centerContinuous" vertical="center" wrapText="1"/>
      <protection hidden="1"/>
    </xf>
    <xf numFmtId="0" fontId="41" fillId="13" borderId="10" xfId="0" applyFont="1" applyFill="1" applyBorder="1" applyAlignment="1" applyProtection="1">
      <alignment horizontal="centerContinuous" vertical="center" wrapText="1"/>
      <protection hidden="1"/>
    </xf>
    <xf numFmtId="0" fontId="18" fillId="13" borderId="9" xfId="0" applyFont="1" applyFill="1" applyBorder="1" applyAlignment="1" applyProtection="1">
      <alignment horizontal="centerContinuous" vertical="center" wrapText="1"/>
      <protection hidden="1"/>
    </xf>
    <xf numFmtId="166" fontId="21" fillId="21" borderId="17" xfId="2" applyNumberFormat="1" applyFont="1" applyFill="1" applyBorder="1" applyAlignment="1" applyProtection="1">
      <alignment horizontal="left" vertical="top" wrapText="1"/>
      <protection locked="0"/>
    </xf>
    <xf numFmtId="0" fontId="90" fillId="22" borderId="21" xfId="0" applyFont="1" applyFill="1" applyBorder="1" applyAlignment="1" applyProtection="1">
      <alignment horizontal="centerContinuous" vertical="center" wrapText="1"/>
      <protection hidden="1"/>
    </xf>
    <xf numFmtId="0" fontId="1" fillId="0" borderId="0" xfId="0" applyFont="1" applyProtection="1">
      <protection locked="0"/>
    </xf>
    <xf numFmtId="0" fontId="1" fillId="0" borderId="0" xfId="0" applyFont="1" applyAlignment="1" applyProtection="1">
      <alignment horizontal="center"/>
      <protection locked="0"/>
    </xf>
    <xf numFmtId="0" fontId="56" fillId="11" borderId="5" xfId="0" applyFont="1" applyFill="1" applyBorder="1" applyAlignment="1" applyProtection="1">
      <alignment horizontal="center" vertical="center" wrapText="1"/>
      <protection hidden="1"/>
    </xf>
    <xf numFmtId="0" fontId="56" fillId="11" borderId="4" xfId="0" applyFont="1" applyFill="1" applyBorder="1" applyAlignment="1" applyProtection="1">
      <alignment horizontal="center" vertical="center" wrapText="1"/>
      <protection hidden="1"/>
    </xf>
    <xf numFmtId="0" fontId="1" fillId="0" borderId="0" xfId="0" applyFont="1" applyProtection="1">
      <protection hidden="1"/>
    </xf>
    <xf numFmtId="0" fontId="1" fillId="0" borderId="0" xfId="0" applyFont="1" applyAlignment="1" applyProtection="1">
      <alignment horizontal="center"/>
      <protection hidden="1"/>
    </xf>
    <xf numFmtId="0" fontId="1" fillId="0" borderId="0" xfId="0" applyFont="1" applyAlignment="1" applyProtection="1">
      <alignment horizontal="left" vertical="top"/>
      <protection locked="0"/>
    </xf>
    <xf numFmtId="0" fontId="59" fillId="31" borderId="37" xfId="0" applyFont="1" applyFill="1" applyBorder="1" applyAlignment="1" applyProtection="1">
      <alignment horizontal="left" vertical="top" wrapText="1"/>
      <protection hidden="1"/>
    </xf>
    <xf numFmtId="0" fontId="59" fillId="31" borderId="37" xfId="0" applyFont="1" applyFill="1" applyBorder="1" applyAlignment="1" applyProtection="1">
      <alignment horizontal="center" vertical="center" wrapText="1"/>
      <protection hidden="1"/>
    </xf>
    <xf numFmtId="0" fontId="59" fillId="23" borderId="22" xfId="0" applyFont="1" applyFill="1" applyBorder="1" applyAlignment="1" applyProtection="1">
      <alignment horizontal="centerContinuous" vertical="center" wrapText="1"/>
      <protection hidden="1"/>
    </xf>
    <xf numFmtId="0" fontId="24" fillId="11" borderId="5" xfId="0" applyFont="1" applyFill="1" applyBorder="1" applyAlignment="1" applyProtection="1">
      <alignment horizontal="center" vertical="center" wrapText="1"/>
      <protection hidden="1"/>
    </xf>
    <xf numFmtId="10" fontId="21" fillId="21" borderId="28" xfId="2" applyNumberFormat="1" applyFont="1" applyFill="1" applyBorder="1" applyAlignment="1" applyProtection="1">
      <alignment horizontal="left" vertical="top" wrapText="1"/>
      <protection hidden="1"/>
    </xf>
    <xf numFmtId="0" fontId="31" fillId="14" borderId="9" xfId="0" applyFont="1" applyFill="1" applyBorder="1" applyAlignment="1" applyProtection="1">
      <alignment horizontal="centerContinuous" vertical="center" wrapText="1"/>
      <protection hidden="1"/>
    </xf>
    <xf numFmtId="0" fontId="4" fillId="14" borderId="10" xfId="0" applyFont="1" applyFill="1" applyBorder="1" applyAlignment="1" applyProtection="1">
      <alignment horizontal="centerContinuous" vertical="center" wrapText="1"/>
      <protection hidden="1"/>
    </xf>
    <xf numFmtId="0" fontId="4" fillId="14" borderId="9" xfId="0" applyFont="1" applyFill="1" applyBorder="1" applyAlignment="1" applyProtection="1">
      <alignment horizontal="centerContinuous" vertical="center" wrapText="1"/>
      <protection hidden="1"/>
    </xf>
    <xf numFmtId="0" fontId="31" fillId="14" borderId="9" xfId="0" applyFont="1" applyFill="1" applyBorder="1" applyAlignment="1" applyProtection="1">
      <alignment horizontal="left" vertical="top" wrapText="1"/>
      <protection hidden="1"/>
    </xf>
    <xf numFmtId="0" fontId="31" fillId="14" borderId="9" xfId="0" applyFont="1" applyFill="1" applyBorder="1" applyAlignment="1" applyProtection="1">
      <alignment horizontal="centerContinuous" vertical="center" wrapText="1"/>
      <protection locked="0"/>
    </xf>
    <xf numFmtId="0" fontId="31" fillId="14" borderId="9" xfId="0" applyFont="1" applyFill="1" applyBorder="1" applyAlignment="1" applyProtection="1">
      <alignment horizontal="left" vertical="top" wrapText="1"/>
      <protection locked="0"/>
    </xf>
    <xf numFmtId="0" fontId="4" fillId="14" borderId="3" xfId="0" applyFont="1" applyFill="1" applyBorder="1" applyAlignment="1" applyProtection="1">
      <alignment horizontal="center" vertical="center" wrapText="1"/>
      <protection hidden="1"/>
    </xf>
    <xf numFmtId="0" fontId="24" fillId="11" borderId="4" xfId="0" applyFont="1" applyFill="1" applyBorder="1" applyAlignment="1" applyProtection="1">
      <alignment horizontal="center" vertical="center"/>
      <protection hidden="1"/>
    </xf>
    <xf numFmtId="0" fontId="31" fillId="15" borderId="9" xfId="0" applyFont="1" applyFill="1" applyBorder="1" applyAlignment="1" applyProtection="1">
      <alignment horizontal="centerContinuous" vertical="center" wrapText="1"/>
      <protection hidden="1"/>
    </xf>
    <xf numFmtId="0" fontId="4" fillId="15" borderId="4" xfId="0" applyFont="1" applyFill="1" applyBorder="1" applyAlignment="1" applyProtection="1">
      <alignment horizontal="centerContinuous" vertical="center" wrapText="1"/>
      <protection hidden="1"/>
    </xf>
    <xf numFmtId="0" fontId="31" fillId="15" borderId="9" xfId="0" applyFont="1" applyFill="1" applyBorder="1" applyAlignment="1" applyProtection="1">
      <alignment horizontal="left" vertical="top" wrapText="1"/>
      <protection hidden="1"/>
    </xf>
    <xf numFmtId="0" fontId="31" fillId="15" borderId="9" xfId="0" applyFont="1" applyFill="1" applyBorder="1" applyAlignment="1" applyProtection="1">
      <alignment horizontal="centerContinuous" vertical="center" wrapText="1"/>
      <protection locked="0"/>
    </xf>
    <xf numFmtId="0" fontId="31" fillId="15" borderId="9" xfId="0" applyFont="1" applyFill="1" applyBorder="1" applyAlignment="1" applyProtection="1">
      <alignment horizontal="left" vertical="top" wrapText="1"/>
      <protection locked="0"/>
    </xf>
    <xf numFmtId="0" fontId="4" fillId="15" borderId="3" xfId="0" applyFont="1" applyFill="1" applyBorder="1" applyAlignment="1" applyProtection="1">
      <alignment horizontal="center" vertical="center" wrapText="1"/>
      <protection hidden="1"/>
    </xf>
    <xf numFmtId="0" fontId="44" fillId="9" borderId="4" xfId="0" applyFont="1" applyFill="1" applyBorder="1" applyAlignment="1" applyProtection="1">
      <alignment horizontal="center" vertical="center" wrapText="1"/>
      <protection hidden="1"/>
    </xf>
    <xf numFmtId="0" fontId="21" fillId="21" borderId="17" xfId="2" applyNumberFormat="1" applyFont="1" applyFill="1" applyBorder="1" applyAlignment="1" applyProtection="1">
      <alignment horizontal="left" vertical="top" wrapText="1"/>
      <protection locked="0"/>
    </xf>
    <xf numFmtId="0" fontId="91" fillId="0" borderId="0" xfId="0" applyFont="1" applyAlignment="1" applyProtection="1">
      <alignment vertical="center" wrapText="1"/>
      <protection hidden="1"/>
    </xf>
    <xf numFmtId="10" fontId="0" fillId="0" borderId="0" xfId="0" applyNumberFormat="1"/>
    <xf numFmtId="0" fontId="0" fillId="0" borderId="0" xfId="0" applyAlignment="1" applyProtection="1">
      <alignment wrapText="1"/>
      <protection hidden="1"/>
    </xf>
    <xf numFmtId="9" fontId="16" fillId="11" borderId="4" xfId="2" applyFont="1" applyFill="1" applyBorder="1" applyAlignment="1" applyProtection="1">
      <alignment horizontal="center" vertical="center" wrapText="1"/>
      <protection hidden="1"/>
    </xf>
    <xf numFmtId="0" fontId="16" fillId="9" borderId="5" xfId="0" applyFont="1" applyFill="1" applyBorder="1" applyAlignment="1" applyProtection="1">
      <alignment horizontal="center" vertical="center" wrapText="1"/>
      <protection hidden="1"/>
    </xf>
    <xf numFmtId="0" fontId="16" fillId="9" borderId="2" xfId="0" applyFont="1" applyFill="1" applyBorder="1" applyAlignment="1" applyProtection="1">
      <alignment horizontal="center" vertical="center" wrapText="1"/>
      <protection hidden="1"/>
    </xf>
    <xf numFmtId="0" fontId="16" fillId="9" borderId="4" xfId="0" applyFont="1" applyFill="1" applyBorder="1" applyAlignment="1" applyProtection="1">
      <alignment horizontal="center" vertical="center" wrapText="1"/>
      <protection hidden="1"/>
    </xf>
    <xf numFmtId="166" fontId="31" fillId="15" borderId="9" xfId="0" applyNumberFormat="1" applyFont="1" applyFill="1" applyBorder="1" applyAlignment="1" applyProtection="1">
      <alignment horizontal="centerContinuous" vertical="center" wrapText="1"/>
      <protection hidden="1"/>
    </xf>
    <xf numFmtId="166" fontId="31" fillId="14" borderId="9" xfId="0" applyNumberFormat="1" applyFont="1" applyFill="1" applyBorder="1" applyAlignment="1" applyProtection="1">
      <alignment horizontal="centerContinuous" vertical="center" wrapText="1"/>
      <protection hidden="1"/>
    </xf>
    <xf numFmtId="0" fontId="4" fillId="8" borderId="5" xfId="0" applyFont="1" applyFill="1" applyBorder="1" applyAlignment="1" applyProtection="1">
      <alignment horizontal="center" vertical="center" wrapText="1"/>
      <protection hidden="1"/>
    </xf>
    <xf numFmtId="9" fontId="59" fillId="31" borderId="38" xfId="2" applyFont="1" applyFill="1" applyBorder="1" applyAlignment="1" applyProtection="1">
      <alignment horizontal="center" vertical="center" wrapText="1"/>
      <protection hidden="1"/>
    </xf>
    <xf numFmtId="0" fontId="59" fillId="31" borderId="38" xfId="0" applyFont="1" applyFill="1" applyBorder="1" applyAlignment="1" applyProtection="1">
      <alignment horizontal="center" vertical="center" wrapText="1"/>
      <protection hidden="1"/>
    </xf>
    <xf numFmtId="0" fontId="4" fillId="8" borderId="3" xfId="0" applyFont="1" applyFill="1" applyBorder="1" applyAlignment="1" applyProtection="1">
      <alignment horizontal="center" vertical="center" wrapText="1"/>
      <protection hidden="1"/>
    </xf>
    <xf numFmtId="0" fontId="44" fillId="11" borderId="5" xfId="0" applyFont="1" applyFill="1" applyBorder="1" applyAlignment="1" applyProtection="1">
      <alignment horizontal="center" vertical="center" wrapText="1"/>
      <protection hidden="1"/>
    </xf>
    <xf numFmtId="0" fontId="31" fillId="13" borderId="9" xfId="0" applyFont="1" applyFill="1" applyBorder="1" applyAlignment="1" applyProtection="1">
      <alignment horizontal="centerContinuous" vertical="center" wrapText="1"/>
      <protection hidden="1"/>
    </xf>
    <xf numFmtId="0" fontId="31" fillId="13" borderId="18" xfId="0" applyFont="1" applyFill="1" applyBorder="1" applyAlignment="1" applyProtection="1">
      <alignment horizontal="centerContinuous" vertical="center" wrapText="1"/>
      <protection hidden="1"/>
    </xf>
    <xf numFmtId="0" fontId="31" fillId="13" borderId="2" xfId="0" applyFont="1" applyFill="1" applyBorder="1" applyAlignment="1" applyProtection="1">
      <alignment horizontal="centerContinuous" vertical="center" wrapText="1"/>
      <protection hidden="1"/>
    </xf>
    <xf numFmtId="0" fontId="31" fillId="13" borderId="9" xfId="0" applyFont="1" applyFill="1" applyBorder="1" applyAlignment="1" applyProtection="1">
      <alignment horizontal="left" vertical="top" wrapText="1"/>
      <protection hidden="1"/>
    </xf>
    <xf numFmtId="0" fontId="31" fillId="13" borderId="9" xfId="0" applyFont="1" applyFill="1" applyBorder="1" applyAlignment="1" applyProtection="1">
      <alignment horizontal="centerContinuous" vertical="center" wrapText="1"/>
      <protection locked="0"/>
    </xf>
    <xf numFmtId="0" fontId="31" fillId="13" borderId="9" xfId="0" applyFont="1" applyFill="1" applyBorder="1" applyAlignment="1" applyProtection="1">
      <alignment horizontal="left" vertical="top" wrapText="1"/>
      <protection locked="0"/>
    </xf>
    <xf numFmtId="0" fontId="31" fillId="13" borderId="5" xfId="0" applyFont="1" applyFill="1" applyBorder="1" applyAlignment="1" applyProtection="1">
      <alignment horizontal="center" vertical="center" wrapText="1"/>
      <protection hidden="1"/>
    </xf>
    <xf numFmtId="0" fontId="0" fillId="11" borderId="4" xfId="0" applyFill="1" applyBorder="1" applyAlignment="1" applyProtection="1">
      <alignment horizontal="center" vertical="center" wrapText="1"/>
      <protection hidden="1"/>
    </xf>
    <xf numFmtId="0" fontId="31" fillId="14" borderId="3" xfId="0" applyFont="1" applyFill="1" applyBorder="1" applyAlignment="1" applyProtection="1">
      <alignment horizontal="center" vertical="center" wrapText="1"/>
      <protection hidden="1"/>
    </xf>
    <xf numFmtId="0" fontId="31" fillId="15" borderId="2" xfId="0" applyFont="1" applyFill="1" applyBorder="1" applyAlignment="1" applyProtection="1">
      <alignment horizontal="centerContinuous" vertical="center" wrapText="1"/>
      <protection hidden="1"/>
    </xf>
    <xf numFmtId="0" fontId="31" fillId="15" borderId="3" xfId="0" applyFont="1" applyFill="1" applyBorder="1" applyAlignment="1" applyProtection="1">
      <alignment horizontal="center" vertical="center" wrapText="1"/>
      <protection hidden="1"/>
    </xf>
    <xf numFmtId="0" fontId="24" fillId="11" borderId="7" xfId="0" applyFont="1" applyFill="1" applyBorder="1" applyAlignment="1" applyProtection="1">
      <alignment horizontal="center" vertical="center" wrapText="1"/>
      <protection hidden="1"/>
    </xf>
    <xf numFmtId="0" fontId="4" fillId="14" borderId="19" xfId="0" applyFont="1" applyFill="1" applyBorder="1" applyAlignment="1" applyProtection="1">
      <alignment horizontal="center" vertical="center" wrapText="1"/>
      <protection hidden="1"/>
    </xf>
    <xf numFmtId="166" fontId="18" fillId="15" borderId="9" xfId="0" applyNumberFormat="1" applyFont="1" applyFill="1" applyBorder="1" applyAlignment="1" applyProtection="1">
      <alignment horizontal="centerContinuous" vertical="center" wrapText="1"/>
      <protection hidden="1"/>
    </xf>
    <xf numFmtId="1" fontId="24" fillId="11" borderId="4" xfId="0" applyNumberFormat="1" applyFont="1" applyFill="1" applyBorder="1" applyAlignment="1" applyProtection="1">
      <alignment horizontal="center" vertical="center" wrapText="1"/>
      <protection hidden="1"/>
    </xf>
    <xf numFmtId="0" fontId="4" fillId="8" borderId="7" xfId="0" applyFont="1" applyFill="1" applyBorder="1" applyAlignment="1" applyProtection="1">
      <alignment horizontal="center" vertical="center" wrapText="1"/>
      <protection hidden="1"/>
    </xf>
    <xf numFmtId="0" fontId="24" fillId="11" borderId="8" xfId="0" applyFont="1" applyFill="1" applyBorder="1" applyAlignment="1" applyProtection="1">
      <alignment horizontal="center" vertical="center" wrapText="1"/>
      <protection hidden="1"/>
    </xf>
    <xf numFmtId="0" fontId="41" fillId="13" borderId="7" xfId="0" applyFont="1" applyFill="1" applyBorder="1" applyAlignment="1" applyProtection="1">
      <alignment horizontal="center" vertical="center" wrapText="1"/>
      <protection hidden="1"/>
    </xf>
    <xf numFmtId="0" fontId="43" fillId="14" borderId="10" xfId="0" applyFont="1" applyFill="1" applyBorder="1" applyAlignment="1" applyProtection="1">
      <alignment horizontal="centerContinuous" vertical="center" wrapText="1"/>
      <protection hidden="1"/>
    </xf>
    <xf numFmtId="0" fontId="43" fillId="14" borderId="4" xfId="0" applyFont="1" applyFill="1" applyBorder="1" applyAlignment="1" applyProtection="1">
      <alignment horizontal="centerContinuous" vertical="center" wrapText="1"/>
      <protection hidden="1"/>
    </xf>
    <xf numFmtId="0" fontId="43" fillId="14" borderId="7" xfId="0" applyFont="1" applyFill="1" applyBorder="1" applyAlignment="1" applyProtection="1">
      <alignment horizontal="center" vertical="center" wrapText="1"/>
      <protection hidden="1"/>
    </xf>
    <xf numFmtId="0" fontId="41" fillId="15" borderId="9" xfId="0" applyFont="1" applyFill="1" applyBorder="1" applyAlignment="1" applyProtection="1">
      <alignment horizontal="centerContinuous" vertical="center" wrapText="1"/>
      <protection hidden="1"/>
    </xf>
    <xf numFmtId="0" fontId="14" fillId="15" borderId="1"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87" fillId="0" borderId="0" xfId="0" applyFont="1" applyAlignment="1">
      <alignment wrapText="1"/>
    </xf>
    <xf numFmtId="10" fontId="86" fillId="11" borderId="4" xfId="1" applyNumberFormat="1" applyFont="1" applyFill="1" applyBorder="1" applyAlignment="1" applyProtection="1">
      <alignment horizontal="center" vertical="center" wrapText="1"/>
    </xf>
    <xf numFmtId="0" fontId="24" fillId="11" borderId="4" xfId="8" applyFont="1" applyFill="1" applyBorder="1" applyAlignment="1" applyProtection="1">
      <alignment horizontal="center" vertical="center" wrapText="1"/>
    </xf>
    <xf numFmtId="0" fontId="24" fillId="11" borderId="4" xfId="7" applyFont="1" applyFill="1" applyBorder="1" applyAlignment="1">
      <alignment horizontal="center" vertical="center" wrapText="1"/>
    </xf>
    <xf numFmtId="0" fontId="24" fillId="11" borderId="5" xfId="7" applyFont="1" applyFill="1" applyBorder="1" applyAlignment="1">
      <alignment horizontal="center" vertical="center" wrapText="1"/>
    </xf>
    <xf numFmtId="0" fontId="17" fillId="28" borderId="16" xfId="0" applyFont="1" applyFill="1" applyBorder="1" applyAlignment="1">
      <alignment horizontal="center" vertical="center" wrapText="1"/>
    </xf>
    <xf numFmtId="0" fontId="31" fillId="15" borderId="9" xfId="0" applyFont="1" applyFill="1" applyBorder="1" applyAlignment="1">
      <alignment horizontal="centerContinuous" vertical="center" wrapText="1"/>
    </xf>
    <xf numFmtId="0" fontId="41" fillId="15" borderId="9" xfId="7" applyFont="1" applyFill="1" applyBorder="1" applyAlignment="1">
      <alignment horizontal="centerContinuous" vertical="center" wrapText="1"/>
    </xf>
    <xf numFmtId="0" fontId="41" fillId="15" borderId="9" xfId="0" applyFont="1" applyFill="1" applyBorder="1" applyAlignment="1">
      <alignment horizontal="centerContinuous" vertical="center" wrapText="1"/>
    </xf>
    <xf numFmtId="10" fontId="24" fillId="11" borderId="4" xfId="0" applyNumberFormat="1" applyFont="1" applyFill="1" applyBorder="1" applyAlignment="1">
      <alignment horizontal="center" vertical="center" wrapText="1"/>
    </xf>
    <xf numFmtId="0" fontId="24" fillId="11" borderId="7" xfId="7" applyFont="1" applyFill="1" applyBorder="1" applyAlignment="1">
      <alignment horizontal="center" vertical="center" wrapText="1"/>
    </xf>
    <xf numFmtId="0" fontId="31" fillId="14" borderId="9" xfId="0" applyFont="1" applyFill="1" applyBorder="1" applyAlignment="1">
      <alignment horizontal="centerContinuous" vertical="center" wrapText="1"/>
    </xf>
    <xf numFmtId="0" fontId="31" fillId="14" borderId="9" xfId="0" applyFont="1" applyFill="1" applyBorder="1" applyAlignment="1">
      <alignment horizontal="left" vertical="top" wrapText="1"/>
    </xf>
    <xf numFmtId="0" fontId="43" fillId="14" borderId="4" xfId="0" applyFont="1" applyFill="1" applyBorder="1" applyAlignment="1">
      <alignment horizontal="centerContinuous" vertical="center" wrapText="1"/>
    </xf>
    <xf numFmtId="0" fontId="43" fillId="14" borderId="10" xfId="0" applyFont="1" applyFill="1" applyBorder="1" applyAlignment="1">
      <alignment horizontal="centerContinuous" vertical="center" wrapText="1"/>
    </xf>
    <xf numFmtId="3" fontId="24" fillId="11" borderId="5" xfId="0" applyNumberFormat="1" applyFont="1" applyFill="1" applyBorder="1" applyAlignment="1">
      <alignment horizontal="center" vertical="center" wrapText="1"/>
    </xf>
    <xf numFmtId="0" fontId="24" fillId="11" borderId="5" xfId="8" applyFont="1" applyFill="1" applyBorder="1" applyAlignment="1" applyProtection="1">
      <alignment horizontal="center" vertical="center" wrapText="1"/>
    </xf>
    <xf numFmtId="0" fontId="41" fillId="13" borderId="7" xfId="0" applyFont="1" applyFill="1" applyBorder="1" applyAlignment="1">
      <alignment horizontal="center" vertical="center" wrapText="1"/>
    </xf>
    <xf numFmtId="0" fontId="24" fillId="11" borderId="53" xfId="7" applyFont="1" applyFill="1" applyBorder="1" applyAlignment="1">
      <alignment horizontal="center" vertical="center" wrapText="1"/>
    </xf>
    <xf numFmtId="0" fontId="31" fillId="13" borderId="9" xfId="0" applyFont="1" applyFill="1" applyBorder="1" applyAlignment="1">
      <alignment horizontal="centerContinuous" vertical="center" wrapText="1"/>
    </xf>
    <xf numFmtId="0" fontId="31" fillId="13" borderId="9" xfId="0" applyFont="1" applyFill="1" applyBorder="1" applyAlignment="1">
      <alignment horizontal="left" vertical="top" wrapText="1"/>
    </xf>
    <xf numFmtId="0" fontId="43" fillId="13" borderId="4" xfId="0" applyFont="1" applyFill="1" applyBorder="1" applyAlignment="1">
      <alignment horizontal="centerContinuous" vertical="center" wrapText="1"/>
    </xf>
    <xf numFmtId="0" fontId="70" fillId="28" borderId="14" xfId="0" applyFont="1" applyFill="1" applyBorder="1" applyAlignment="1">
      <alignment horizontal="center" vertical="center" wrapText="1"/>
    </xf>
    <xf numFmtId="0" fontId="70" fillId="28" borderId="13" xfId="0" applyFont="1" applyFill="1" applyBorder="1" applyAlignment="1">
      <alignment horizontal="center" vertical="center" wrapText="1"/>
    </xf>
    <xf numFmtId="0" fontId="74" fillId="31" borderId="50" xfId="0" applyFont="1" applyFill="1" applyBorder="1" applyAlignment="1">
      <alignment horizontal="centerContinuous" vertical="center" wrapText="1"/>
    </xf>
    <xf numFmtId="0" fontId="74" fillId="31" borderId="39" xfId="0" applyFont="1" applyFill="1" applyBorder="1" applyAlignment="1">
      <alignment horizontal="centerContinuous" vertical="center" wrapText="1"/>
    </xf>
    <xf numFmtId="0" fontId="74" fillId="31" borderId="37" xfId="0" applyFont="1" applyFill="1" applyBorder="1" applyAlignment="1">
      <alignment horizontal="centerContinuous" vertical="center" wrapText="1"/>
    </xf>
    <xf numFmtId="0" fontId="41" fillId="13" borderId="9" xfId="0" applyFont="1" applyFill="1" applyBorder="1" applyAlignment="1" applyProtection="1">
      <alignment horizontal="centerContinuous" vertical="center" wrapText="1"/>
      <protection hidden="1"/>
    </xf>
    <xf numFmtId="0" fontId="59" fillId="31" borderId="37" xfId="0" applyFont="1" applyFill="1" applyBorder="1" applyAlignment="1">
      <alignment horizontal="left" vertical="top" wrapText="1"/>
    </xf>
    <xf numFmtId="0" fontId="59" fillId="31" borderId="37" xfId="0" applyFont="1" applyFill="1" applyBorder="1" applyAlignment="1">
      <alignment horizontal="center" vertical="center" wrapText="1"/>
    </xf>
    <xf numFmtId="176" fontId="86" fillId="11" borderId="4" xfId="1" applyNumberFormat="1" applyFont="1" applyFill="1" applyBorder="1" applyAlignment="1" applyProtection="1">
      <alignment horizontal="center" vertical="center" wrapText="1"/>
    </xf>
    <xf numFmtId="0" fontId="14" fillId="8" borderId="3" xfId="0" applyFont="1" applyFill="1" applyBorder="1" applyAlignment="1">
      <alignment horizontal="center" vertical="center" wrapText="1"/>
    </xf>
    <xf numFmtId="0" fontId="46" fillId="11" borderId="55" xfId="0" applyFont="1" applyFill="1" applyBorder="1" applyAlignment="1">
      <alignment horizontal="center" vertical="center" wrapText="1"/>
    </xf>
    <xf numFmtId="0" fontId="14" fillId="8" borderId="2" xfId="0" applyFont="1" applyFill="1" applyBorder="1" applyAlignment="1">
      <alignment horizontal="center" vertical="center" wrapText="1"/>
    </xf>
    <xf numFmtId="0" fontId="46" fillId="11" borderId="4" xfId="0" applyFont="1" applyFill="1" applyBorder="1" applyAlignment="1">
      <alignment horizontal="center" vertical="center" wrapText="1"/>
    </xf>
    <xf numFmtId="0" fontId="18" fillId="15" borderId="1" xfId="0" applyFont="1" applyFill="1" applyBorder="1" applyAlignment="1">
      <alignment horizontal="center" vertical="center" wrapText="1"/>
    </xf>
    <xf numFmtId="3" fontId="24" fillId="11" borderId="0" xfId="0" applyNumberFormat="1" applyFont="1" applyFill="1" applyAlignment="1">
      <alignment horizontal="center" vertical="center" wrapText="1"/>
    </xf>
    <xf numFmtId="0" fontId="0" fillId="11" borderId="23"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3" xfId="0" applyFill="1" applyBorder="1" applyAlignment="1">
      <alignment horizontal="center" vertical="center" wrapText="1" readingOrder="1"/>
    </xf>
    <xf numFmtId="10" fontId="21" fillId="21" borderId="17" xfId="2" applyNumberFormat="1" applyFont="1" applyFill="1" applyBorder="1" applyAlignment="1" applyProtection="1">
      <alignment horizontal="left" vertical="center" wrapText="1"/>
      <protection locked="0"/>
    </xf>
    <xf numFmtId="0" fontId="46" fillId="11" borderId="56" xfId="0" applyFont="1" applyFill="1" applyBorder="1" applyAlignment="1">
      <alignment horizontal="center" vertical="center" wrapText="1"/>
    </xf>
    <xf numFmtId="0" fontId="0" fillId="11" borderId="3" xfId="0" applyFill="1" applyBorder="1" applyAlignment="1">
      <alignment horizontal="center" vertical="center" wrapText="1"/>
    </xf>
    <xf numFmtId="0" fontId="0" fillId="11" borderId="43" xfId="0" applyFill="1" applyBorder="1" applyAlignment="1">
      <alignment horizontal="center" vertical="center" wrapText="1"/>
    </xf>
    <xf numFmtId="0" fontId="0" fillId="11" borderId="24" xfId="0" applyFill="1" applyBorder="1" applyAlignment="1">
      <alignment horizontal="center" vertical="center" wrapText="1"/>
    </xf>
    <xf numFmtId="0" fontId="24" fillId="39" borderId="4" xfId="0" applyFont="1" applyFill="1" applyBorder="1" applyAlignment="1">
      <alignment horizontal="center" vertical="center" wrapText="1"/>
    </xf>
    <xf numFmtId="0" fontId="24" fillId="39" borderId="4" xfId="0" applyFont="1" applyFill="1" applyBorder="1" applyAlignment="1" applyProtection="1">
      <alignment horizontal="center" vertical="center" wrapText="1"/>
      <protection locked="0"/>
    </xf>
    <xf numFmtId="10" fontId="21" fillId="40" borderId="28" xfId="2" applyNumberFormat="1" applyFont="1" applyFill="1" applyBorder="1" applyAlignment="1" applyProtection="1">
      <alignment horizontal="center" vertical="center" wrapText="1"/>
      <protection locked="0"/>
    </xf>
    <xf numFmtId="0" fontId="46" fillId="41" borderId="56" xfId="0" applyFont="1" applyFill="1" applyBorder="1" applyAlignment="1">
      <alignment horizontal="center" vertical="center" wrapText="1"/>
    </xf>
    <xf numFmtId="0" fontId="0" fillId="11" borderId="35" xfId="0" applyFill="1" applyBorder="1" applyAlignment="1">
      <alignment horizontal="center" vertical="center" wrapText="1"/>
    </xf>
    <xf numFmtId="0" fontId="0" fillId="11" borderId="31" xfId="0" applyFill="1" applyBorder="1" applyAlignment="1">
      <alignment horizontal="center" vertical="center" wrapText="1"/>
    </xf>
    <xf numFmtId="0" fontId="24" fillId="21" borderId="17" xfId="0" applyFont="1" applyFill="1" applyBorder="1" applyAlignment="1">
      <alignment horizontal="left" vertical="top" wrapText="1"/>
    </xf>
    <xf numFmtId="3" fontId="86" fillId="11" borderId="4" xfId="1" applyNumberFormat="1" applyFont="1" applyFill="1" applyBorder="1" applyAlignment="1" applyProtection="1">
      <alignment horizontal="center" vertical="center" wrapText="1"/>
    </xf>
    <xf numFmtId="0" fontId="62" fillId="22" borderId="13" xfId="0" applyFont="1" applyFill="1" applyBorder="1" applyAlignment="1">
      <alignment horizontal="center" vertical="center" wrapText="1"/>
    </xf>
    <xf numFmtId="3" fontId="49" fillId="11" borderId="4" xfId="1" applyNumberFormat="1" applyFont="1" applyFill="1" applyBorder="1" applyAlignment="1" applyProtection="1">
      <alignment horizontal="center" vertical="center" wrapText="1"/>
    </xf>
    <xf numFmtId="10" fontId="62" fillId="21" borderId="17" xfId="16" applyNumberFormat="1" applyFont="1" applyFill="1" applyBorder="1" applyAlignment="1" applyProtection="1">
      <alignment horizontal="center" vertical="center" wrapText="1"/>
    </xf>
    <xf numFmtId="10" fontId="71" fillId="21" borderId="17" xfId="2" applyNumberFormat="1" applyFont="1" applyFill="1" applyBorder="1" applyAlignment="1" applyProtection="1">
      <alignment horizontal="left" vertical="top" wrapText="1"/>
      <protection locked="0"/>
    </xf>
    <xf numFmtId="175" fontId="49" fillId="11" borderId="4" xfId="1" applyNumberFormat="1" applyFont="1" applyFill="1" applyBorder="1" applyAlignment="1" applyProtection="1">
      <alignment horizontal="center" vertical="center" wrapText="1"/>
    </xf>
    <xf numFmtId="9" fontId="44" fillId="11" borderId="4" xfId="2" applyFont="1" applyFill="1" applyBorder="1" applyAlignment="1" applyProtection="1">
      <alignment horizontal="center" vertical="center" wrapText="1"/>
    </xf>
    <xf numFmtId="166" fontId="49" fillId="11" borderId="4" xfId="1" applyNumberFormat="1" applyFont="1" applyFill="1" applyBorder="1" applyAlignment="1" applyProtection="1">
      <alignment horizontal="center" vertical="center" wrapText="1"/>
    </xf>
    <xf numFmtId="0" fontId="62" fillId="42" borderId="13" xfId="0" applyFont="1" applyFill="1" applyBorder="1" applyAlignment="1">
      <alignment horizontal="center" vertical="center" wrapText="1"/>
    </xf>
    <xf numFmtId="0" fontId="43" fillId="43" borderId="3" xfId="0" applyFont="1" applyFill="1" applyBorder="1" applyAlignment="1">
      <alignment horizontal="center" vertical="center" wrapText="1"/>
    </xf>
    <xf numFmtId="0" fontId="44" fillId="39" borderId="11" xfId="0" applyFont="1" applyFill="1" applyBorder="1" applyAlignment="1">
      <alignment horizontal="center" vertical="center" wrapText="1"/>
    </xf>
    <xf numFmtId="0" fontId="44" fillId="39" borderId="4" xfId="0" applyFont="1" applyFill="1" applyBorder="1" applyAlignment="1">
      <alignment horizontal="center" vertical="center" wrapText="1"/>
    </xf>
    <xf numFmtId="176" fontId="49" fillId="39" borderId="4" xfId="1" applyNumberFormat="1" applyFont="1" applyFill="1" applyBorder="1" applyAlignment="1" applyProtection="1">
      <alignment horizontal="center" vertical="center" wrapText="1"/>
    </xf>
    <xf numFmtId="10" fontId="62" fillId="44" borderId="17" xfId="16" applyNumberFormat="1" applyFont="1" applyFill="1" applyBorder="1" applyAlignment="1" applyProtection="1">
      <alignment horizontal="center" vertical="center" wrapText="1"/>
    </xf>
    <xf numFmtId="10" fontId="74" fillId="44" borderId="17" xfId="16" applyNumberFormat="1" applyFont="1" applyFill="1" applyBorder="1" applyAlignment="1" applyProtection="1">
      <alignment horizontal="center" vertical="center" wrapText="1"/>
    </xf>
    <xf numFmtId="176" fontId="49" fillId="39" borderId="4" xfId="1" applyNumberFormat="1" applyFont="1" applyFill="1" applyBorder="1" applyAlignment="1" applyProtection="1">
      <alignment horizontal="center" vertical="center" wrapText="1"/>
      <protection locked="0"/>
    </xf>
    <xf numFmtId="0" fontId="44" fillId="39" borderId="5" xfId="0" applyFont="1" applyFill="1" applyBorder="1" applyAlignment="1">
      <alignment horizontal="center" vertical="center" wrapText="1"/>
    </xf>
    <xf numFmtId="0" fontId="44" fillId="11" borderId="11" xfId="0" applyFont="1" applyFill="1" applyBorder="1" applyAlignment="1">
      <alignment horizontal="center" vertical="center" wrapText="1"/>
    </xf>
    <xf numFmtId="10" fontId="71" fillId="21" borderId="28" xfId="2" applyNumberFormat="1" applyFont="1" applyFill="1" applyBorder="1" applyAlignment="1" applyProtection="1">
      <alignment horizontal="left" vertical="top" wrapText="1"/>
      <protection locked="0"/>
    </xf>
    <xf numFmtId="0" fontId="58" fillId="22" borderId="13" xfId="0" applyFont="1" applyFill="1" applyBorder="1" applyAlignment="1" applyProtection="1">
      <alignment horizontal="center" vertical="center" wrapText="1"/>
      <protection hidden="1"/>
    </xf>
    <xf numFmtId="0" fontId="58" fillId="31" borderId="38" xfId="0" applyFont="1" applyFill="1" applyBorder="1" applyAlignment="1" applyProtection="1">
      <alignment horizontal="center" vertical="center" wrapText="1"/>
      <protection hidden="1"/>
    </xf>
    <xf numFmtId="9" fontId="58" fillId="31" borderId="38" xfId="2" applyFont="1" applyFill="1" applyBorder="1" applyAlignment="1" applyProtection="1">
      <alignment horizontal="center" vertical="center" wrapText="1"/>
      <protection hidden="1"/>
    </xf>
    <xf numFmtId="0" fontId="42" fillId="13" borderId="9" xfId="0" applyFont="1" applyFill="1" applyBorder="1" applyAlignment="1" applyProtection="1">
      <alignment horizontal="centerContinuous" vertical="center" wrapText="1"/>
      <protection hidden="1"/>
    </xf>
    <xf numFmtId="0" fontId="42" fillId="13" borderId="3" xfId="0" applyFont="1" applyFill="1" applyBorder="1" applyAlignment="1" applyProtection="1">
      <alignment horizontal="center" vertical="center" wrapText="1"/>
      <protection hidden="1"/>
    </xf>
    <xf numFmtId="0" fontId="45" fillId="11" borderId="5" xfId="0" applyFont="1" applyFill="1" applyBorder="1" applyAlignment="1" applyProtection="1">
      <alignment horizontal="center" vertical="center" wrapText="1"/>
      <protection hidden="1"/>
    </xf>
    <xf numFmtId="0" fontId="55" fillId="11" borderId="4" xfId="0" applyFont="1" applyFill="1" applyBorder="1" applyAlignment="1" applyProtection="1">
      <alignment horizontal="center" vertical="center" wrapText="1"/>
      <protection hidden="1"/>
    </xf>
    <xf numFmtId="10" fontId="58" fillId="21" borderId="17" xfId="16" applyNumberFormat="1" applyFont="1" applyFill="1" applyBorder="1" applyAlignment="1" applyProtection="1">
      <alignment horizontal="center" vertical="center" wrapText="1"/>
      <protection hidden="1"/>
    </xf>
    <xf numFmtId="10" fontId="51" fillId="11" borderId="4" xfId="1" applyNumberFormat="1" applyFont="1" applyFill="1" applyBorder="1" applyAlignment="1" applyProtection="1">
      <alignment horizontal="center" vertical="center" wrapText="1"/>
      <protection hidden="1"/>
    </xf>
    <xf numFmtId="0" fontId="42" fillId="14" borderId="9" xfId="0" applyFont="1" applyFill="1" applyBorder="1" applyAlignment="1" applyProtection="1">
      <alignment horizontal="centerContinuous" vertical="center" wrapText="1"/>
      <protection hidden="1"/>
    </xf>
    <xf numFmtId="0" fontId="42" fillId="14" borderId="10" xfId="0" applyFont="1" applyFill="1" applyBorder="1" applyAlignment="1" applyProtection="1">
      <alignment horizontal="centerContinuous" vertical="center" wrapText="1"/>
      <protection hidden="1"/>
    </xf>
    <xf numFmtId="0" fontId="42" fillId="14" borderId="3" xfId="0" applyFont="1" applyFill="1" applyBorder="1" applyAlignment="1" applyProtection="1">
      <alignment horizontal="center" vertical="center" wrapText="1"/>
      <protection hidden="1"/>
    </xf>
    <xf numFmtId="0" fontId="45" fillId="11" borderId="4" xfId="0" applyFont="1" applyFill="1" applyBorder="1" applyAlignment="1" applyProtection="1">
      <alignment horizontal="center" vertical="center" wrapText="1"/>
      <protection hidden="1"/>
    </xf>
    <xf numFmtId="4" fontId="51" fillId="11" borderId="4" xfId="1" applyNumberFormat="1" applyFont="1" applyFill="1" applyBorder="1" applyAlignment="1" applyProtection="1">
      <alignment horizontal="center" vertical="center" wrapText="1"/>
      <protection hidden="1"/>
    </xf>
    <xf numFmtId="0" fontId="42" fillId="15" borderId="2" xfId="0" applyFont="1" applyFill="1" applyBorder="1" applyAlignment="1" applyProtection="1">
      <alignment horizontal="centerContinuous" vertical="center" wrapText="1"/>
      <protection hidden="1"/>
    </xf>
    <xf numFmtId="0" fontId="42" fillId="15" borderId="33" xfId="0" applyFont="1" applyFill="1" applyBorder="1" applyAlignment="1" applyProtection="1">
      <alignment horizontal="centerContinuous" vertical="center" wrapText="1"/>
      <protection hidden="1"/>
    </xf>
    <xf numFmtId="0" fontId="42" fillId="15" borderId="9" xfId="0" applyFont="1" applyFill="1" applyBorder="1" applyAlignment="1" applyProtection="1">
      <alignment horizontal="centerContinuous" vertical="center" wrapText="1"/>
      <protection hidden="1"/>
    </xf>
    <xf numFmtId="0" fontId="42" fillId="15" borderId="1" xfId="0" applyFont="1" applyFill="1" applyBorder="1" applyAlignment="1" applyProtection="1">
      <alignment horizontal="center" vertical="center" wrapText="1"/>
      <protection hidden="1"/>
    </xf>
    <xf numFmtId="0" fontId="0" fillId="11" borderId="5" xfId="0" applyFill="1" applyBorder="1" applyAlignment="1" applyProtection="1">
      <alignment horizontal="center" vertical="center" wrapText="1"/>
      <protection hidden="1"/>
    </xf>
    <xf numFmtId="0" fontId="0" fillId="11" borderId="5" xfId="4" applyFont="1" applyFill="1" applyBorder="1" applyAlignment="1" applyProtection="1">
      <alignment horizontal="center" vertical="center" wrapText="1"/>
      <protection hidden="1"/>
    </xf>
    <xf numFmtId="3" fontId="86" fillId="11" borderId="4" xfId="1" applyNumberFormat="1" applyFont="1" applyFill="1" applyBorder="1" applyAlignment="1" applyProtection="1">
      <alignment horizontal="center" vertical="center" wrapText="1"/>
      <protection hidden="1"/>
    </xf>
    <xf numFmtId="0" fontId="14" fillId="8" borderId="3" xfId="0" applyFont="1" applyFill="1" applyBorder="1" applyAlignment="1" applyProtection="1">
      <alignment horizontal="center" vertical="center" wrapText="1"/>
      <protection hidden="1"/>
    </xf>
    <xf numFmtId="10" fontId="86" fillId="11" borderId="4" xfId="1" applyNumberFormat="1" applyFont="1" applyFill="1" applyBorder="1" applyAlignment="1" applyProtection="1">
      <alignment horizontal="center" vertical="center" wrapText="1"/>
      <protection hidden="1"/>
    </xf>
    <xf numFmtId="0" fontId="18" fillId="13" borderId="3" xfId="0" applyFont="1" applyFill="1" applyBorder="1" applyAlignment="1" applyProtection="1">
      <alignment horizontal="center" vertical="center" wrapText="1"/>
      <protection hidden="1"/>
    </xf>
    <xf numFmtId="0" fontId="16" fillId="11" borderId="57" xfId="0" applyFont="1" applyFill="1" applyBorder="1" applyAlignment="1" applyProtection="1">
      <alignment horizontal="center" vertical="center" wrapText="1"/>
      <protection hidden="1"/>
    </xf>
    <xf numFmtId="0" fontId="56" fillId="11" borderId="13" xfId="0" applyFont="1" applyFill="1" applyBorder="1" applyAlignment="1" applyProtection="1">
      <alignment horizontal="center" vertical="center" wrapText="1" readingOrder="1"/>
      <protection hidden="1"/>
    </xf>
    <xf numFmtId="0" fontId="18" fillId="14" borderId="10" xfId="0" applyFont="1" applyFill="1" applyBorder="1" applyAlignment="1" applyProtection="1">
      <alignment horizontal="centerContinuous" vertical="center" wrapText="1"/>
      <protection hidden="1"/>
    </xf>
    <xf numFmtId="0" fontId="43" fillId="14" borderId="9" xfId="0" applyFont="1" applyFill="1" applyBorder="1" applyAlignment="1" applyProtection="1">
      <alignment horizontal="centerContinuous" vertical="center" wrapText="1"/>
      <protection hidden="1"/>
    </xf>
    <xf numFmtId="0" fontId="18" fillId="14" borderId="3" xfId="0" applyFont="1" applyFill="1" applyBorder="1" applyAlignment="1" applyProtection="1">
      <alignment horizontal="center" vertical="center" wrapText="1"/>
      <protection hidden="1"/>
    </xf>
    <xf numFmtId="0" fontId="14" fillId="15" borderId="34" xfId="0" applyFont="1" applyFill="1" applyBorder="1" applyAlignment="1" applyProtection="1">
      <alignment horizontal="centerContinuous" vertical="center" wrapText="1"/>
      <protection hidden="1"/>
    </xf>
    <xf numFmtId="0" fontId="14" fillId="15" borderId="33" xfId="0" applyFont="1" applyFill="1" applyBorder="1" applyAlignment="1" applyProtection="1">
      <alignment horizontal="centerContinuous" vertical="center" wrapText="1"/>
      <protection hidden="1"/>
    </xf>
    <xf numFmtId="0" fontId="43" fillId="15" borderId="2" xfId="0" applyFont="1" applyFill="1" applyBorder="1" applyAlignment="1" applyProtection="1">
      <alignment horizontal="centerContinuous" vertical="center" wrapText="1"/>
      <protection hidden="1"/>
    </xf>
    <xf numFmtId="0" fontId="18" fillId="15" borderId="1" xfId="0" applyFont="1" applyFill="1" applyBorder="1" applyAlignment="1" applyProtection="1">
      <alignment horizontal="center" vertical="center" wrapText="1"/>
      <protection hidden="1"/>
    </xf>
    <xf numFmtId="0" fontId="20" fillId="8" borderId="5" xfId="0" applyFont="1" applyFill="1" applyBorder="1" applyAlignment="1">
      <alignment horizontal="center" vertical="center" wrapText="1"/>
    </xf>
    <xf numFmtId="0" fontId="43" fillId="14" borderId="9" xfId="0" applyFont="1" applyFill="1" applyBorder="1" applyAlignment="1">
      <alignment horizontal="centerContinuous" vertical="center" wrapText="1"/>
    </xf>
    <xf numFmtId="0" fontId="52" fillId="14" borderId="3" xfId="0" applyFont="1" applyFill="1" applyBorder="1" applyAlignment="1">
      <alignment horizontal="center" vertical="center" wrapText="1"/>
    </xf>
    <xf numFmtId="0" fontId="24" fillId="11" borderId="4" xfId="4" applyFont="1" applyFill="1" applyBorder="1" applyAlignment="1" applyProtection="1">
      <alignment horizontal="center" vertical="center" wrapText="1"/>
    </xf>
    <xf numFmtId="0" fontId="43" fillId="15" borderId="9" xfId="0" applyFont="1" applyFill="1" applyBorder="1" applyAlignment="1">
      <alignment horizontal="centerContinuous" vertical="center" wrapText="1"/>
    </xf>
    <xf numFmtId="0" fontId="60" fillId="24" borderId="12" xfId="0" applyFont="1" applyFill="1" applyBorder="1" applyAlignment="1">
      <alignment horizontal="center" vertical="center" wrapText="1"/>
    </xf>
    <xf numFmtId="0" fontId="21" fillId="28" borderId="12" xfId="0" applyFont="1" applyFill="1" applyBorder="1" applyAlignment="1">
      <alignment horizontal="center" vertical="center" wrapText="1"/>
    </xf>
    <xf numFmtId="0" fontId="21" fillId="28" borderId="16" xfId="0" applyFont="1" applyFill="1" applyBorder="1" applyAlignment="1">
      <alignment horizontal="center" vertical="center" wrapText="1"/>
    </xf>
    <xf numFmtId="0" fontId="43" fillId="13" borderId="9" xfId="0" applyFont="1" applyFill="1" applyBorder="1" applyAlignment="1">
      <alignment horizontal="centerContinuous" vertical="center" wrapText="1"/>
    </xf>
    <xf numFmtId="3" fontId="24" fillId="11" borderId="4" xfId="0" applyNumberFormat="1" applyFont="1" applyFill="1" applyBorder="1" applyAlignment="1" applyProtection="1">
      <alignment horizontal="center" vertical="center" wrapText="1"/>
      <protection locked="0"/>
    </xf>
    <xf numFmtId="0" fontId="17" fillId="28" borderId="12" xfId="0" applyFont="1" applyFill="1" applyBorder="1" applyAlignment="1">
      <alignment horizontal="center" vertical="center" wrapText="1"/>
    </xf>
    <xf numFmtId="0" fontId="74" fillId="22" borderId="0" xfId="0" applyFont="1" applyFill="1" applyAlignment="1">
      <alignment horizontal="center" vertical="center" wrapText="1"/>
    </xf>
    <xf numFmtId="0" fontId="74" fillId="23" borderId="0" xfId="0" applyFont="1" applyFill="1" applyAlignment="1">
      <alignment horizontal="center" vertical="center" wrapText="1"/>
    </xf>
    <xf numFmtId="0" fontId="71" fillId="28" borderId="13" xfId="0" applyFont="1" applyFill="1" applyBorder="1" applyAlignment="1">
      <alignment horizontal="center" vertical="center" wrapText="1"/>
    </xf>
    <xf numFmtId="0" fontId="71" fillId="28" borderId="16" xfId="0" applyFont="1" applyFill="1" applyBorder="1" applyAlignment="1">
      <alignment horizontal="center" vertical="center" wrapText="1"/>
    </xf>
    <xf numFmtId="10" fontId="21" fillId="21" borderId="17" xfId="2" applyNumberFormat="1" applyFont="1" applyFill="1" applyBorder="1" applyAlignment="1" applyProtection="1">
      <alignment horizontal="left" vertical="center" wrapText="1"/>
    </xf>
    <xf numFmtId="0" fontId="71" fillId="28" borderId="14"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17" fillId="28" borderId="4"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6" fillId="11" borderId="4" xfId="4" applyFont="1" applyFill="1" applyBorder="1" applyAlignment="1" applyProtection="1">
      <alignment horizontal="center" vertical="center" wrapText="1"/>
    </xf>
    <xf numFmtId="0" fontId="18" fillId="15" borderId="9" xfId="0" applyFont="1" applyFill="1" applyBorder="1" applyAlignment="1">
      <alignment horizontal="center" vertical="center" wrapText="1"/>
    </xf>
    <xf numFmtId="0" fontId="88" fillId="0" borderId="0" xfId="0" applyFont="1" applyAlignment="1">
      <alignment horizontal="center"/>
    </xf>
    <xf numFmtId="0" fontId="43" fillId="15" borderId="58" xfId="0" applyFont="1" applyFill="1" applyBorder="1" applyAlignment="1">
      <alignment horizontal="centerContinuous" vertical="center" wrapText="1"/>
    </xf>
    <xf numFmtId="0" fontId="24" fillId="11" borderId="5" xfId="0" applyFont="1" applyFill="1" applyBorder="1" applyAlignment="1" applyProtection="1">
      <alignment horizontal="center" vertical="center" wrapText="1"/>
      <protection locked="0"/>
    </xf>
    <xf numFmtId="0" fontId="60" fillId="22" borderId="21" xfId="0" applyFont="1" applyFill="1" applyBorder="1" applyAlignment="1">
      <alignment horizontal="centerContinuous" vertical="center" wrapText="1"/>
    </xf>
    <xf numFmtId="0" fontId="41" fillId="14" borderId="9" xfId="0" applyFont="1" applyFill="1" applyBorder="1" applyAlignment="1">
      <alignment horizontal="centerContinuous" vertical="center" wrapText="1"/>
    </xf>
    <xf numFmtId="3" fontId="0" fillId="0" borderId="0" xfId="0" applyNumberFormat="1" applyAlignment="1">
      <alignment horizontal="center" vertical="center"/>
    </xf>
    <xf numFmtId="10" fontId="59" fillId="22" borderId="13" xfId="0" applyNumberFormat="1" applyFont="1" applyFill="1" applyBorder="1" applyAlignment="1">
      <alignment horizontal="center" vertical="center" wrapText="1"/>
    </xf>
    <xf numFmtId="0" fontId="24" fillId="11" borderId="5" xfId="4" applyFont="1" applyFill="1" applyBorder="1" applyAlignment="1" applyProtection="1">
      <alignment horizontal="center" vertical="center" wrapText="1"/>
    </xf>
    <xf numFmtId="166" fontId="21" fillId="21" borderId="28" xfId="2" applyNumberFormat="1" applyFont="1" applyFill="1" applyBorder="1" applyAlignment="1" applyProtection="1">
      <alignment horizontal="left" vertical="top" wrapText="1"/>
      <protection locked="0"/>
    </xf>
    <xf numFmtId="166" fontId="0" fillId="0" borderId="0" xfId="0" applyNumberFormat="1" applyAlignment="1">
      <alignment horizontal="center" vertical="center"/>
    </xf>
    <xf numFmtId="3" fontId="21" fillId="21" borderId="17" xfId="2" applyNumberFormat="1" applyFont="1" applyFill="1" applyBorder="1" applyAlignment="1" applyProtection="1">
      <alignment horizontal="left" vertical="top" wrapText="1"/>
      <protection locked="0"/>
    </xf>
    <xf numFmtId="3" fontId="21" fillId="21" borderId="28" xfId="2" applyNumberFormat="1" applyFont="1" applyFill="1" applyBorder="1" applyAlignment="1" applyProtection="1">
      <alignment horizontal="left" vertical="top" wrapText="1"/>
      <protection locked="0"/>
    </xf>
    <xf numFmtId="0" fontId="0" fillId="0" borderId="0" xfId="0" applyAlignment="1">
      <alignment vertical="center" wrapText="1"/>
    </xf>
    <xf numFmtId="0" fontId="41" fillId="15" borderId="59" xfId="0" applyFont="1" applyFill="1" applyBorder="1" applyAlignment="1">
      <alignment horizontal="centerContinuous" vertical="center" wrapText="1"/>
    </xf>
    <xf numFmtId="0" fontId="41" fillId="15" borderId="58" xfId="0" applyFont="1" applyFill="1" applyBorder="1" applyAlignment="1">
      <alignment horizontal="centerContinuous" vertical="center" wrapText="1"/>
    </xf>
    <xf numFmtId="0" fontId="62" fillId="24" borderId="21" xfId="0" applyFont="1" applyFill="1" applyBorder="1" applyAlignment="1">
      <alignment horizontal="centerContinuous" vertical="center" wrapText="1"/>
    </xf>
    <xf numFmtId="0" fontId="52" fillId="15" borderId="9" xfId="0" applyFont="1" applyFill="1" applyBorder="1" applyAlignment="1">
      <alignment horizontal="center" vertical="center" wrapText="1"/>
    </xf>
    <xf numFmtId="0" fontId="62" fillId="24" borderId="12" xfId="0" applyFont="1" applyFill="1" applyBorder="1" applyAlignment="1">
      <alignment horizontal="center" vertical="center" wrapText="1"/>
    </xf>
    <xf numFmtId="0" fontId="87" fillId="0" borderId="0" xfId="0" applyFont="1" applyAlignment="1">
      <alignment horizontal="center" vertical="center"/>
    </xf>
    <xf numFmtId="0" fontId="87" fillId="0" borderId="0" xfId="0" applyFont="1" applyAlignment="1">
      <alignment horizontal="center" vertical="center" wrapText="1"/>
    </xf>
    <xf numFmtId="0" fontId="88" fillId="0" borderId="0" xfId="0" applyFont="1" applyAlignment="1">
      <alignment horizontal="center" vertical="center"/>
    </xf>
    <xf numFmtId="0" fontId="41" fillId="13" borderId="9" xfId="0" applyFont="1" applyFill="1" applyBorder="1" applyAlignment="1">
      <alignment horizontal="centerContinuous" vertical="center" wrapText="1"/>
    </xf>
    <xf numFmtId="0" fontId="52" fillId="13" borderId="9" xfId="0" applyFont="1" applyFill="1" applyBorder="1" applyAlignment="1">
      <alignment horizontal="center" vertical="center" wrapText="1"/>
    </xf>
    <xf numFmtId="0" fontId="20" fillId="13" borderId="5" xfId="0" applyFont="1" applyFill="1" applyBorder="1" applyAlignment="1">
      <alignment horizontal="center" vertical="center" wrapText="1"/>
    </xf>
    <xf numFmtId="10" fontId="49" fillId="11" borderId="4" xfId="1" applyNumberFormat="1" applyFont="1" applyFill="1" applyBorder="1" applyAlignment="1" applyProtection="1">
      <alignment horizontal="center" vertical="center" wrapText="1"/>
    </xf>
    <xf numFmtId="10" fontId="0" fillId="0" borderId="0" xfId="0" applyNumberFormat="1" applyAlignment="1">
      <alignment horizontal="center" vertical="center"/>
    </xf>
    <xf numFmtId="10" fontId="60" fillId="21" borderId="17" xfId="16" applyNumberFormat="1" applyFont="1" applyFill="1" applyBorder="1" applyAlignment="1" applyProtection="1">
      <alignment horizontal="center" vertical="center" wrapText="1"/>
      <protection locked="0"/>
    </xf>
    <xf numFmtId="0" fontId="20" fillId="14" borderId="5" xfId="0" applyFont="1" applyFill="1" applyBorder="1" applyAlignment="1">
      <alignment horizontal="center" vertical="center" wrapText="1"/>
    </xf>
    <xf numFmtId="4" fontId="49" fillId="11" borderId="4" xfId="1" applyNumberFormat="1" applyFont="1" applyFill="1" applyBorder="1" applyAlignment="1" applyProtection="1">
      <alignment horizontal="center" vertical="center" wrapText="1"/>
    </xf>
    <xf numFmtId="0" fontId="30" fillId="11" borderId="5" xfId="0" applyFont="1" applyFill="1" applyBorder="1" applyAlignment="1">
      <alignment horizontal="center" vertical="center" wrapText="1"/>
    </xf>
    <xf numFmtId="0" fontId="85" fillId="28" borderId="4" xfId="47" applyFont="1" applyFill="1" applyBorder="1" applyAlignment="1">
      <alignment horizontal="center" vertical="center" wrapText="1"/>
    </xf>
    <xf numFmtId="0" fontId="30" fillId="11" borderId="4" xfId="0" applyFont="1" applyFill="1" applyBorder="1" applyAlignment="1">
      <alignment horizontal="center" vertical="center" wrapText="1"/>
    </xf>
    <xf numFmtId="167" fontId="86" fillId="11" borderId="4" xfId="1" applyNumberFormat="1" applyFont="1" applyFill="1" applyBorder="1" applyAlignment="1" applyProtection="1">
      <alignment horizontal="center" vertical="center" wrapText="1"/>
    </xf>
    <xf numFmtId="0" fontId="24" fillId="11" borderId="52" xfId="0" applyFont="1" applyFill="1" applyBorder="1" applyAlignment="1">
      <alignment horizontal="center" vertical="center" wrapText="1" readingOrder="1"/>
    </xf>
    <xf numFmtId="0" fontId="21" fillId="28" borderId="17" xfId="0" applyFont="1" applyFill="1" applyBorder="1" applyAlignment="1">
      <alignment horizontal="center" vertical="center" wrapText="1"/>
    </xf>
    <xf numFmtId="0" fontId="20" fillId="8" borderId="8" xfId="0" applyFont="1" applyFill="1" applyBorder="1" applyAlignment="1">
      <alignment horizontal="center" vertical="center" wrapText="1"/>
    </xf>
    <xf numFmtId="0" fontId="41" fillId="15" borderId="10" xfId="0" applyFont="1" applyFill="1" applyBorder="1" applyAlignment="1">
      <alignment horizontal="centerContinuous" vertical="center" wrapText="1"/>
    </xf>
    <xf numFmtId="10" fontId="20" fillId="13" borderId="5" xfId="0" applyNumberFormat="1" applyFont="1" applyFill="1" applyBorder="1" applyAlignment="1">
      <alignment horizontal="center" vertical="center" wrapText="1"/>
    </xf>
    <xf numFmtId="10" fontId="24" fillId="11" borderId="5" xfId="0" applyNumberFormat="1" applyFont="1" applyFill="1" applyBorder="1" applyAlignment="1">
      <alignment horizontal="center" vertical="center" wrapText="1"/>
    </xf>
    <xf numFmtId="166" fontId="18" fillId="14" borderId="9" xfId="0" applyNumberFormat="1" applyFont="1" applyFill="1" applyBorder="1" applyAlignment="1">
      <alignment horizontal="center" vertical="center" wrapText="1"/>
    </xf>
    <xf numFmtId="166" fontId="20" fillId="14" borderId="3" xfId="0" applyNumberFormat="1" applyFont="1" applyFill="1" applyBorder="1" applyAlignment="1">
      <alignment horizontal="center" vertical="center" wrapText="1"/>
    </xf>
    <xf numFmtId="166" fontId="24" fillId="11" borderId="5" xfId="4" applyNumberFormat="1" applyFont="1" applyFill="1" applyBorder="1" applyAlignment="1" applyProtection="1">
      <alignment horizontal="center" vertical="center" wrapText="1"/>
    </xf>
    <xf numFmtId="3" fontId="20" fillId="14" borderId="3" xfId="0" applyNumberFormat="1" applyFont="1" applyFill="1" applyBorder="1" applyAlignment="1">
      <alignment horizontal="center" vertical="center" wrapText="1"/>
    </xf>
    <xf numFmtId="3" fontId="24" fillId="11" borderId="5" xfId="4" applyNumberFormat="1" applyFont="1" applyFill="1" applyBorder="1" applyAlignment="1" applyProtection="1">
      <alignment horizontal="center" vertical="center" wrapText="1"/>
    </xf>
    <xf numFmtId="3" fontId="24" fillId="11" borderId="5" xfId="0" applyNumberFormat="1" applyFont="1" applyFill="1" applyBorder="1" applyAlignment="1">
      <alignment vertical="center" wrapText="1"/>
    </xf>
    <xf numFmtId="0" fontId="20" fillId="14" borderId="3" xfId="0" applyFont="1" applyFill="1" applyBorder="1" applyAlignment="1">
      <alignment horizontal="center" vertical="center" wrapText="1"/>
    </xf>
    <xf numFmtId="166" fontId="62" fillId="24" borderId="12" xfId="0" applyNumberFormat="1" applyFont="1" applyFill="1" applyBorder="1" applyAlignment="1">
      <alignment horizontal="center" vertical="center" wrapText="1"/>
    </xf>
    <xf numFmtId="166" fontId="21" fillId="28" borderId="12" xfId="0" applyNumberFormat="1" applyFont="1" applyFill="1" applyBorder="1" applyAlignment="1">
      <alignment horizontal="left" vertical="center" wrapText="1" indent="1"/>
    </xf>
    <xf numFmtId="166" fontId="21" fillId="28" borderId="16" xfId="0" applyNumberFormat="1" applyFont="1" applyFill="1" applyBorder="1" applyAlignment="1">
      <alignment horizontal="center" vertical="center" wrapText="1" indent="1"/>
    </xf>
    <xf numFmtId="0" fontId="41" fillId="13" borderId="5" xfId="0" applyFont="1" applyFill="1" applyBorder="1" applyAlignment="1">
      <alignment horizontal="center" vertical="center" wrapText="1"/>
    </xf>
    <xf numFmtId="4" fontId="0" fillId="0" borderId="0" xfId="0" applyNumberFormat="1" applyAlignment="1">
      <alignment horizontal="center" vertical="center"/>
    </xf>
    <xf numFmtId="170" fontId="0" fillId="0" borderId="0" xfId="0" applyNumberFormat="1" applyAlignment="1">
      <alignment horizontal="center" vertical="center"/>
    </xf>
    <xf numFmtId="0" fontId="41" fillId="8" borderId="18" xfId="0" applyFont="1" applyFill="1" applyBorder="1" applyAlignment="1">
      <alignment horizontal="center" vertical="center" wrapText="1"/>
    </xf>
    <xf numFmtId="0" fontId="24" fillId="11" borderId="3" xfId="0" applyFont="1" applyFill="1" applyBorder="1" applyAlignment="1">
      <alignment horizontal="center" vertical="center" wrapText="1"/>
    </xf>
    <xf numFmtId="0" fontId="24" fillId="11" borderId="11" xfId="0" applyFont="1" applyFill="1" applyBorder="1" applyAlignment="1">
      <alignment horizontal="center" vertical="center" wrapText="1"/>
    </xf>
    <xf numFmtId="0" fontId="74" fillId="24" borderId="0" xfId="0" applyFont="1" applyFill="1" applyAlignment="1">
      <alignment horizontal="center" vertical="center" wrapText="1"/>
    </xf>
    <xf numFmtId="0" fontId="62" fillId="24" borderId="41" xfId="0" applyFont="1" applyFill="1" applyBorder="1" applyAlignment="1">
      <alignment horizontal="center" vertical="center" wrapText="1"/>
    </xf>
    <xf numFmtId="0" fontId="63" fillId="32" borderId="41" xfId="0" applyFont="1" applyFill="1" applyBorder="1" applyAlignment="1">
      <alignment horizontal="center" vertical="center" wrapText="1"/>
    </xf>
    <xf numFmtId="0" fontId="63" fillId="32" borderId="14" xfId="0" applyFont="1" applyFill="1" applyBorder="1" applyAlignment="1">
      <alignment horizontal="center" vertical="center" wrapText="1"/>
    </xf>
    <xf numFmtId="0" fontId="43" fillId="14" borderId="2" xfId="0" applyFont="1" applyFill="1" applyBorder="1" applyAlignment="1">
      <alignment horizontal="center" vertical="center" wrapText="1"/>
    </xf>
    <xf numFmtId="0" fontId="24" fillId="11" borderId="1" xfId="4" applyFont="1" applyFill="1" applyBorder="1" applyAlignment="1" applyProtection="1">
      <alignment horizontal="center" vertical="center" wrapText="1"/>
    </xf>
    <xf numFmtId="0" fontId="24" fillId="11" borderId="11" xfId="4" applyFont="1" applyFill="1" applyBorder="1" applyAlignment="1" applyProtection="1">
      <alignment horizontal="center" vertical="center" wrapText="1"/>
    </xf>
    <xf numFmtId="0" fontId="74" fillId="24" borderId="0" xfId="0" applyFont="1" applyFill="1" applyAlignment="1">
      <alignment horizontal="centerContinuous" wrapText="1"/>
    </xf>
    <xf numFmtId="0" fontId="24" fillId="11" borderId="5" xfId="0" applyFont="1" applyFill="1" applyBorder="1" applyAlignment="1" applyProtection="1">
      <alignment vertical="center" wrapText="1"/>
      <protection hidden="1"/>
    </xf>
    <xf numFmtId="0" fontId="26" fillId="11" borderId="4" xfId="0" applyFont="1" applyFill="1" applyBorder="1" applyAlignment="1" applyProtection="1">
      <alignment horizontal="center" vertical="center" wrapText="1"/>
      <protection hidden="1"/>
    </xf>
    <xf numFmtId="9" fontId="0" fillId="0" borderId="0" xfId="2" applyFont="1" applyProtection="1">
      <protection hidden="1"/>
    </xf>
    <xf numFmtId="0" fontId="21" fillId="11" borderId="20" xfId="0" applyFont="1" applyFill="1" applyBorder="1" applyAlignment="1" applyProtection="1">
      <alignment horizontal="center" vertical="center" wrapText="1" readingOrder="1"/>
      <protection hidden="1"/>
    </xf>
    <xf numFmtId="0" fontId="24" fillId="11" borderId="19" xfId="0" applyFont="1" applyFill="1" applyBorder="1" applyAlignment="1" applyProtection="1">
      <alignment horizontal="center" vertical="center" wrapText="1"/>
      <protection hidden="1"/>
    </xf>
    <xf numFmtId="0" fontId="24" fillId="11" borderId="3" xfId="0" applyFont="1" applyFill="1" applyBorder="1" applyAlignment="1" applyProtection="1">
      <alignment horizontal="center" vertical="center" wrapText="1"/>
      <protection hidden="1"/>
    </xf>
    <xf numFmtId="0" fontId="24" fillId="11" borderId="8" xfId="4" applyFont="1" applyFill="1" applyBorder="1" applyAlignment="1" applyProtection="1">
      <alignment horizontal="center" vertical="center" wrapText="1"/>
      <protection hidden="1"/>
    </xf>
    <xf numFmtId="167" fontId="86" fillId="11" borderId="4" xfId="1" applyNumberFormat="1" applyFont="1" applyFill="1" applyBorder="1" applyAlignment="1" applyProtection="1">
      <alignment horizontal="center" vertical="center" wrapText="1"/>
      <protection hidden="1"/>
    </xf>
    <xf numFmtId="0" fontId="24" fillId="11" borderId="19" xfId="0" applyFont="1" applyFill="1" applyBorder="1" applyAlignment="1">
      <alignment horizontal="center" vertical="center" wrapText="1"/>
    </xf>
    <xf numFmtId="0" fontId="24" fillId="11" borderId="8" xfId="4" applyFont="1" applyFill="1" applyBorder="1" applyAlignment="1" applyProtection="1">
      <alignment horizontal="center" vertical="center" wrapText="1"/>
    </xf>
    <xf numFmtId="0" fontId="20" fillId="8" borderId="18" xfId="0" applyFont="1" applyFill="1" applyBorder="1" applyAlignment="1">
      <alignment horizontal="center" vertical="center" wrapText="1"/>
    </xf>
    <xf numFmtId="0" fontId="24" fillId="11" borderId="11" xfId="0" applyFont="1" applyFill="1" applyBorder="1" applyAlignment="1">
      <alignment vertical="center" wrapText="1"/>
    </xf>
    <xf numFmtId="0" fontId="0" fillId="0" borderId="0" xfId="0" applyAlignment="1">
      <alignment horizontal="left" vertical="center" wrapText="1"/>
    </xf>
    <xf numFmtId="0" fontId="24" fillId="11" borderId="1" xfId="0" applyFont="1" applyFill="1" applyBorder="1" applyAlignment="1">
      <alignment vertical="center" wrapText="1"/>
    </xf>
    <xf numFmtId="0" fontId="24" fillId="11" borderId="3" xfId="0" applyFont="1" applyFill="1" applyBorder="1" applyAlignment="1">
      <alignment vertical="center" wrapText="1"/>
    </xf>
    <xf numFmtId="0" fontId="52" fillId="14" borderId="60" xfId="0" applyFont="1" applyFill="1" applyBorder="1" applyAlignment="1">
      <alignment horizontal="center" vertical="center" wrapText="1"/>
    </xf>
    <xf numFmtId="0" fontId="24" fillId="11" borderId="3" xfId="4" applyFont="1" applyFill="1" applyBorder="1" applyAlignment="1" applyProtection="1">
      <alignment horizontal="center" vertical="center" wrapText="1"/>
    </xf>
    <xf numFmtId="0" fontId="74" fillId="24" borderId="41" xfId="0" applyFont="1" applyFill="1" applyBorder="1" applyAlignment="1">
      <alignment vertical="center" wrapText="1"/>
    </xf>
    <xf numFmtId="0" fontId="71" fillId="32" borderId="41" xfId="0" applyFont="1" applyFill="1" applyBorder="1" applyAlignment="1">
      <alignment horizontal="center" vertical="center" wrapText="1"/>
    </xf>
    <xf numFmtId="0" fontId="71" fillId="32" borderId="14" xfId="0" applyFont="1" applyFill="1" applyBorder="1" applyAlignment="1">
      <alignment horizontal="center" vertical="center" wrapText="1"/>
    </xf>
    <xf numFmtId="49" fontId="59" fillId="22" borderId="0" xfId="0" applyNumberFormat="1" applyFont="1" applyFill="1" applyAlignment="1" applyProtection="1">
      <alignment horizontal="left" vertical="top" wrapText="1"/>
      <protection locked="0"/>
    </xf>
    <xf numFmtId="49" fontId="59" fillId="31" borderId="37" xfId="0" applyNumberFormat="1" applyFont="1" applyFill="1" applyBorder="1" applyAlignment="1" applyProtection="1">
      <alignment horizontal="left" vertical="top" wrapText="1"/>
      <protection locked="0"/>
    </xf>
    <xf numFmtId="49" fontId="59" fillId="31" borderId="37" xfId="0" applyNumberFormat="1" applyFont="1" applyFill="1" applyBorder="1" applyAlignment="1" applyProtection="1">
      <alignment horizontal="center" vertical="center" wrapText="1"/>
      <protection locked="0"/>
    </xf>
    <xf numFmtId="0" fontId="14" fillId="8" borderId="9" xfId="0" applyFont="1" applyFill="1" applyBorder="1" applyAlignment="1">
      <alignment horizontal="centerContinuous" vertical="center" wrapText="1"/>
    </xf>
    <xf numFmtId="0" fontId="14" fillId="8" borderId="9" xfId="0" applyFont="1" applyFill="1" applyBorder="1" applyAlignment="1" applyProtection="1">
      <alignment horizontal="left" vertical="top" wrapText="1"/>
      <protection locked="0"/>
    </xf>
    <xf numFmtId="49" fontId="14" fillId="8" borderId="9" xfId="0" applyNumberFormat="1" applyFont="1" applyFill="1" applyBorder="1" applyAlignment="1" applyProtection="1">
      <alignment horizontal="left" vertical="top" wrapText="1"/>
      <protection locked="0"/>
    </xf>
    <xf numFmtId="0" fontId="14" fillId="8" borderId="4" xfId="0" applyFont="1" applyFill="1" applyBorder="1" applyAlignment="1">
      <alignment horizontal="center" vertical="center" wrapText="1"/>
    </xf>
    <xf numFmtId="49" fontId="21" fillId="21" borderId="28" xfId="2" applyNumberFormat="1" applyFont="1" applyFill="1" applyBorder="1" applyAlignment="1" applyProtection="1">
      <alignment horizontal="left" vertical="top" wrapText="1"/>
      <protection locked="0"/>
    </xf>
    <xf numFmtId="49" fontId="31" fillId="14" borderId="9" xfId="0" applyNumberFormat="1" applyFont="1" applyFill="1" applyBorder="1" applyAlignment="1" applyProtection="1">
      <alignment horizontal="left" vertical="top" wrapText="1"/>
      <protection locked="0"/>
    </xf>
    <xf numFmtId="0" fontId="14" fillId="14" borderId="5" xfId="0" applyFont="1" applyFill="1" applyBorder="1" applyAlignment="1">
      <alignment horizontal="center" vertical="center" wrapText="1"/>
    </xf>
    <xf numFmtId="49" fontId="31" fillId="15" borderId="9" xfId="0" applyNumberFormat="1" applyFont="1" applyFill="1" applyBorder="1" applyAlignment="1" applyProtection="1">
      <alignment horizontal="left" vertical="top" wrapText="1"/>
      <protection locked="0"/>
    </xf>
    <xf numFmtId="49" fontId="0" fillId="0" borderId="0" xfId="0" applyNumberFormat="1" applyAlignment="1" applyProtection="1">
      <alignment horizontal="left" vertical="top"/>
      <protection locked="0"/>
    </xf>
    <xf numFmtId="0" fontId="62" fillId="23" borderId="22" xfId="0" applyFont="1" applyFill="1" applyBorder="1" applyAlignment="1" applyProtection="1">
      <alignment horizontal="left" vertical="top" wrapText="1"/>
      <protection locked="0"/>
    </xf>
    <xf numFmtId="0" fontId="14" fillId="8" borderId="5" xfId="0" applyFont="1" applyFill="1" applyBorder="1" applyAlignment="1">
      <alignment horizontal="center" vertical="center" wrapText="1"/>
    </xf>
    <xf numFmtId="171" fontId="86" fillId="11" borderId="4" xfId="1" applyNumberFormat="1" applyFont="1" applyFill="1" applyBorder="1" applyAlignment="1" applyProtection="1">
      <alignment horizontal="center" vertical="center" wrapText="1"/>
    </xf>
    <xf numFmtId="0" fontId="59" fillId="40" borderId="13" xfId="0" applyFont="1" applyFill="1" applyBorder="1" applyAlignment="1">
      <alignment horizontal="center" vertical="center" wrapText="1"/>
    </xf>
    <xf numFmtId="0" fontId="18" fillId="39" borderId="3" xfId="0" applyFont="1" applyFill="1" applyBorder="1" applyAlignment="1">
      <alignment horizontal="center" vertical="center" wrapText="1"/>
    </xf>
    <xf numFmtId="0" fontId="16" fillId="39" borderId="8" xfId="0" applyFont="1" applyFill="1" applyBorder="1" applyAlignment="1">
      <alignment horizontal="center" vertical="center" wrapText="1"/>
    </xf>
    <xf numFmtId="10" fontId="60" fillId="40" borderId="17" xfId="16" applyNumberFormat="1" applyFont="1" applyFill="1" applyBorder="1" applyAlignment="1" applyProtection="1">
      <alignment horizontal="center" vertical="center" wrapText="1"/>
    </xf>
    <xf numFmtId="10" fontId="21" fillId="40" borderId="17" xfId="2" applyNumberFormat="1" applyFont="1" applyFill="1" applyBorder="1" applyAlignment="1" applyProtection="1">
      <alignment horizontal="left" vertical="top" wrapText="1"/>
      <protection locked="0"/>
    </xf>
    <xf numFmtId="176" fontId="86" fillId="39" borderId="4" xfId="1" applyNumberFormat="1" applyFont="1" applyFill="1" applyBorder="1" applyAlignment="1" applyProtection="1">
      <alignment horizontal="center" vertical="center" wrapText="1"/>
    </xf>
    <xf numFmtId="10" fontId="74" fillId="40" borderId="17" xfId="16" applyNumberFormat="1" applyFont="1" applyFill="1" applyBorder="1" applyAlignment="1" applyProtection="1">
      <alignment horizontal="center" vertical="center" wrapText="1"/>
    </xf>
    <xf numFmtId="10" fontId="60" fillId="40" borderId="28" xfId="16" applyNumberFormat="1" applyFont="1" applyFill="1" applyBorder="1" applyAlignment="1" applyProtection="1">
      <alignment horizontal="center" vertical="center" wrapText="1"/>
    </xf>
    <xf numFmtId="0" fontId="16" fillId="9" borderId="8" xfId="0" applyFont="1" applyFill="1" applyBorder="1" applyAlignment="1">
      <alignment horizontal="left" vertical="center" wrapText="1"/>
    </xf>
    <xf numFmtId="0" fontId="14" fillId="8" borderId="9" xfId="0" applyFont="1" applyFill="1" applyBorder="1" applyAlignment="1">
      <alignment vertical="center" wrapText="1"/>
    </xf>
    <xf numFmtId="10" fontId="21" fillId="21" borderId="0" xfId="2" applyNumberFormat="1" applyFont="1" applyFill="1" applyBorder="1" applyAlignment="1" applyProtection="1">
      <alignment horizontal="left" vertical="top" wrapText="1"/>
      <protection locked="0"/>
    </xf>
    <xf numFmtId="49" fontId="31" fillId="13" borderId="9" xfId="0" applyNumberFormat="1" applyFont="1" applyFill="1" applyBorder="1" applyAlignment="1" applyProtection="1">
      <alignment horizontal="left" vertical="top" wrapText="1"/>
      <protection locked="0"/>
    </xf>
    <xf numFmtId="10" fontId="74" fillId="22" borderId="0" xfId="0" applyNumberFormat="1" applyFont="1" applyFill="1" applyAlignment="1">
      <alignment vertical="center" wrapText="1"/>
    </xf>
    <xf numFmtId="10" fontId="74" fillId="31" borderId="38" xfId="2" applyNumberFormat="1" applyFont="1" applyFill="1" applyBorder="1" applyAlignment="1" applyProtection="1">
      <alignment horizontal="center" vertical="center" wrapText="1"/>
    </xf>
    <xf numFmtId="10" fontId="18" fillId="14" borderId="9" xfId="0" applyNumberFormat="1" applyFont="1" applyFill="1" applyBorder="1" applyAlignment="1">
      <alignment horizontal="centerContinuous" vertical="center" wrapText="1"/>
    </xf>
    <xf numFmtId="0" fontId="18" fillId="14" borderId="2" xfId="0" applyFont="1" applyFill="1" applyBorder="1" applyAlignment="1">
      <alignment horizontal="center" vertical="center" wrapText="1"/>
    </xf>
    <xf numFmtId="3" fontId="21" fillId="21" borderId="25" xfId="2" applyNumberFormat="1" applyFont="1" applyFill="1" applyBorder="1" applyAlignment="1" applyProtection="1">
      <alignment horizontal="left" vertical="top" wrapText="1"/>
      <protection locked="0"/>
    </xf>
    <xf numFmtId="0" fontId="18" fillId="39" borderId="2" xfId="0" applyFont="1" applyFill="1" applyBorder="1" applyAlignment="1">
      <alignment horizontal="center" vertical="center" wrapText="1"/>
    </xf>
    <xf numFmtId="0" fontId="16" fillId="39" borderId="5" xfId="0" applyFont="1" applyFill="1" applyBorder="1" applyAlignment="1">
      <alignment horizontal="center" vertical="center" wrapText="1"/>
    </xf>
    <xf numFmtId="0" fontId="16" fillId="39" borderId="4" xfId="0" applyFont="1" applyFill="1" applyBorder="1" applyAlignment="1">
      <alignment horizontal="center" vertical="center" wrapText="1"/>
    </xf>
    <xf numFmtId="3" fontId="86" fillId="39" borderId="4" xfId="1" applyNumberFormat="1" applyFont="1" applyFill="1" applyBorder="1" applyAlignment="1" applyProtection="1">
      <alignment horizontal="center" vertical="center" wrapText="1"/>
    </xf>
    <xf numFmtId="3" fontId="21" fillId="35" borderId="61" xfId="2" applyNumberFormat="1" applyFont="1" applyFill="1" applyBorder="1" applyAlignment="1" applyProtection="1">
      <alignment horizontal="left" vertical="top" wrapText="1"/>
      <protection locked="0"/>
    </xf>
    <xf numFmtId="3" fontId="21" fillId="21" borderId="27" xfId="2" applyNumberFormat="1" applyFont="1" applyFill="1" applyBorder="1" applyAlignment="1" applyProtection="1">
      <alignment horizontal="left" vertical="top" wrapText="1"/>
      <protection locked="0"/>
    </xf>
    <xf numFmtId="10" fontId="18" fillId="15" borderId="9" xfId="0" applyNumberFormat="1" applyFont="1" applyFill="1" applyBorder="1" applyAlignment="1">
      <alignment horizontal="centerContinuous" vertical="center" wrapText="1"/>
    </xf>
    <xf numFmtId="10" fontId="88" fillId="0" borderId="0" xfId="0" applyNumberFormat="1" applyFont="1"/>
    <xf numFmtId="0" fontId="14" fillId="14" borderId="9" xfId="0" applyFont="1" applyFill="1" applyBorder="1" applyAlignment="1" applyProtection="1">
      <alignment horizontal="centerContinuous" vertical="center" wrapText="1"/>
      <protection hidden="1"/>
    </xf>
    <xf numFmtId="0" fontId="24" fillId="11" borderId="4" xfId="4" applyFont="1" applyFill="1" applyBorder="1" applyAlignment="1" applyProtection="1">
      <alignment horizontal="center" vertical="center" wrapText="1"/>
      <protection hidden="1"/>
    </xf>
    <xf numFmtId="0" fontId="14" fillId="13" borderId="9" xfId="0" applyFont="1" applyFill="1" applyBorder="1" applyAlignment="1" applyProtection="1">
      <alignment horizontal="centerContinuous" vertical="center" wrapText="1"/>
      <protection hidden="1"/>
    </xf>
    <xf numFmtId="0" fontId="0" fillId="0" borderId="0" xfId="0" applyAlignment="1" applyProtection="1">
      <alignment wrapText="1"/>
      <protection locked="0"/>
    </xf>
    <xf numFmtId="0" fontId="18" fillId="13" borderId="4" xfId="0" applyFont="1" applyFill="1" applyBorder="1" applyAlignment="1">
      <alignment horizontal="centerContinuous" vertical="center" wrapText="1"/>
    </xf>
    <xf numFmtId="0" fontId="43" fillId="26" borderId="9" xfId="0" applyFont="1" applyFill="1" applyBorder="1" applyAlignment="1">
      <alignment horizontal="centerContinuous" vertical="center" wrapText="1"/>
    </xf>
    <xf numFmtId="0" fontId="18" fillId="14" borderId="4" xfId="0" applyFont="1" applyFill="1" applyBorder="1" applyAlignment="1">
      <alignment horizontal="centerContinuous" vertical="center" wrapText="1"/>
    </xf>
    <xf numFmtId="0" fontId="18" fillId="15" borderId="4" xfId="0" applyFont="1" applyFill="1" applyBorder="1" applyAlignment="1">
      <alignment horizontal="centerContinuous" vertical="center" wrapText="1"/>
    </xf>
    <xf numFmtId="0" fontId="0" fillId="0" borderId="0" xfId="0" applyAlignment="1" applyProtection="1">
      <alignment vertical="top" wrapText="1"/>
      <protection locked="0"/>
    </xf>
    <xf numFmtId="0" fontId="41" fillId="13" borderId="10" xfId="0" applyFont="1" applyFill="1" applyBorder="1" applyAlignment="1" applyProtection="1">
      <alignment horizontal="left" vertical="justify" wrapText="1"/>
      <protection hidden="1"/>
    </xf>
    <xf numFmtId="0" fontId="18" fillId="13" borderId="9" xfId="0" applyFont="1" applyFill="1" applyBorder="1" applyAlignment="1" applyProtection="1">
      <alignment horizontal="centerContinuous" vertical="justify" wrapText="1"/>
      <protection hidden="1"/>
    </xf>
    <xf numFmtId="0" fontId="31" fillId="13" borderId="9" xfId="0" applyFont="1" applyFill="1" applyBorder="1" applyAlignment="1" applyProtection="1">
      <alignment horizontal="centerContinuous" vertical="justify" wrapText="1"/>
      <protection hidden="1"/>
    </xf>
    <xf numFmtId="0" fontId="24" fillId="11" borderId="2" xfId="3" applyFont="1" applyFill="1" applyBorder="1" applyAlignment="1" applyProtection="1">
      <alignment horizontal="center" vertical="center" wrapText="1"/>
      <protection hidden="1"/>
    </xf>
    <xf numFmtId="0" fontId="24" fillId="11" borderId="62" xfId="0" applyFont="1" applyFill="1" applyBorder="1" applyAlignment="1" applyProtection="1">
      <alignment horizontal="center" vertical="center" wrapText="1" readingOrder="1"/>
      <protection hidden="1"/>
    </xf>
    <xf numFmtId="0" fontId="10" fillId="0" borderId="0" xfId="0" applyFont="1"/>
    <xf numFmtId="0" fontId="10" fillId="0" borderId="0" xfId="0" applyFont="1" applyAlignment="1" applyProtection="1">
      <alignment horizontal="left" vertical="top"/>
      <protection locked="0"/>
    </xf>
    <xf numFmtId="0" fontId="52" fillId="8" borderId="3" xfId="0" applyFont="1" applyFill="1" applyBorder="1" applyAlignment="1">
      <alignment horizontal="center" vertical="center" wrapText="1"/>
    </xf>
    <xf numFmtId="0" fontId="93" fillId="0" borderId="0" xfId="0" applyFont="1" applyAlignment="1">
      <alignment vertical="center" wrapText="1"/>
    </xf>
    <xf numFmtId="0" fontId="74" fillId="23" borderId="0" xfId="0" applyFont="1" applyFill="1" applyAlignment="1" applyProtection="1">
      <alignment horizontal="left" vertical="top" wrapText="1"/>
      <protection locked="0"/>
    </xf>
    <xf numFmtId="0" fontId="74" fillId="31" borderId="37" xfId="0" applyFont="1" applyFill="1" applyBorder="1" applyAlignment="1" applyProtection="1">
      <alignment horizontal="center" vertical="center" wrapText="1"/>
      <protection locked="0"/>
    </xf>
    <xf numFmtId="0" fontId="10" fillId="0" borderId="0" xfId="0" applyFont="1" applyAlignment="1">
      <alignment horizontal="center"/>
    </xf>
    <xf numFmtId="0" fontId="74" fillId="31" borderId="37" xfId="0" applyFont="1" applyFill="1" applyBorder="1" applyAlignment="1" applyProtection="1">
      <alignment horizontal="left" vertical="top" wrapText="1"/>
      <protection locked="0"/>
    </xf>
    <xf numFmtId="0" fontId="74" fillId="22" borderId="0" xfId="0" applyFont="1" applyFill="1" applyAlignment="1" applyProtection="1">
      <alignment horizontal="left" vertical="top" wrapText="1"/>
      <protection locked="0"/>
    </xf>
    <xf numFmtId="0" fontId="31" fillId="8" borderId="2" xfId="0" applyFont="1" applyFill="1" applyBorder="1" applyAlignment="1" applyProtection="1">
      <alignment horizontal="center" vertical="center" wrapText="1"/>
      <protection hidden="1"/>
    </xf>
    <xf numFmtId="0" fontId="21" fillId="11" borderId="5" xfId="0" applyFont="1" applyFill="1" applyBorder="1" applyAlignment="1" applyProtection="1">
      <alignment horizontal="center" vertical="center" wrapText="1"/>
      <protection hidden="1"/>
    </xf>
    <xf numFmtId="0" fontId="21" fillId="11" borderId="4" xfId="0" applyFont="1" applyFill="1" applyBorder="1" applyAlignment="1" applyProtection="1">
      <alignment horizontal="center" vertical="center" wrapText="1"/>
      <protection hidden="1"/>
    </xf>
    <xf numFmtId="9" fontId="21" fillId="11" borderId="4" xfId="2" applyFont="1" applyFill="1" applyBorder="1" applyAlignment="1" applyProtection="1">
      <alignment horizontal="center" vertical="center" wrapText="1"/>
      <protection hidden="1"/>
    </xf>
    <xf numFmtId="3" fontId="21" fillId="11" borderId="4" xfId="0" applyNumberFormat="1" applyFont="1" applyFill="1" applyBorder="1" applyAlignment="1" applyProtection="1">
      <alignment horizontal="center" vertical="center" wrapText="1"/>
      <protection hidden="1"/>
    </xf>
    <xf numFmtId="166" fontId="94" fillId="11" borderId="4" xfId="1" applyNumberFormat="1" applyFont="1" applyFill="1" applyBorder="1" applyAlignment="1" applyProtection="1">
      <alignment horizontal="center" vertical="center" wrapText="1"/>
      <protection hidden="1"/>
    </xf>
    <xf numFmtId="176" fontId="94" fillId="11" borderId="4" xfId="1" applyNumberFormat="1" applyFont="1" applyFill="1" applyBorder="1" applyAlignment="1" applyProtection="1">
      <alignment horizontal="center" vertical="center" wrapText="1"/>
      <protection hidden="1"/>
    </xf>
    <xf numFmtId="175" fontId="94" fillId="11" borderId="4" xfId="1" applyNumberFormat="1" applyFont="1" applyFill="1" applyBorder="1" applyAlignment="1" applyProtection="1">
      <alignment horizontal="center" vertical="center" wrapText="1"/>
      <protection hidden="1"/>
    </xf>
    <xf numFmtId="0" fontId="21" fillId="11" borderId="8" xfId="0" applyFont="1" applyFill="1" applyBorder="1" applyAlignment="1" applyProtection="1">
      <alignment horizontal="center" vertical="center" wrapText="1"/>
      <protection hidden="1"/>
    </xf>
    <xf numFmtId="9" fontId="21" fillId="11" borderId="4" xfId="0" applyNumberFormat="1" applyFont="1" applyFill="1" applyBorder="1" applyAlignment="1" applyProtection="1">
      <alignment horizontal="center" vertical="center" wrapText="1"/>
      <protection hidden="1"/>
    </xf>
    <xf numFmtId="0" fontId="35" fillId="0" borderId="0" xfId="0" applyFont="1" applyProtection="1">
      <protection hidden="1"/>
    </xf>
    <xf numFmtId="0" fontId="64" fillId="13" borderId="9" xfId="0" applyFont="1" applyFill="1" applyBorder="1" applyAlignment="1" applyProtection="1">
      <alignment horizontal="centerContinuous" vertical="center" wrapText="1"/>
      <protection hidden="1"/>
    </xf>
    <xf numFmtId="0" fontId="95" fillId="13" borderId="9" xfId="0" applyFont="1" applyFill="1" applyBorder="1" applyAlignment="1" applyProtection="1">
      <alignment horizontal="centerContinuous" vertical="center" wrapText="1"/>
      <protection hidden="1"/>
    </xf>
    <xf numFmtId="0" fontId="64" fillId="13" borderId="9" xfId="0" applyFont="1" applyFill="1" applyBorder="1" applyAlignment="1" applyProtection="1">
      <alignment horizontal="left" vertical="top" wrapText="1"/>
      <protection locked="0"/>
    </xf>
    <xf numFmtId="0" fontId="31" fillId="13" borderId="3" xfId="0" applyFont="1" applyFill="1" applyBorder="1" applyAlignment="1" applyProtection="1">
      <alignment horizontal="center" vertical="center" wrapText="1"/>
      <protection hidden="1"/>
    </xf>
    <xf numFmtId="1" fontId="21" fillId="11" borderId="4" xfId="0" applyNumberFormat="1" applyFont="1" applyFill="1" applyBorder="1" applyAlignment="1" applyProtection="1">
      <alignment horizontal="center" vertical="center" wrapText="1"/>
      <protection hidden="1"/>
    </xf>
    <xf numFmtId="1" fontId="21" fillId="11" borderId="4" xfId="0" applyNumberFormat="1" applyFont="1" applyFill="1" applyBorder="1" applyAlignment="1" applyProtection="1">
      <alignment horizontal="center" vertical="center"/>
      <protection hidden="1"/>
    </xf>
    <xf numFmtId="1" fontId="21" fillId="11" borderId="5" xfId="0" applyNumberFormat="1" applyFont="1" applyFill="1" applyBorder="1" applyAlignment="1" applyProtection="1">
      <alignment horizontal="center" vertical="center" wrapText="1"/>
      <protection hidden="1"/>
    </xf>
    <xf numFmtId="1" fontId="21" fillId="11" borderId="4" xfId="2" applyNumberFormat="1" applyFont="1" applyFill="1" applyBorder="1" applyAlignment="1" applyProtection="1">
      <alignment horizontal="center" vertical="center"/>
      <protection hidden="1"/>
    </xf>
    <xf numFmtId="0" fontId="21" fillId="11" borderId="4" xfId="0" applyFont="1" applyFill="1" applyBorder="1" applyAlignment="1" applyProtection="1">
      <alignment horizontal="center" vertical="center"/>
      <protection hidden="1"/>
    </xf>
    <xf numFmtId="0" fontId="31" fillId="14" borderId="33" xfId="0" applyFont="1" applyFill="1" applyBorder="1" applyAlignment="1" applyProtection="1">
      <alignment horizontal="centerContinuous" vertical="center" wrapText="1"/>
      <protection hidden="1"/>
    </xf>
    <xf numFmtId="0" fontId="31" fillId="14" borderId="34" xfId="0" applyFont="1" applyFill="1" applyBorder="1" applyAlignment="1" applyProtection="1">
      <alignment horizontal="centerContinuous" vertical="center" wrapText="1"/>
      <protection hidden="1"/>
    </xf>
    <xf numFmtId="0" fontId="52" fillId="14" borderId="35" xfId="0" applyFont="1" applyFill="1" applyBorder="1" applyAlignment="1" applyProtection="1">
      <alignment horizontal="centerContinuous" vertical="center" wrapText="1"/>
      <protection hidden="1"/>
    </xf>
    <xf numFmtId="0" fontId="31" fillId="14" borderId="35" xfId="0" applyFont="1" applyFill="1" applyBorder="1" applyAlignment="1" applyProtection="1">
      <alignment horizontal="left" vertical="top" wrapText="1"/>
      <protection locked="0"/>
    </xf>
    <xf numFmtId="0" fontId="31" fillId="14" borderId="30" xfId="0" applyFont="1" applyFill="1" applyBorder="1" applyAlignment="1" applyProtection="1">
      <alignment horizontal="center" vertical="center" wrapText="1"/>
      <protection hidden="1"/>
    </xf>
    <xf numFmtId="0" fontId="21" fillId="11" borderId="5" xfId="4" applyFont="1" applyFill="1" applyBorder="1" applyAlignment="1" applyProtection="1">
      <alignment horizontal="center" vertical="center" wrapText="1"/>
      <protection hidden="1"/>
    </xf>
    <xf numFmtId="0" fontId="96" fillId="11" borderId="4" xfId="0" applyFont="1" applyFill="1" applyBorder="1" applyAlignment="1" applyProtection="1">
      <alignment horizontal="center" vertical="center" wrapText="1"/>
      <protection hidden="1"/>
    </xf>
    <xf numFmtId="9" fontId="96" fillId="11" borderId="4" xfId="0" applyNumberFormat="1" applyFont="1" applyFill="1" applyBorder="1" applyAlignment="1" applyProtection="1">
      <alignment horizontal="center" vertical="center" wrapText="1"/>
      <protection hidden="1"/>
    </xf>
    <xf numFmtId="0" fontId="21" fillId="39" borderId="8" xfId="0" applyFont="1" applyFill="1" applyBorder="1" applyAlignment="1" applyProtection="1">
      <alignment horizontal="center" vertical="center" wrapText="1"/>
      <protection hidden="1"/>
    </xf>
    <xf numFmtId="0" fontId="21" fillId="39" borderId="4" xfId="0" applyFont="1" applyFill="1" applyBorder="1" applyAlignment="1" applyProtection="1">
      <alignment horizontal="center" vertical="center" wrapText="1"/>
      <protection hidden="1"/>
    </xf>
    <xf numFmtId="3" fontId="21" fillId="39" borderId="4" xfId="0" applyNumberFormat="1" applyFont="1" applyFill="1" applyBorder="1" applyAlignment="1" applyProtection="1">
      <alignment horizontal="center" vertical="center"/>
      <protection hidden="1"/>
    </xf>
    <xf numFmtId="10" fontId="60" fillId="40" borderId="17" xfId="16" applyNumberFormat="1" applyFont="1" applyFill="1" applyBorder="1" applyAlignment="1" applyProtection="1">
      <alignment horizontal="center" vertical="center" wrapText="1"/>
      <protection hidden="1"/>
    </xf>
    <xf numFmtId="176" fontId="94" fillId="39" borderId="4" xfId="1" applyNumberFormat="1" applyFont="1" applyFill="1" applyBorder="1" applyAlignment="1" applyProtection="1">
      <alignment horizontal="center" vertical="center" wrapText="1"/>
      <protection hidden="1"/>
    </xf>
    <xf numFmtId="10" fontId="74" fillId="40" borderId="17" xfId="16" applyNumberFormat="1" applyFont="1" applyFill="1" applyBorder="1" applyAlignment="1" applyProtection="1">
      <alignment horizontal="center" vertical="center" wrapText="1"/>
      <protection hidden="1"/>
    </xf>
    <xf numFmtId="10" fontId="22" fillId="40" borderId="28" xfId="2" applyNumberFormat="1" applyFont="1" applyFill="1" applyBorder="1" applyAlignment="1" applyProtection="1">
      <alignment horizontal="left" vertical="top" wrapText="1"/>
      <protection locked="0"/>
    </xf>
    <xf numFmtId="3" fontId="96" fillId="39" borderId="4" xfId="0" applyNumberFormat="1" applyFont="1" applyFill="1" applyBorder="1" applyAlignment="1" applyProtection="1">
      <alignment horizontal="center" vertical="center"/>
      <protection hidden="1"/>
    </xf>
    <xf numFmtId="10" fontId="21" fillId="32" borderId="17" xfId="2" applyNumberFormat="1" applyFont="1" applyFill="1" applyBorder="1" applyAlignment="1" applyProtection="1">
      <alignment horizontal="left" vertical="top" wrapText="1"/>
      <protection hidden="1"/>
    </xf>
    <xf numFmtId="0" fontId="31" fillId="15" borderId="4" xfId="0" applyFont="1" applyFill="1" applyBorder="1" applyAlignment="1" applyProtection="1">
      <alignment horizontal="centerContinuous" vertical="center" wrapText="1"/>
      <protection hidden="1"/>
    </xf>
    <xf numFmtId="0" fontId="52" fillId="15" borderId="4" xfId="0" applyFont="1" applyFill="1" applyBorder="1" applyAlignment="1" applyProtection="1">
      <alignment horizontal="centerContinuous" vertical="center" wrapText="1"/>
      <protection hidden="1"/>
    </xf>
    <xf numFmtId="0" fontId="31" fillId="15" borderId="4" xfId="0" applyFont="1" applyFill="1" applyBorder="1" applyAlignment="1" applyProtection="1">
      <alignment horizontal="left" vertical="top" wrapText="1"/>
      <protection locked="0"/>
    </xf>
    <xf numFmtId="0" fontId="31" fillId="15" borderId="2" xfId="0" applyFont="1" applyFill="1" applyBorder="1" applyAlignment="1" applyProtection="1">
      <alignment horizontal="center" vertical="center" wrapText="1"/>
      <protection hidden="1"/>
    </xf>
    <xf numFmtId="0" fontId="21" fillId="9" borderId="4" xfId="0" applyFont="1" applyFill="1" applyBorder="1" applyAlignment="1" applyProtection="1">
      <alignment horizontal="center" vertical="center" wrapText="1"/>
      <protection hidden="1"/>
    </xf>
    <xf numFmtId="0" fontId="59" fillId="22" borderId="25" xfId="0" applyFont="1" applyFill="1" applyBorder="1" applyAlignment="1">
      <alignment horizontal="center" vertical="center" wrapText="1"/>
    </xf>
    <xf numFmtId="0" fontId="4" fillId="14" borderId="0" xfId="0" applyFont="1" applyFill="1" applyAlignment="1">
      <alignment horizontal="centerContinuous" vertical="center" wrapText="1"/>
    </xf>
    <xf numFmtId="0" fontId="31" fillId="14" borderId="63" xfId="0" applyFont="1" applyFill="1" applyBorder="1" applyAlignment="1">
      <alignment horizontal="centerContinuous" vertical="center" wrapText="1"/>
    </xf>
    <xf numFmtId="0" fontId="20" fillId="14" borderId="0" xfId="0" applyFont="1" applyFill="1" applyAlignment="1">
      <alignment horizontal="centerContinuous" vertical="center" wrapText="1"/>
    </xf>
    <xf numFmtId="0" fontId="4" fillId="14" borderId="0" xfId="0" applyFont="1" applyFill="1" applyAlignment="1" applyProtection="1">
      <alignment horizontal="left" vertical="top" wrapText="1"/>
      <protection locked="0"/>
    </xf>
    <xf numFmtId="0" fontId="14" fillId="14" borderId="0" xfId="0" applyFont="1" applyFill="1" applyAlignment="1">
      <alignment horizontal="centerContinuous" vertical="center" wrapText="1"/>
    </xf>
    <xf numFmtId="4" fontId="86" fillId="11" borderId="4" xfId="1" applyNumberFormat="1" applyFont="1" applyFill="1" applyBorder="1" applyAlignment="1" applyProtection="1">
      <alignment horizontal="center" vertical="center" wrapText="1"/>
    </xf>
    <xf numFmtId="0" fontId="4" fillId="39" borderId="24" xfId="0" applyFont="1" applyFill="1" applyBorder="1" applyAlignment="1">
      <alignment horizontal="center" vertical="center" wrapText="1"/>
    </xf>
    <xf numFmtId="0" fontId="24" fillId="39" borderId="11" xfId="4" applyFont="1" applyFill="1" applyBorder="1" applyAlignment="1" applyProtection="1">
      <alignment horizontal="center" vertical="center" wrapText="1"/>
    </xf>
    <xf numFmtId="3" fontId="24" fillId="39" borderId="4" xfId="0" applyNumberFormat="1" applyFont="1" applyFill="1" applyBorder="1" applyAlignment="1">
      <alignment horizontal="center" vertical="center" wrapText="1"/>
    </xf>
    <xf numFmtId="3" fontId="24" fillId="39" borderId="4" xfId="0" applyNumberFormat="1" applyFont="1" applyFill="1" applyBorder="1" applyAlignment="1">
      <alignment horizontal="center" vertical="center"/>
    </xf>
    <xf numFmtId="4" fontId="24" fillId="39" borderId="4" xfId="0" applyNumberFormat="1" applyFont="1" applyFill="1" applyBorder="1" applyAlignment="1">
      <alignment horizontal="center" vertical="center" wrapText="1"/>
    </xf>
    <xf numFmtId="165" fontId="86" fillId="39" borderId="4" xfId="1" applyNumberFormat="1" applyFont="1" applyFill="1" applyBorder="1" applyAlignment="1" applyProtection="1">
      <alignment horizontal="center" vertical="center" wrapText="1"/>
    </xf>
    <xf numFmtId="10" fontId="21" fillId="35" borderId="61" xfId="2" applyNumberFormat="1" applyFont="1" applyFill="1" applyBorder="1" applyAlignment="1" applyProtection="1">
      <alignment horizontal="left" vertical="top" wrapText="1"/>
      <protection locked="0"/>
    </xf>
    <xf numFmtId="0" fontId="24" fillId="32" borderId="17" xfId="0" applyFont="1" applyFill="1" applyBorder="1" applyAlignment="1">
      <alignment horizontal="center" vertical="center" wrapText="1"/>
    </xf>
    <xf numFmtId="0" fontId="24" fillId="32" borderId="15" xfId="0" applyFont="1" applyFill="1" applyBorder="1" applyAlignment="1">
      <alignment horizontal="center" vertical="center" wrapText="1"/>
    </xf>
    <xf numFmtId="0" fontId="18" fillId="13" borderId="10" xfId="0" applyFont="1" applyFill="1" applyBorder="1" applyAlignment="1">
      <alignment horizontal="centerContinuous" vertical="center" wrapText="1"/>
    </xf>
    <xf numFmtId="0" fontId="43" fillId="13" borderId="5" xfId="0" applyFont="1" applyFill="1" applyBorder="1" applyAlignment="1">
      <alignment horizontal="center" vertical="center" wrapText="1"/>
    </xf>
    <xf numFmtId="0" fontId="21" fillId="11" borderId="5" xfId="4" applyFont="1" applyFill="1" applyBorder="1" applyAlignment="1" applyProtection="1">
      <alignment horizontal="center" vertical="center" wrapText="1"/>
    </xf>
    <xf numFmtId="0" fontId="21" fillId="32" borderId="17" xfId="0" applyFont="1" applyFill="1" applyBorder="1" applyAlignment="1">
      <alignment horizontal="center" vertical="center" wrapText="1"/>
    </xf>
    <xf numFmtId="0" fontId="21" fillId="32" borderId="64" xfId="0" applyFont="1" applyFill="1" applyBorder="1" applyAlignment="1">
      <alignment horizontal="center" vertical="center" wrapText="1"/>
    </xf>
    <xf numFmtId="0" fontId="21" fillId="11" borderId="5" xfId="0" applyFont="1" applyFill="1" applyBorder="1" applyAlignment="1">
      <alignment horizontal="center" vertical="center" wrapText="1"/>
    </xf>
    <xf numFmtId="0" fontId="21" fillId="11" borderId="19" xfId="0" applyFont="1" applyFill="1" applyBorder="1" applyAlignment="1">
      <alignment horizontal="center" vertical="center" wrapText="1"/>
    </xf>
    <xf numFmtId="0" fontId="21" fillId="32" borderId="16" xfId="0" applyFont="1" applyFill="1" applyBorder="1" applyAlignment="1">
      <alignment horizontal="center" vertical="center" wrapText="1"/>
    </xf>
    <xf numFmtId="0" fontId="21" fillId="11" borderId="5" xfId="0" applyFont="1" applyFill="1" applyBorder="1" applyAlignment="1">
      <alignment vertical="center" wrapText="1"/>
    </xf>
    <xf numFmtId="0" fontId="21" fillId="11" borderId="8" xfId="0" applyFont="1" applyFill="1" applyBorder="1" applyAlignment="1">
      <alignment horizontal="center" vertical="center" wrapText="1"/>
    </xf>
    <xf numFmtId="0" fontId="43" fillId="15" borderId="3" xfId="0" applyFont="1" applyFill="1" applyBorder="1" applyAlignment="1">
      <alignment vertical="center" wrapText="1"/>
    </xf>
    <xf numFmtId="0" fontId="24" fillId="32" borderId="16" xfId="0" applyFont="1" applyFill="1" applyBorder="1" applyAlignment="1">
      <alignment horizontal="center" vertical="center" wrapText="1"/>
    </xf>
    <xf numFmtId="10" fontId="21" fillId="21" borderId="28" xfId="2" applyNumberFormat="1" applyFont="1" applyFill="1" applyBorder="1" applyAlignment="1" applyProtection="1">
      <alignment horizontal="left" vertical="top" wrapText="1"/>
    </xf>
    <xf numFmtId="0" fontId="24" fillId="32" borderId="14" xfId="0" applyFont="1" applyFill="1" applyBorder="1" applyAlignment="1">
      <alignment horizontal="center" vertical="center" wrapText="1"/>
    </xf>
    <xf numFmtId="0" fontId="24" fillId="11" borderId="5" xfId="0" applyFont="1" applyFill="1" applyBorder="1" applyAlignment="1">
      <alignment horizontal="center" wrapText="1"/>
    </xf>
    <xf numFmtId="0" fontId="43" fillId="13" borderId="10" xfId="0" applyFont="1" applyFill="1" applyBorder="1" applyAlignment="1">
      <alignment horizontal="centerContinuous" vertical="center" wrapText="1"/>
    </xf>
    <xf numFmtId="0" fontId="43" fillId="13" borderId="9" xfId="0" applyFont="1" applyFill="1" applyBorder="1" applyAlignment="1">
      <alignment horizontal="left" vertical="top" wrapText="1"/>
    </xf>
    <xf numFmtId="0" fontId="43" fillId="13" borderId="9" xfId="0" applyFont="1" applyFill="1" applyBorder="1" applyAlignment="1" applyProtection="1">
      <alignment horizontal="left" vertical="top" wrapText="1"/>
      <protection locked="0"/>
    </xf>
    <xf numFmtId="0" fontId="43" fillId="14" borderId="9" xfId="0" applyFont="1" applyFill="1" applyBorder="1" applyAlignment="1">
      <alignment horizontal="left" vertical="top" wrapText="1"/>
    </xf>
    <xf numFmtId="0" fontId="43" fillId="14" borderId="9" xfId="0" applyFont="1" applyFill="1" applyBorder="1" applyAlignment="1" applyProtection="1">
      <alignment horizontal="left" vertical="top" wrapText="1"/>
      <protection locked="0"/>
    </xf>
    <xf numFmtId="0" fontId="21" fillId="32" borderId="16" xfId="0" applyFont="1" applyFill="1" applyBorder="1" applyAlignment="1">
      <alignment horizontal="center" vertical="center"/>
    </xf>
    <xf numFmtId="0" fontId="21" fillId="11" borderId="4" xfId="0" applyFont="1" applyFill="1" applyBorder="1" applyAlignment="1">
      <alignment horizontal="center" vertical="center"/>
    </xf>
    <xf numFmtId="0" fontId="21" fillId="11" borderId="2" xfId="0" applyFont="1" applyFill="1" applyBorder="1" applyAlignment="1">
      <alignment horizontal="center" vertical="center" wrapText="1"/>
    </xf>
    <xf numFmtId="0" fontId="21" fillId="32" borderId="15" xfId="0" applyFont="1" applyFill="1" applyBorder="1" applyAlignment="1">
      <alignment horizontal="center" vertical="center" wrapText="1"/>
    </xf>
    <xf numFmtId="0" fontId="21" fillId="11" borderId="8" xfId="4" applyFont="1" applyFill="1" applyBorder="1" applyAlignment="1" applyProtection="1">
      <alignment horizontal="center" vertical="center" wrapText="1"/>
    </xf>
    <xf numFmtId="0" fontId="43" fillId="15" borderId="9" xfId="0" applyFont="1" applyFill="1" applyBorder="1" applyAlignment="1">
      <alignment horizontal="left" vertical="top" wrapText="1"/>
    </xf>
    <xf numFmtId="0" fontId="43" fillId="15" borderId="9" xfId="0" applyFont="1" applyFill="1" applyBorder="1" applyAlignment="1" applyProtection="1">
      <alignment horizontal="left" vertical="top" wrapText="1"/>
      <protection locked="0"/>
    </xf>
    <xf numFmtId="0" fontId="43" fillId="15" borderId="3" xfId="0" applyFont="1" applyFill="1" applyBorder="1" applyAlignment="1">
      <alignment horizontal="center" vertical="center" wrapText="1"/>
    </xf>
    <xf numFmtId="0" fontId="24" fillId="32" borderId="17" xfId="0" applyFont="1" applyFill="1" applyBorder="1" applyAlignment="1">
      <alignment horizontal="center" vertical="center" wrapText="1" indent="1"/>
    </xf>
    <xf numFmtId="0" fontId="24" fillId="32" borderId="16" xfId="0" applyFont="1" applyFill="1" applyBorder="1" applyAlignment="1">
      <alignment horizontal="center" vertical="center" wrapText="1" indent="1"/>
    </xf>
    <xf numFmtId="0" fontId="4" fillId="8" borderId="3" xfId="0" applyFont="1" applyFill="1" applyBorder="1" applyAlignment="1">
      <alignment horizontal="center" vertical="center" wrapText="1"/>
    </xf>
    <xf numFmtId="0" fontId="31" fillId="15" borderId="63" xfId="0" applyFont="1" applyFill="1" applyBorder="1" applyAlignment="1">
      <alignment horizontal="centerContinuous" vertical="center" wrapText="1"/>
    </xf>
    <xf numFmtId="0" fontId="31" fillId="15" borderId="1" xfId="0" applyFont="1" applyFill="1" applyBorder="1" applyAlignment="1">
      <alignment horizontal="center" vertical="center" wrapText="1"/>
    </xf>
    <xf numFmtId="0" fontId="0" fillId="11" borderId="11" xfId="0" applyFill="1" applyBorder="1" applyAlignment="1">
      <alignment horizontal="center" vertical="center" wrapText="1"/>
    </xf>
    <xf numFmtId="9" fontId="0" fillId="11" borderId="4" xfId="2" applyFont="1" applyFill="1" applyBorder="1" applyAlignment="1" applyProtection="1">
      <alignment horizontal="center" vertical="center" wrapText="1"/>
    </xf>
    <xf numFmtId="0" fontId="0" fillId="11" borderId="48" xfId="0" applyFill="1" applyBorder="1" applyAlignment="1">
      <alignment horizontal="center" vertical="center" wrapText="1"/>
    </xf>
    <xf numFmtId="0" fontId="31" fillId="13" borderId="6" xfId="0" applyFont="1" applyFill="1" applyBorder="1" applyAlignment="1">
      <alignment horizontal="centerContinuous" vertical="center" wrapText="1"/>
    </xf>
    <xf numFmtId="0" fontId="90" fillId="13" borderId="2" xfId="0" applyFont="1" applyFill="1" applyBorder="1" applyAlignment="1">
      <alignment horizontal="center" vertical="center" wrapText="1"/>
    </xf>
    <xf numFmtId="0" fontId="0" fillId="11" borderId="4" xfId="0" applyFill="1" applyBorder="1" applyAlignment="1">
      <alignment horizontal="center" vertical="center"/>
    </xf>
    <xf numFmtId="165" fontId="0" fillId="0" borderId="0" xfId="0" applyNumberFormat="1"/>
    <xf numFmtId="165" fontId="0" fillId="0" borderId="0" xfId="0" applyNumberFormat="1" applyAlignment="1">
      <alignment wrapText="1"/>
    </xf>
    <xf numFmtId="165" fontId="0" fillId="0" borderId="0" xfId="0" applyNumberFormat="1" applyAlignment="1">
      <alignment horizontal="center"/>
    </xf>
    <xf numFmtId="4" fontId="0" fillId="0" borderId="0" xfId="0" applyNumberFormat="1"/>
    <xf numFmtId="166" fontId="0" fillId="0" borderId="0" xfId="0" applyNumberFormat="1" applyAlignment="1">
      <alignment horizontal="center"/>
    </xf>
    <xf numFmtId="0" fontId="43" fillId="14" borderId="2" xfId="0" applyFont="1" applyFill="1" applyBorder="1" applyAlignment="1">
      <alignment horizontal="centerContinuous" vertical="center" wrapText="1"/>
    </xf>
    <xf numFmtId="0" fontId="90" fillId="14" borderId="3" xfId="0" applyFont="1" applyFill="1" applyBorder="1" applyAlignment="1">
      <alignment horizontal="center" vertical="center" wrapText="1"/>
    </xf>
    <xf numFmtId="0" fontId="1" fillId="11" borderId="5" xfId="4" applyFont="1" applyFill="1" applyBorder="1" applyAlignment="1" applyProtection="1">
      <alignment horizontal="center" vertical="center" wrapText="1"/>
    </xf>
    <xf numFmtId="0" fontId="0" fillId="11" borderId="5" xfId="4" applyFont="1" applyFill="1" applyBorder="1" applyAlignment="1" applyProtection="1">
      <alignment horizontal="center" vertical="center" wrapText="1"/>
    </xf>
    <xf numFmtId="0" fontId="31" fillId="15" borderId="10" xfId="0" applyFont="1" applyFill="1" applyBorder="1" applyAlignment="1">
      <alignment horizontal="centerContinuous" vertical="center" wrapText="1"/>
    </xf>
    <xf numFmtId="0" fontId="31" fillId="15" borderId="4" xfId="0" applyFont="1" applyFill="1" applyBorder="1" applyAlignment="1">
      <alignment horizontal="centerContinuous" vertical="center" wrapText="1"/>
    </xf>
    <xf numFmtId="0" fontId="52" fillId="15" borderId="4" xfId="0" applyFont="1" applyFill="1" applyBorder="1" applyAlignment="1">
      <alignment horizontal="centerContinuous" vertical="center" wrapText="1"/>
    </xf>
    <xf numFmtId="0" fontId="31" fillId="15" borderId="4" xfId="0" applyFont="1" applyFill="1" applyBorder="1" applyAlignment="1" applyProtection="1">
      <alignment horizontal="centerContinuous" vertical="center" wrapText="1"/>
      <protection locked="0"/>
    </xf>
    <xf numFmtId="0" fontId="90" fillId="15" borderId="2" xfId="0" applyFont="1" applyFill="1" applyBorder="1" applyAlignment="1">
      <alignment horizontal="center" vertical="center" wrapText="1"/>
    </xf>
    <xf numFmtId="0" fontId="0" fillId="9" borderId="4" xfId="0" applyFill="1" applyBorder="1" applyAlignment="1">
      <alignment horizontal="center" vertical="center" wrapText="1"/>
    </xf>
    <xf numFmtId="0" fontId="0" fillId="9" borderId="4" xfId="0" applyFill="1" applyBorder="1" applyAlignment="1">
      <alignment horizontal="left" vertical="center" wrapText="1"/>
    </xf>
    <xf numFmtId="0" fontId="31" fillId="14" borderId="63" xfId="0" applyFont="1" applyFill="1" applyBorder="1" applyAlignment="1" applyProtection="1">
      <alignment horizontal="centerContinuous" vertical="center" wrapText="1"/>
      <protection hidden="1"/>
    </xf>
    <xf numFmtId="0" fontId="24" fillId="11" borderId="5" xfId="4" applyFont="1" applyFill="1" applyBorder="1" applyAlignment="1" applyProtection="1">
      <alignment horizontal="center" vertical="center" wrapText="1"/>
      <protection hidden="1"/>
    </xf>
    <xf numFmtId="0" fontId="16" fillId="11" borderId="4" xfId="0" applyFont="1" applyFill="1" applyBorder="1" applyAlignment="1" applyProtection="1">
      <alignment horizontal="center" vertical="center"/>
      <protection hidden="1"/>
    </xf>
    <xf numFmtId="3" fontId="16" fillId="11" borderId="4" xfId="0" applyNumberFormat="1" applyFont="1" applyFill="1" applyBorder="1" applyAlignment="1" applyProtection="1">
      <alignment horizontal="center" vertical="center" wrapText="1"/>
      <protection hidden="1"/>
    </xf>
    <xf numFmtId="0" fontId="31" fillId="15" borderId="63" xfId="0" applyFont="1" applyFill="1" applyBorder="1" applyAlignment="1" applyProtection="1">
      <alignment horizontal="centerContinuous" vertical="center" wrapText="1"/>
      <protection hidden="1"/>
    </xf>
    <xf numFmtId="0" fontId="31" fillId="15" borderId="1" xfId="0" applyFont="1" applyFill="1" applyBorder="1" applyAlignment="1" applyProtection="1">
      <alignment horizontal="center" vertical="center" wrapText="1"/>
      <protection hidden="1"/>
    </xf>
    <xf numFmtId="0" fontId="1" fillId="12" borderId="0" xfId="0" applyFont="1" applyFill="1" applyProtection="1">
      <protection hidden="1"/>
    </xf>
    <xf numFmtId="0" fontId="31" fillId="14" borderId="33" xfId="0" applyFont="1" applyFill="1" applyBorder="1" applyAlignment="1">
      <alignment horizontal="centerContinuous" vertical="center" wrapText="1"/>
    </xf>
    <xf numFmtId="0" fontId="31" fillId="14" borderId="34" xfId="0" applyFont="1" applyFill="1" applyBorder="1" applyAlignment="1">
      <alignment horizontal="centerContinuous" vertical="center" wrapText="1"/>
    </xf>
    <xf numFmtId="0" fontId="52" fillId="14" borderId="35" xfId="0" applyFont="1" applyFill="1" applyBorder="1" applyAlignment="1">
      <alignment horizontal="centerContinuous" vertical="center" wrapText="1"/>
    </xf>
    <xf numFmtId="0" fontId="31" fillId="15" borderId="0" xfId="0" applyFont="1" applyFill="1" applyAlignment="1" applyProtection="1">
      <alignment horizontal="left" vertical="top" wrapText="1"/>
      <protection locked="0"/>
    </xf>
    <xf numFmtId="0" fontId="24" fillId="11" borderId="4" xfId="0" applyFont="1" applyFill="1" applyBorder="1" applyAlignment="1" applyProtection="1">
      <alignment horizontal="center" vertical="center" wrapText="1"/>
      <protection locked="0"/>
    </xf>
    <xf numFmtId="0" fontId="59" fillId="22" borderId="21" xfId="0" applyFont="1" applyFill="1" applyBorder="1" applyAlignment="1" applyProtection="1">
      <alignment horizontal="center" vertical="center" wrapText="1"/>
      <protection locked="0"/>
    </xf>
    <xf numFmtId="0" fontId="59" fillId="22" borderId="21" xfId="0" applyFont="1" applyFill="1" applyBorder="1" applyAlignment="1" applyProtection="1">
      <alignment vertical="center" wrapText="1"/>
      <protection locked="0"/>
    </xf>
    <xf numFmtId="0" fontId="59" fillId="22" borderId="21" xfId="0" applyFont="1" applyFill="1" applyBorder="1" applyAlignment="1" applyProtection="1">
      <alignment horizontal="centerContinuous" vertical="center" wrapText="1"/>
      <protection locked="0"/>
    </xf>
    <xf numFmtId="0" fontId="74" fillId="22" borderId="0" xfId="0" applyFont="1" applyFill="1" applyAlignment="1" applyProtection="1">
      <alignment vertical="center" wrapText="1"/>
      <protection locked="0"/>
    </xf>
    <xf numFmtId="0" fontId="59" fillId="22" borderId="13" xfId="0" applyFont="1" applyFill="1" applyBorder="1" applyAlignment="1" applyProtection="1">
      <alignment horizontal="center" vertical="center" wrapText="1"/>
      <protection locked="0"/>
    </xf>
    <xf numFmtId="0" fontId="74" fillId="31" borderId="37" xfId="0" applyFont="1" applyFill="1" applyBorder="1" applyAlignment="1" applyProtection="1">
      <alignment horizontal="centerContinuous" vertical="center" wrapText="1"/>
      <protection locked="0"/>
    </xf>
    <xf numFmtId="0" fontId="74" fillId="31" borderId="39" xfId="0" applyFont="1" applyFill="1" applyBorder="1" applyAlignment="1" applyProtection="1">
      <alignment horizontal="centerContinuous" vertical="center" wrapText="1"/>
      <protection locked="0"/>
    </xf>
    <xf numFmtId="0" fontId="74" fillId="31" borderId="50" xfId="0" applyFont="1" applyFill="1" applyBorder="1" applyAlignment="1" applyProtection="1">
      <alignment horizontal="centerContinuous" vertical="center" wrapText="1"/>
      <protection locked="0"/>
    </xf>
    <xf numFmtId="0" fontId="74" fillId="31" borderId="38" xfId="0" applyFont="1" applyFill="1" applyBorder="1" applyAlignment="1" applyProtection="1">
      <alignment horizontal="center" vertical="center" wrapText="1"/>
      <protection locked="0"/>
    </xf>
    <xf numFmtId="9" fontId="74" fillId="31" borderId="38" xfId="2" applyFont="1" applyFill="1" applyBorder="1" applyAlignment="1" applyProtection="1">
      <alignment horizontal="center" vertical="center" wrapText="1"/>
      <protection locked="0"/>
    </xf>
    <xf numFmtId="0" fontId="59" fillId="23" borderId="22" xfId="0" applyFont="1" applyFill="1" applyBorder="1" applyAlignment="1" applyProtection="1">
      <alignment horizontal="center" vertical="center" wrapText="1"/>
      <protection locked="0"/>
    </xf>
    <xf numFmtId="0" fontId="59" fillId="23" borderId="22" xfId="0" applyFont="1" applyFill="1" applyBorder="1" applyAlignment="1" applyProtection="1">
      <alignment horizontal="centerContinuous" vertical="center" wrapText="1"/>
      <protection locked="0"/>
    </xf>
    <xf numFmtId="0" fontId="74" fillId="23" borderId="0" xfId="0" applyFont="1" applyFill="1" applyAlignment="1" applyProtection="1">
      <alignment vertical="center" wrapText="1"/>
      <protection locked="0"/>
    </xf>
    <xf numFmtId="0" fontId="4" fillId="8" borderId="2" xfId="0" applyFont="1" applyFill="1" applyBorder="1" applyAlignment="1" applyProtection="1">
      <alignment horizontal="center" vertical="center" wrapText="1"/>
      <protection locked="0"/>
    </xf>
    <xf numFmtId="9" fontId="24" fillId="11" borderId="4" xfId="2" applyFont="1" applyFill="1" applyBorder="1" applyAlignment="1" applyProtection="1">
      <alignment horizontal="center" vertical="center" wrapText="1"/>
      <protection locked="0"/>
    </xf>
    <xf numFmtId="176" fontId="86" fillId="11" borderId="4" xfId="1" applyNumberFormat="1" applyFont="1" applyFill="1" applyBorder="1" applyAlignment="1" applyProtection="1">
      <alignment horizontal="center" vertical="center" wrapText="1"/>
      <protection locked="0"/>
    </xf>
    <xf numFmtId="10" fontId="74" fillId="21" borderId="17" xfId="16" applyNumberFormat="1" applyFont="1" applyFill="1" applyBorder="1" applyAlignment="1" applyProtection="1">
      <alignment horizontal="center" vertical="center" wrapText="1"/>
      <protection locked="0"/>
    </xf>
    <xf numFmtId="0" fontId="24" fillId="11" borderId="4" xfId="0" applyFont="1" applyFill="1" applyBorder="1" applyAlignment="1" applyProtection="1">
      <alignment horizontal="center" vertical="center"/>
      <protection locked="0"/>
    </xf>
    <xf numFmtId="166" fontId="86" fillId="11" borderId="4" xfId="1" applyNumberFormat="1" applyFont="1" applyFill="1" applyBorder="1" applyAlignment="1" applyProtection="1">
      <alignment horizontal="center" vertical="center" wrapText="1"/>
      <protection locked="0"/>
    </xf>
    <xf numFmtId="175" fontId="86" fillId="11" borderId="4" xfId="1" applyNumberFormat="1" applyFont="1" applyFill="1" applyBorder="1" applyAlignment="1" applyProtection="1">
      <alignment horizontal="center" vertical="center" wrapText="1"/>
      <protection locked="0"/>
    </xf>
    <xf numFmtId="0" fontId="18" fillId="14" borderId="9" xfId="0" applyFont="1" applyFill="1" applyBorder="1" applyAlignment="1" applyProtection="1">
      <alignment horizontal="centerContinuous" vertical="center" wrapText="1"/>
      <protection locked="0"/>
    </xf>
    <xf numFmtId="0" fontId="31" fillId="14" borderId="3" xfId="0" applyFont="1" applyFill="1" applyBorder="1" applyAlignment="1" applyProtection="1">
      <alignment horizontal="center" vertical="center" wrapText="1"/>
      <protection locked="0"/>
    </xf>
    <xf numFmtId="0" fontId="0" fillId="12" borderId="0" xfId="0" applyFill="1" applyAlignment="1" applyProtection="1">
      <alignment vertical="center"/>
      <protection locked="0"/>
    </xf>
    <xf numFmtId="0" fontId="0" fillId="0" borderId="0" xfId="0" applyAlignment="1" applyProtection="1">
      <alignment vertical="center"/>
      <protection locked="0"/>
    </xf>
    <xf numFmtId="0" fontId="18" fillId="15" borderId="9" xfId="0" applyFont="1" applyFill="1" applyBorder="1" applyAlignment="1" applyProtection="1">
      <alignment horizontal="centerContinuous" vertical="center" wrapText="1"/>
      <protection locked="0"/>
    </xf>
    <xf numFmtId="0" fontId="31" fillId="15" borderId="2" xfId="0" applyFont="1" applyFill="1" applyBorder="1" applyAlignment="1" applyProtection="1">
      <alignment horizontal="center" vertical="center" wrapText="1"/>
      <protection locked="0"/>
    </xf>
    <xf numFmtId="0" fontId="87" fillId="0" borderId="0" xfId="0" applyFont="1" applyProtection="1">
      <protection locked="0"/>
    </xf>
    <xf numFmtId="0" fontId="87" fillId="0" borderId="0" xfId="0" applyFont="1" applyAlignment="1" applyProtection="1">
      <alignment wrapText="1"/>
      <protection locked="0"/>
    </xf>
    <xf numFmtId="0" fontId="88" fillId="0" borderId="0" xfId="0" applyFont="1" applyProtection="1">
      <protection locked="0"/>
    </xf>
    <xf numFmtId="0" fontId="4" fillId="8" borderId="2" xfId="0" applyFont="1" applyFill="1" applyBorder="1" applyAlignment="1" applyProtection="1">
      <alignment horizontal="center" vertical="center" wrapText="1"/>
      <protection hidden="1"/>
    </xf>
    <xf numFmtId="0" fontId="24" fillId="11" borderId="24" xfId="0" applyFont="1" applyFill="1" applyBorder="1" applyAlignment="1" applyProtection="1">
      <alignment horizontal="center" vertical="center" wrapText="1"/>
      <protection hidden="1"/>
    </xf>
    <xf numFmtId="0" fontId="24" fillId="11" borderId="11" xfId="0" applyFont="1" applyFill="1" applyBorder="1" applyAlignment="1" applyProtection="1">
      <alignment horizontal="center" vertical="center" wrapText="1"/>
      <protection hidden="1"/>
    </xf>
    <xf numFmtId="10" fontId="21" fillId="32" borderId="17" xfId="2" applyNumberFormat="1" applyFont="1" applyFill="1" applyBorder="1" applyAlignment="1" applyProtection="1">
      <alignment horizontal="left" vertical="top" wrapText="1"/>
      <protection locked="0" hidden="1"/>
    </xf>
    <xf numFmtId="9" fontId="24" fillId="11" borderId="5" xfId="2" applyFont="1" applyFill="1" applyBorder="1" applyAlignment="1" applyProtection="1">
      <alignment horizontal="center" vertical="center" wrapText="1"/>
      <protection hidden="1"/>
    </xf>
    <xf numFmtId="0" fontId="4" fillId="13" borderId="33" xfId="0" applyFont="1" applyFill="1" applyBorder="1" applyAlignment="1" applyProtection="1">
      <alignment horizontal="centerContinuous" vertical="center" wrapText="1"/>
      <protection hidden="1"/>
    </xf>
    <xf numFmtId="0" fontId="4" fillId="13" borderId="34" xfId="0" applyFont="1" applyFill="1" applyBorder="1" applyAlignment="1" applyProtection="1">
      <alignment horizontal="centerContinuous" vertical="center" wrapText="1"/>
      <protection hidden="1"/>
    </xf>
    <xf numFmtId="0" fontId="4" fillId="13" borderId="35" xfId="0" applyFont="1" applyFill="1" applyBorder="1" applyAlignment="1" applyProtection="1">
      <alignment horizontal="centerContinuous" vertical="center" wrapText="1"/>
      <protection hidden="1"/>
    </xf>
    <xf numFmtId="0" fontId="4" fillId="13" borderId="35" xfId="0" applyFont="1" applyFill="1" applyBorder="1" applyAlignment="1" applyProtection="1">
      <alignment horizontal="left" vertical="top" wrapText="1"/>
      <protection locked="0"/>
    </xf>
    <xf numFmtId="0" fontId="24" fillId="11" borderId="65" xfId="0" applyFont="1" applyFill="1" applyBorder="1" applyAlignment="1" applyProtection="1">
      <alignment horizontal="center" vertical="center" wrapText="1"/>
      <protection hidden="1"/>
    </xf>
    <xf numFmtId="1" fontId="24" fillId="11" borderId="8" xfId="0" applyNumberFormat="1" applyFont="1" applyFill="1" applyBorder="1" applyAlignment="1" applyProtection="1">
      <alignment horizontal="center" vertical="center" wrapText="1"/>
      <protection hidden="1"/>
    </xf>
    <xf numFmtId="1" fontId="24" fillId="11" borderId="8" xfId="0" applyNumberFormat="1" applyFont="1" applyFill="1" applyBorder="1" applyAlignment="1" applyProtection="1">
      <alignment horizontal="center" vertical="center"/>
      <protection hidden="1"/>
    </xf>
    <xf numFmtId="1" fontId="24" fillId="11" borderId="4" xfId="0" applyNumberFormat="1" applyFont="1" applyFill="1" applyBorder="1" applyAlignment="1" applyProtection="1">
      <alignment horizontal="center" vertical="center"/>
      <protection hidden="1"/>
    </xf>
    <xf numFmtId="3" fontId="0" fillId="11" borderId="4" xfId="0" applyNumberFormat="1" applyFill="1" applyBorder="1" applyAlignment="1" applyProtection="1">
      <alignment horizontal="center" vertical="center" wrapText="1"/>
      <protection hidden="1"/>
    </xf>
    <xf numFmtId="0" fontId="4" fillId="14" borderId="0" xfId="0" applyFont="1" applyFill="1" applyAlignment="1" applyProtection="1">
      <alignment horizontal="centerContinuous" vertical="center" wrapText="1"/>
      <protection hidden="1"/>
    </xf>
    <xf numFmtId="0" fontId="4" fillId="14" borderId="33" xfId="0" applyFont="1" applyFill="1" applyBorder="1" applyAlignment="1" applyProtection="1">
      <alignment horizontal="centerContinuous" vertical="center" wrapText="1"/>
      <protection hidden="1"/>
    </xf>
    <xf numFmtId="0" fontId="4" fillId="14" borderId="26" xfId="0" applyFont="1" applyFill="1" applyBorder="1" applyAlignment="1" applyProtection="1">
      <alignment horizontal="left" vertical="top" wrapText="1"/>
      <protection locked="0"/>
    </xf>
    <xf numFmtId="0" fontId="4" fillId="14" borderId="24" xfId="0" applyFont="1" applyFill="1" applyBorder="1" applyAlignment="1" applyProtection="1">
      <alignment horizontal="center" vertical="center" wrapText="1"/>
      <protection hidden="1"/>
    </xf>
    <xf numFmtId="0" fontId="24" fillId="11" borderId="3" xfId="4" applyFont="1" applyFill="1" applyBorder="1" applyAlignment="1" applyProtection="1">
      <alignment horizontal="center" vertical="center" wrapText="1"/>
      <protection hidden="1"/>
    </xf>
    <xf numFmtId="0" fontId="24" fillId="11" borderId="3" xfId="4" applyFont="1" applyFill="1" applyBorder="1" applyAlignment="1" applyProtection="1">
      <alignment vertical="center" wrapText="1"/>
      <protection hidden="1"/>
    </xf>
    <xf numFmtId="3" fontId="24" fillId="11" borderId="4" xfId="0" applyNumberFormat="1" applyFont="1" applyFill="1" applyBorder="1" applyAlignment="1" applyProtection="1">
      <alignment horizontal="center" vertical="center"/>
      <protection hidden="1"/>
    </xf>
    <xf numFmtId="0" fontId="24" fillId="39" borderId="3" xfId="4" applyFont="1" applyFill="1" applyBorder="1" applyAlignment="1" applyProtection="1">
      <alignment horizontal="center" vertical="center" wrapText="1"/>
      <protection hidden="1"/>
    </xf>
    <xf numFmtId="0" fontId="24" fillId="39" borderId="4" xfId="0" applyFont="1" applyFill="1" applyBorder="1" applyAlignment="1" applyProtection="1">
      <alignment horizontal="center" vertical="center" wrapText="1"/>
      <protection hidden="1"/>
    </xf>
    <xf numFmtId="3" fontId="24" fillId="39" borderId="4" xfId="0" applyNumberFormat="1" applyFont="1" applyFill="1" applyBorder="1" applyAlignment="1" applyProtection="1">
      <alignment horizontal="center" vertical="center" wrapText="1"/>
      <protection hidden="1"/>
    </xf>
    <xf numFmtId="3" fontId="24" fillId="39" borderId="4" xfId="0" applyNumberFormat="1" applyFont="1" applyFill="1" applyBorder="1" applyAlignment="1" applyProtection="1">
      <alignment horizontal="center" vertical="center"/>
      <protection hidden="1"/>
    </xf>
    <xf numFmtId="165" fontId="86" fillId="39" borderId="4" xfId="1" applyNumberFormat="1" applyFont="1" applyFill="1" applyBorder="1" applyAlignment="1" applyProtection="1">
      <alignment horizontal="center" vertical="center" wrapText="1"/>
      <protection hidden="1"/>
    </xf>
    <xf numFmtId="10" fontId="21" fillId="32" borderId="61" xfId="2" applyNumberFormat="1" applyFont="1" applyFill="1" applyBorder="1" applyAlignment="1" applyProtection="1">
      <alignment horizontal="left" vertical="top" wrapText="1"/>
      <protection locked="0"/>
    </xf>
    <xf numFmtId="10" fontId="21" fillId="32" borderId="28" xfId="2" applyNumberFormat="1" applyFont="1" applyFill="1" applyBorder="1" applyAlignment="1" applyProtection="1">
      <alignment horizontal="left" vertical="top" wrapText="1"/>
      <protection locked="0"/>
    </xf>
    <xf numFmtId="0" fontId="24" fillId="39" borderId="8" xfId="4" applyFont="1" applyFill="1" applyBorder="1" applyAlignment="1" applyProtection="1">
      <alignment horizontal="center" vertical="center" wrapText="1"/>
      <protection hidden="1"/>
    </xf>
    <xf numFmtId="0" fontId="24" fillId="39" borderId="4" xfId="0" applyFont="1" applyFill="1" applyBorder="1" applyAlignment="1" applyProtection="1">
      <alignment horizontal="center" vertical="center"/>
      <protection hidden="1"/>
    </xf>
    <xf numFmtId="10" fontId="60" fillId="39" borderId="17" xfId="16" applyNumberFormat="1" applyFont="1" applyFill="1" applyBorder="1" applyAlignment="1" applyProtection="1">
      <alignment horizontal="center" vertical="center" wrapText="1"/>
      <protection hidden="1"/>
    </xf>
    <xf numFmtId="166" fontId="86" fillId="39" borderId="4" xfId="1" applyNumberFormat="1" applyFont="1" applyFill="1" applyBorder="1" applyAlignment="1" applyProtection="1">
      <alignment horizontal="center" vertical="center" wrapText="1"/>
      <protection hidden="1"/>
    </xf>
    <xf numFmtId="10" fontId="74" fillId="39" borderId="17" xfId="16" applyNumberFormat="1" applyFont="1" applyFill="1" applyBorder="1" applyAlignment="1" applyProtection="1">
      <alignment horizontal="center" vertical="center" wrapText="1"/>
      <protection hidden="1"/>
    </xf>
    <xf numFmtId="0" fontId="31" fillId="15" borderId="8" xfId="0" applyFont="1" applyFill="1" applyBorder="1" applyAlignment="1" applyProtection="1">
      <alignment horizontal="centerContinuous" vertical="center" wrapText="1"/>
      <protection hidden="1"/>
    </xf>
    <xf numFmtId="0" fontId="31" fillId="15" borderId="8" xfId="0" applyFont="1" applyFill="1" applyBorder="1" applyAlignment="1" applyProtection="1">
      <alignment horizontal="left" vertical="top" wrapText="1"/>
      <protection locked="0"/>
    </xf>
    <xf numFmtId="0" fontId="24" fillId="11" borderId="4" xfId="0" applyFont="1" applyFill="1" applyBorder="1" applyAlignment="1" applyProtection="1">
      <alignment horizontal="left" vertical="center" wrapText="1"/>
      <protection hidden="1"/>
    </xf>
    <xf numFmtId="0" fontId="18" fillId="14" borderId="35" xfId="0" applyFont="1" applyFill="1" applyBorder="1" applyAlignment="1" applyProtection="1">
      <alignment horizontal="centerContinuous" vertical="center" wrapText="1"/>
      <protection hidden="1"/>
    </xf>
    <xf numFmtId="0" fontId="59" fillId="40" borderId="13" xfId="0" applyFont="1" applyFill="1" applyBorder="1" applyAlignment="1" applyProtection="1">
      <alignment horizontal="center" vertical="center" wrapText="1"/>
      <protection hidden="1"/>
    </xf>
    <xf numFmtId="0" fontId="31" fillId="15" borderId="4" xfId="0" applyFont="1" applyFill="1" applyBorder="1" applyAlignment="1" applyProtection="1">
      <alignment horizontal="left" vertical="top" wrapText="1"/>
      <protection hidden="1"/>
    </xf>
    <xf numFmtId="0" fontId="18" fillId="15" borderId="4" xfId="0" applyFont="1" applyFill="1" applyBorder="1" applyAlignment="1" applyProtection="1">
      <alignment horizontal="centerContinuous" vertical="center" wrapText="1"/>
      <protection hidden="1"/>
    </xf>
    <xf numFmtId="10" fontId="74" fillId="22" borderId="0" xfId="0" applyNumberFormat="1" applyFont="1" applyFill="1" applyAlignment="1" applyProtection="1">
      <alignment vertical="center" wrapText="1"/>
      <protection hidden="1"/>
    </xf>
    <xf numFmtId="10" fontId="74" fillId="31" borderId="39" xfId="0" applyNumberFormat="1" applyFont="1" applyFill="1" applyBorder="1" applyAlignment="1" applyProtection="1">
      <alignment horizontal="centerContinuous" vertical="center" wrapText="1"/>
      <protection hidden="1"/>
    </xf>
    <xf numFmtId="10" fontId="74" fillId="31" borderId="38" xfId="2" applyNumberFormat="1" applyFont="1" applyFill="1" applyBorder="1" applyAlignment="1" applyProtection="1">
      <alignment horizontal="center" vertical="center" wrapText="1"/>
      <protection hidden="1"/>
    </xf>
    <xf numFmtId="10" fontId="74" fillId="23" borderId="0" xfId="0" applyNumberFormat="1" applyFont="1" applyFill="1" applyAlignment="1" applyProtection="1">
      <alignment vertical="center" wrapText="1"/>
      <protection hidden="1"/>
    </xf>
    <xf numFmtId="0" fontId="54" fillId="17" borderId="4" xfId="0" applyFont="1" applyFill="1" applyBorder="1" applyAlignment="1" applyProtection="1">
      <alignment horizontal="center" vertical="center" wrapText="1"/>
      <protection hidden="1"/>
    </xf>
    <xf numFmtId="0" fontId="24" fillId="17" borderId="4" xfId="0" applyFont="1" applyFill="1" applyBorder="1" applyAlignment="1" applyProtection="1">
      <alignment horizontal="center" vertical="center" wrapText="1"/>
      <protection hidden="1"/>
    </xf>
    <xf numFmtId="0" fontId="24" fillId="17" borderId="5" xfId="0" applyFont="1" applyFill="1" applyBorder="1" applyAlignment="1" applyProtection="1">
      <alignment horizontal="center" vertical="center" wrapText="1"/>
      <protection hidden="1"/>
    </xf>
    <xf numFmtId="0" fontId="31" fillId="13" borderId="9" xfId="0" applyFont="1" applyFill="1" applyBorder="1" applyAlignment="1" applyProtection="1">
      <alignment horizontal="center" vertical="center" wrapText="1"/>
      <protection hidden="1"/>
    </xf>
    <xf numFmtId="10" fontId="18" fillId="13" borderId="9" xfId="0" applyNumberFormat="1" applyFont="1" applyFill="1" applyBorder="1" applyAlignment="1" applyProtection="1">
      <alignment horizontal="center" vertical="center" wrapText="1"/>
      <protection hidden="1"/>
    </xf>
    <xf numFmtId="0" fontId="31" fillId="13" borderId="2" xfId="0" applyFont="1" applyFill="1" applyBorder="1" applyAlignment="1" applyProtection="1">
      <alignment horizontal="center" vertical="center" wrapText="1"/>
      <protection hidden="1"/>
    </xf>
    <xf numFmtId="0" fontId="52" fillId="14" borderId="0" xfId="0" applyFont="1" applyFill="1" applyAlignment="1" applyProtection="1">
      <alignment horizontal="center" vertical="center" wrapText="1"/>
      <protection hidden="1"/>
    </xf>
    <xf numFmtId="0" fontId="31" fillId="14" borderId="0" xfId="0" applyFont="1" applyFill="1" applyAlignment="1" applyProtection="1">
      <alignment horizontal="left" vertical="top" wrapText="1"/>
      <protection locked="0"/>
    </xf>
    <xf numFmtId="0" fontId="18" fillId="14" borderId="0" xfId="0" applyFont="1" applyFill="1" applyAlignment="1" applyProtection="1">
      <alignment horizontal="center" vertical="center" wrapText="1"/>
      <protection hidden="1"/>
    </xf>
    <xf numFmtId="10" fontId="18" fillId="14" borderId="0" xfId="0" applyNumberFormat="1" applyFont="1" applyFill="1" applyAlignment="1" applyProtection="1">
      <alignment horizontal="center" vertical="center" wrapText="1"/>
      <protection hidden="1"/>
    </xf>
    <xf numFmtId="0" fontId="54" fillId="17" borderId="5" xfId="4" applyFont="1" applyFill="1" applyBorder="1" applyAlignment="1" applyProtection="1">
      <alignment horizontal="center" vertical="center" wrapText="1"/>
      <protection hidden="1"/>
    </xf>
    <xf numFmtId="3" fontId="24" fillId="17" borderId="4" xfId="0" applyNumberFormat="1" applyFont="1" applyFill="1" applyBorder="1" applyAlignment="1" applyProtection="1">
      <alignment horizontal="center" vertical="center" wrapText="1"/>
      <protection hidden="1"/>
    </xf>
    <xf numFmtId="3" fontId="54" fillId="17" borderId="4" xfId="0" applyNumberFormat="1" applyFont="1" applyFill="1" applyBorder="1" applyAlignment="1" applyProtection="1">
      <alignment horizontal="center" vertical="center"/>
      <protection hidden="1"/>
    </xf>
    <xf numFmtId="0" fontId="54" fillId="45" borderId="5" xfId="4" applyFont="1" applyFill="1" applyBorder="1" applyAlignment="1" applyProtection="1">
      <alignment horizontal="center" vertical="center" wrapText="1"/>
      <protection hidden="1"/>
    </xf>
    <xf numFmtId="0" fontId="54" fillId="45" borderId="4" xfId="0" applyFont="1" applyFill="1" applyBorder="1" applyAlignment="1" applyProtection="1">
      <alignment horizontal="center" vertical="center" wrapText="1"/>
      <protection hidden="1"/>
    </xf>
    <xf numFmtId="0" fontId="24" fillId="45" borderId="4" xfId="0" applyFont="1" applyFill="1" applyBorder="1" applyAlignment="1" applyProtection="1">
      <alignment horizontal="center" vertical="center" wrapText="1"/>
      <protection hidden="1"/>
    </xf>
    <xf numFmtId="10" fontId="21" fillId="46" borderId="17" xfId="2" applyNumberFormat="1" applyFont="1" applyFill="1" applyBorder="1" applyAlignment="1" applyProtection="1">
      <alignment horizontal="left" vertical="top" wrapText="1"/>
      <protection locked="0"/>
    </xf>
    <xf numFmtId="175" fontId="86" fillId="45" borderId="4" xfId="1" applyNumberFormat="1" applyFont="1" applyFill="1" applyBorder="1" applyAlignment="1" applyProtection="1">
      <alignment horizontal="center" vertical="center" wrapText="1"/>
      <protection hidden="1"/>
    </xf>
    <xf numFmtId="0" fontId="54" fillId="17" borderId="4" xfId="0" applyFont="1" applyFill="1" applyBorder="1" applyAlignment="1" applyProtection="1">
      <alignment horizontal="center" vertical="center"/>
      <protection hidden="1"/>
    </xf>
    <xf numFmtId="0" fontId="101" fillId="17" borderId="4" xfId="0" applyFont="1" applyFill="1" applyBorder="1" applyAlignment="1" applyProtection="1">
      <alignment horizontal="center" vertical="center" wrapText="1"/>
      <protection hidden="1"/>
    </xf>
    <xf numFmtId="0" fontId="21" fillId="17" borderId="4" xfId="0" applyFont="1" applyFill="1" applyBorder="1" applyAlignment="1" applyProtection="1">
      <alignment horizontal="center" vertical="center" wrapText="1"/>
      <protection hidden="1"/>
    </xf>
    <xf numFmtId="9" fontId="101" fillId="17" borderId="4" xfId="2" applyFont="1" applyFill="1" applyBorder="1" applyAlignment="1" applyProtection="1">
      <alignment horizontal="center" vertical="center" wrapText="1"/>
      <protection hidden="1"/>
    </xf>
    <xf numFmtId="10" fontId="88" fillId="0" borderId="0" xfId="0" applyNumberFormat="1" applyFont="1" applyProtection="1">
      <protection hidden="1"/>
    </xf>
    <xf numFmtId="0" fontId="31" fillId="39" borderId="1" xfId="0" applyFont="1" applyFill="1" applyBorder="1" applyAlignment="1">
      <alignment horizontal="center" vertical="center" wrapText="1"/>
    </xf>
    <xf numFmtId="0" fontId="24" fillId="39" borderId="5" xfId="0" applyFont="1" applyFill="1" applyBorder="1" applyAlignment="1">
      <alignment horizontal="center" vertical="center" wrapText="1"/>
    </xf>
    <xf numFmtId="0" fontId="24" fillId="39" borderId="5" xfId="4" applyFont="1" applyFill="1" applyBorder="1" applyAlignment="1" applyProtection="1">
      <alignment horizontal="center" vertical="center" wrapText="1"/>
    </xf>
    <xf numFmtId="0" fontId="24" fillId="11" borderId="5" xfId="0" applyFont="1" applyFill="1" applyBorder="1" applyAlignment="1">
      <alignment horizontal="center" vertical="center"/>
    </xf>
    <xf numFmtId="0" fontId="31" fillId="13" borderId="47" xfId="0" applyFont="1" applyFill="1" applyBorder="1" applyAlignment="1" applyProtection="1">
      <alignment horizontal="center" vertical="center" wrapText="1"/>
      <protection hidden="1"/>
    </xf>
    <xf numFmtId="0" fontId="31" fillId="14" borderId="66" xfId="0" applyFont="1" applyFill="1" applyBorder="1" applyAlignment="1" applyProtection="1">
      <alignment horizontal="center" vertical="center" wrapText="1"/>
      <protection hidden="1"/>
    </xf>
    <xf numFmtId="0" fontId="31" fillId="14" borderId="67" xfId="0" applyFont="1" applyFill="1" applyBorder="1" applyAlignment="1" applyProtection="1">
      <alignment horizontal="center" vertical="center" wrapText="1"/>
      <protection hidden="1"/>
    </xf>
    <xf numFmtId="0" fontId="31" fillId="14" borderId="1" xfId="0" applyFont="1" applyFill="1" applyBorder="1" applyAlignment="1" applyProtection="1">
      <alignment horizontal="center" vertical="center" wrapText="1"/>
      <protection hidden="1"/>
    </xf>
    <xf numFmtId="4" fontId="86" fillId="11" borderId="4" xfId="1" applyNumberFormat="1" applyFont="1" applyFill="1" applyBorder="1" applyAlignment="1" applyProtection="1">
      <alignment horizontal="center" vertical="center" wrapText="1"/>
      <protection hidden="1"/>
    </xf>
    <xf numFmtId="171" fontId="86" fillId="11" borderId="4" xfId="1" applyNumberFormat="1" applyFont="1" applyFill="1" applyBorder="1" applyAlignment="1" applyProtection="1">
      <alignment horizontal="center" vertical="center" wrapText="1"/>
      <protection hidden="1"/>
    </xf>
    <xf numFmtId="0" fontId="0" fillId="47" borderId="68" xfId="0" applyFill="1" applyBorder="1" applyAlignment="1" applyProtection="1">
      <alignment wrapText="1"/>
      <protection hidden="1"/>
    </xf>
    <xf numFmtId="0" fontId="0" fillId="0" borderId="68" xfId="0" applyBorder="1" applyAlignment="1" applyProtection="1">
      <alignment wrapText="1"/>
      <protection hidden="1"/>
    </xf>
    <xf numFmtId="0" fontId="0" fillId="0" borderId="68" xfId="0" applyBorder="1" applyProtection="1">
      <protection hidden="1"/>
    </xf>
    <xf numFmtId="0" fontId="0" fillId="47" borderId="68" xfId="0" applyFill="1" applyBorder="1" applyProtection="1">
      <protection hidden="1"/>
    </xf>
    <xf numFmtId="0" fontId="4" fillId="8" borderId="69" xfId="0" applyFont="1" applyFill="1" applyBorder="1" applyAlignment="1">
      <alignment horizontal="center" vertical="center" wrapText="1"/>
    </xf>
    <xf numFmtId="0" fontId="4" fillId="13" borderId="23" xfId="0" applyFont="1" applyFill="1" applyBorder="1" applyAlignment="1">
      <alignment horizontal="centerContinuous" vertical="center" wrapText="1"/>
    </xf>
    <xf numFmtId="0" fontId="4" fillId="13" borderId="33" xfId="0" applyFont="1" applyFill="1" applyBorder="1" applyAlignment="1">
      <alignment horizontal="centerContinuous" vertical="center" wrapText="1"/>
    </xf>
    <xf numFmtId="0" fontId="4" fillId="13" borderId="34" xfId="0" applyFont="1" applyFill="1" applyBorder="1" applyAlignment="1">
      <alignment horizontal="centerContinuous" vertical="center" wrapText="1"/>
    </xf>
    <xf numFmtId="0" fontId="4" fillId="13" borderId="34" xfId="0" applyFont="1" applyFill="1" applyBorder="1" applyAlignment="1" applyProtection="1">
      <alignment horizontal="left" vertical="top" wrapText="1"/>
      <protection locked="0"/>
    </xf>
    <xf numFmtId="0" fontId="14" fillId="13" borderId="34" xfId="0" applyFont="1" applyFill="1" applyBorder="1" applyAlignment="1">
      <alignment horizontal="centerContinuous" vertical="center" wrapText="1"/>
    </xf>
    <xf numFmtId="0" fontId="4" fillId="13" borderId="66" xfId="0" applyFont="1" applyFill="1" applyBorder="1" applyAlignment="1">
      <alignment horizontal="center" vertical="center" wrapText="1"/>
    </xf>
    <xf numFmtId="0" fontId="0" fillId="11" borderId="8" xfId="0" applyFill="1" applyBorder="1" applyAlignment="1">
      <alignment horizontal="center" vertical="center"/>
    </xf>
    <xf numFmtId="0" fontId="4" fillId="13" borderId="67" xfId="0" applyFont="1" applyFill="1" applyBorder="1" applyAlignment="1">
      <alignment horizontal="center" vertical="center" wrapText="1"/>
    </xf>
    <xf numFmtId="0" fontId="4" fillId="13" borderId="27" xfId="0" applyFont="1" applyFill="1" applyBorder="1" applyAlignment="1">
      <alignment horizontal="center" vertical="center" wrapText="1"/>
    </xf>
    <xf numFmtId="0" fontId="0" fillId="11" borderId="70" xfId="0" applyFill="1" applyBorder="1" applyAlignment="1">
      <alignment horizontal="center" vertical="center" wrapText="1"/>
    </xf>
    <xf numFmtId="0" fontId="4" fillId="14" borderId="32" xfId="0" applyFont="1" applyFill="1" applyBorder="1" applyAlignment="1">
      <alignment horizontal="centerContinuous" vertical="center" wrapText="1"/>
    </xf>
    <xf numFmtId="0" fontId="1" fillId="11" borderId="71" xfId="4" applyFont="1" applyFill="1" applyBorder="1" applyAlignment="1" applyProtection="1">
      <alignment horizontal="center" vertical="center" wrapText="1"/>
    </xf>
    <xf numFmtId="0" fontId="1" fillId="11" borderId="11" xfId="0" applyFont="1" applyFill="1" applyBorder="1" applyAlignment="1">
      <alignment horizontal="center" vertical="center" wrapText="1"/>
    </xf>
    <xf numFmtId="0" fontId="1" fillId="11" borderId="3" xfId="4" applyFont="1" applyFill="1" applyBorder="1" applyAlignment="1" applyProtection="1">
      <alignment horizontal="center" vertical="center" wrapText="1"/>
    </xf>
    <xf numFmtId="0" fontId="1" fillId="11" borderId="4" xfId="0" applyFont="1" applyFill="1" applyBorder="1" applyAlignment="1">
      <alignment horizontal="center" vertical="center"/>
    </xf>
    <xf numFmtId="3" fontId="1" fillId="11" borderId="4" xfId="0" applyNumberFormat="1" applyFont="1" applyFill="1" applyBorder="1" applyAlignment="1">
      <alignment horizontal="center" vertical="center" wrapText="1"/>
    </xf>
    <xf numFmtId="0" fontId="1" fillId="11" borderId="4" xfId="4" applyFont="1" applyFill="1" applyBorder="1" applyAlignment="1" applyProtection="1">
      <alignment horizontal="center" vertical="center" wrapText="1"/>
    </xf>
    <xf numFmtId="0" fontId="1" fillId="11" borderId="4" xfId="0" applyFont="1" applyFill="1" applyBorder="1" applyAlignment="1">
      <alignment horizontal="center" vertical="center" wrapText="1"/>
    </xf>
    <xf numFmtId="0" fontId="4" fillId="39" borderId="3" xfId="0" applyFont="1" applyFill="1" applyBorder="1" applyAlignment="1">
      <alignment horizontal="center" vertical="center" wrapText="1"/>
    </xf>
    <xf numFmtId="0" fontId="0" fillId="39" borderId="5" xfId="0" applyFill="1" applyBorder="1" applyAlignment="1">
      <alignment horizontal="center" vertical="center" wrapText="1"/>
    </xf>
    <xf numFmtId="0" fontId="1" fillId="39" borderId="3" xfId="4" applyFont="1" applyFill="1" applyBorder="1" applyAlignment="1" applyProtection="1">
      <alignment horizontal="center" vertical="center" wrapText="1"/>
    </xf>
    <xf numFmtId="3" fontId="1" fillId="39" borderId="4" xfId="0" applyNumberFormat="1" applyFont="1" applyFill="1" applyBorder="1" applyAlignment="1">
      <alignment horizontal="center" vertical="center"/>
    </xf>
    <xf numFmtId="3" fontId="1" fillId="11" borderId="4" xfId="0" applyNumberFormat="1" applyFont="1" applyFill="1" applyBorder="1" applyAlignment="1">
      <alignment horizontal="center" vertical="center"/>
    </xf>
    <xf numFmtId="176" fontId="86" fillId="11" borderId="5" xfId="1" applyNumberFormat="1" applyFont="1" applyFill="1" applyBorder="1" applyAlignment="1" applyProtection="1">
      <alignment horizontal="center" vertical="center" wrapText="1"/>
      <protection hidden="1"/>
    </xf>
    <xf numFmtId="0" fontId="0" fillId="33" borderId="0" xfId="0" applyFill="1" applyProtection="1">
      <protection hidden="1"/>
    </xf>
    <xf numFmtId="0" fontId="1" fillId="33" borderId="0" xfId="0" applyFont="1" applyFill="1" applyProtection="1">
      <protection hidden="1"/>
    </xf>
    <xf numFmtId="0" fontId="87" fillId="33" borderId="0" xfId="0" applyFont="1" applyFill="1" applyProtection="1">
      <protection hidden="1"/>
    </xf>
    <xf numFmtId="0" fontId="0" fillId="33" borderId="0" xfId="0" applyFill="1" applyAlignment="1" applyProtection="1">
      <alignment horizontal="left" vertical="top"/>
      <protection hidden="1"/>
    </xf>
    <xf numFmtId="0" fontId="88" fillId="33" borderId="0" xfId="0" applyFont="1" applyFill="1" applyProtection="1">
      <protection hidden="1"/>
    </xf>
    <xf numFmtId="0" fontId="54" fillId="11" borderId="24" xfId="0" applyFont="1" applyFill="1" applyBorder="1" applyAlignment="1" applyProtection="1">
      <alignment horizontal="center" vertical="center" wrapText="1"/>
      <protection hidden="1"/>
    </xf>
    <xf numFmtId="0" fontId="54" fillId="11" borderId="3" xfId="0" applyFont="1" applyFill="1" applyBorder="1" applyAlignment="1" applyProtection="1">
      <alignment horizontal="center" vertical="center" wrapText="1"/>
      <protection hidden="1"/>
    </xf>
    <xf numFmtId="0" fontId="54" fillId="11" borderId="4" xfId="0" applyFont="1" applyFill="1" applyBorder="1" applyAlignment="1" applyProtection="1">
      <alignment horizontal="center" vertical="center" wrapText="1"/>
      <protection hidden="1"/>
    </xf>
    <xf numFmtId="9" fontId="54" fillId="11" borderId="4" xfId="2" applyFont="1" applyFill="1" applyBorder="1" applyAlignment="1" applyProtection="1">
      <alignment horizontal="center" vertical="center" wrapText="1"/>
      <protection hidden="1"/>
    </xf>
    <xf numFmtId="3" fontId="54" fillId="11" borderId="4" xfId="0" applyNumberFormat="1" applyFont="1" applyFill="1" applyBorder="1" applyAlignment="1" applyProtection="1">
      <alignment horizontal="center" vertical="center" wrapText="1"/>
      <protection hidden="1"/>
    </xf>
    <xf numFmtId="0" fontId="54" fillId="11" borderId="11" xfId="0" applyFont="1" applyFill="1" applyBorder="1" applyAlignment="1" applyProtection="1">
      <alignment horizontal="center" vertical="center" wrapText="1"/>
      <protection hidden="1"/>
    </xf>
    <xf numFmtId="0" fontId="54" fillId="11" borderId="5" xfId="0" applyFont="1" applyFill="1" applyBorder="1" applyAlignment="1" applyProtection="1">
      <alignment horizontal="center" vertical="center" wrapText="1"/>
      <protection hidden="1"/>
    </xf>
    <xf numFmtId="0" fontId="20" fillId="13" borderId="6" xfId="0" applyFont="1" applyFill="1" applyBorder="1" applyAlignment="1" applyProtection="1">
      <alignment horizontal="center" vertical="center" wrapText="1"/>
      <protection hidden="1"/>
    </xf>
    <xf numFmtId="0" fontId="4" fillId="13" borderId="6" xfId="0" applyFont="1" applyFill="1" applyBorder="1" applyAlignment="1" applyProtection="1">
      <alignment horizontal="left" vertical="top" wrapText="1"/>
      <protection locked="0"/>
    </xf>
    <xf numFmtId="0" fontId="14" fillId="13" borderId="6" xfId="0" applyFont="1" applyFill="1" applyBorder="1" applyAlignment="1" applyProtection="1">
      <alignment horizontal="center" vertical="center" wrapText="1"/>
      <protection hidden="1"/>
    </xf>
    <xf numFmtId="0" fontId="54" fillId="11" borderId="4" xfId="0" applyFont="1" applyFill="1" applyBorder="1" applyAlignment="1" applyProtection="1">
      <alignment horizontal="center" vertical="center"/>
      <protection hidden="1"/>
    </xf>
    <xf numFmtId="0" fontId="54" fillId="11" borderId="3" xfId="4" applyFont="1" applyFill="1" applyBorder="1" applyAlignment="1" applyProtection="1">
      <alignment horizontal="center" vertical="center" wrapText="1"/>
      <protection hidden="1"/>
    </xf>
    <xf numFmtId="0" fontId="54" fillId="11" borderId="5" xfId="4" applyFont="1" applyFill="1" applyBorder="1" applyAlignment="1" applyProtection="1">
      <alignment horizontal="center" vertical="center" wrapText="1"/>
      <protection hidden="1"/>
    </xf>
    <xf numFmtId="0" fontId="54" fillId="11" borderId="11" xfId="4" applyFont="1" applyFill="1" applyBorder="1" applyAlignment="1" applyProtection="1">
      <alignment horizontal="center" vertical="center" wrapText="1"/>
      <protection hidden="1"/>
    </xf>
    <xf numFmtId="0" fontId="54" fillId="11" borderId="4" xfId="4" applyFont="1" applyFill="1" applyBorder="1" applyAlignment="1" applyProtection="1">
      <alignment horizontal="center" vertical="center" wrapText="1"/>
      <protection hidden="1"/>
    </xf>
    <xf numFmtId="3" fontId="54" fillId="11" borderId="4" xfId="0" applyNumberFormat="1" applyFont="1" applyFill="1" applyBorder="1" applyAlignment="1" applyProtection="1">
      <alignment horizontal="center" vertical="center"/>
      <protection hidden="1"/>
    </xf>
    <xf numFmtId="0" fontId="54" fillId="45" borderId="3" xfId="4" applyFont="1" applyFill="1" applyBorder="1" applyAlignment="1" applyProtection="1">
      <alignment horizontal="center" vertical="center" wrapText="1"/>
      <protection hidden="1"/>
    </xf>
    <xf numFmtId="0" fontId="24" fillId="45" borderId="24" xfId="0" applyFont="1" applyFill="1" applyBorder="1" applyAlignment="1" applyProtection="1">
      <alignment horizontal="center" vertical="center" wrapText="1"/>
      <protection hidden="1"/>
    </xf>
    <xf numFmtId="3" fontId="54" fillId="45" borderId="4" xfId="0" applyNumberFormat="1" applyFont="1" applyFill="1" applyBorder="1" applyAlignment="1" applyProtection="1">
      <alignment horizontal="center" vertical="center"/>
      <protection hidden="1"/>
    </xf>
    <xf numFmtId="3" fontId="54" fillId="45" borderId="4" xfId="0" applyNumberFormat="1" applyFont="1" applyFill="1" applyBorder="1" applyAlignment="1" applyProtection="1">
      <alignment horizontal="center" vertical="center" wrapText="1"/>
      <protection hidden="1"/>
    </xf>
    <xf numFmtId="10" fontId="60" fillId="46" borderId="17" xfId="16" applyNumberFormat="1" applyFont="1" applyFill="1" applyBorder="1" applyAlignment="1" applyProtection="1">
      <alignment horizontal="center" vertical="center" wrapText="1"/>
      <protection hidden="1"/>
    </xf>
    <xf numFmtId="10" fontId="74" fillId="46" borderId="17" xfId="16" applyNumberFormat="1" applyFont="1" applyFill="1" applyBorder="1" applyAlignment="1" applyProtection="1">
      <alignment horizontal="center" vertical="center" wrapText="1"/>
      <protection hidden="1"/>
    </xf>
    <xf numFmtId="0" fontId="54" fillId="11" borderId="8" xfId="4" applyFont="1" applyFill="1" applyBorder="1" applyAlignment="1" applyProtection="1">
      <alignment horizontal="center" vertical="center" wrapText="1"/>
      <protection hidden="1"/>
    </xf>
    <xf numFmtId="0" fontId="54" fillId="11" borderId="8" xfId="0" applyFont="1" applyFill="1" applyBorder="1" applyAlignment="1" applyProtection="1">
      <alignment horizontal="center" vertical="center"/>
      <protection hidden="1"/>
    </xf>
    <xf numFmtId="0" fontId="54" fillId="11" borderId="8" xfId="0" applyFont="1" applyFill="1" applyBorder="1" applyAlignment="1" applyProtection="1">
      <alignment horizontal="center" vertical="center" wrapText="1"/>
      <protection hidden="1"/>
    </xf>
    <xf numFmtId="10" fontId="74" fillId="21" borderId="13" xfId="16" applyNumberFormat="1" applyFont="1" applyFill="1" applyBorder="1" applyAlignment="1" applyProtection="1">
      <alignment horizontal="center" vertical="center" wrapText="1"/>
      <protection hidden="1"/>
    </xf>
    <xf numFmtId="0" fontId="52" fillId="14" borderId="34" xfId="0" applyFont="1" applyFill="1" applyBorder="1" applyAlignment="1" applyProtection="1">
      <alignment horizontal="centerContinuous" vertical="center" wrapText="1"/>
      <protection hidden="1"/>
    </xf>
    <xf numFmtId="0" fontId="18" fillId="14" borderId="34" xfId="0" applyFont="1" applyFill="1" applyBorder="1" applyAlignment="1" applyProtection="1">
      <alignment horizontal="centerContinuous" vertical="center" wrapText="1"/>
      <protection hidden="1"/>
    </xf>
    <xf numFmtId="0" fontId="31" fillId="14" borderId="34" xfId="0" applyFont="1" applyFill="1" applyBorder="1" applyAlignment="1" applyProtection="1">
      <alignment horizontal="left" vertical="top" wrapText="1"/>
      <protection locked="0"/>
    </xf>
    <xf numFmtId="0" fontId="31" fillId="14" borderId="34" xfId="0" applyFont="1" applyFill="1" applyBorder="1" applyAlignment="1" applyProtection="1">
      <alignment horizontal="centerContinuous" vertical="center" wrapText="1"/>
      <protection locked="0"/>
    </xf>
    <xf numFmtId="0" fontId="31" fillId="13" borderId="6" xfId="0" applyFont="1" applyFill="1" applyBorder="1" applyAlignment="1" applyProtection="1">
      <alignment horizontal="centerContinuous" vertical="center" wrapText="1"/>
      <protection hidden="1"/>
    </xf>
    <xf numFmtId="0" fontId="24" fillId="11" borderId="2" xfId="0" applyFont="1" applyFill="1" applyBorder="1" applyAlignment="1" applyProtection="1">
      <alignment horizontal="center" vertical="center" wrapText="1"/>
      <protection hidden="1"/>
    </xf>
    <xf numFmtId="0" fontId="24" fillId="11" borderId="24" xfId="0" applyFont="1" applyFill="1" applyBorder="1" applyAlignment="1">
      <alignment horizontal="center" vertical="center" wrapText="1"/>
    </xf>
    <xf numFmtId="4" fontId="0" fillId="0" borderId="0" xfId="0" applyNumberFormat="1" applyAlignment="1">
      <alignment horizontal="center"/>
    </xf>
    <xf numFmtId="0" fontId="24" fillId="11" borderId="8" xfId="0" applyFont="1" applyFill="1" applyBorder="1" applyAlignment="1">
      <alignment horizontal="center" vertical="center"/>
    </xf>
    <xf numFmtId="0" fontId="4" fillId="14" borderId="33" xfId="0" applyFont="1" applyFill="1" applyBorder="1" applyAlignment="1">
      <alignment horizontal="centerContinuous" vertical="center" wrapText="1"/>
    </xf>
    <xf numFmtId="0" fontId="4" fillId="14" borderId="24" xfId="0" applyFont="1" applyFill="1" applyBorder="1" applyAlignment="1">
      <alignment horizontal="center" vertical="center" wrapText="1"/>
    </xf>
    <xf numFmtId="0" fontId="24" fillId="11" borderId="48" xfId="4" applyFont="1" applyFill="1" applyBorder="1" applyAlignment="1" applyProtection="1">
      <alignment horizontal="center" vertical="center" wrapText="1"/>
    </xf>
    <xf numFmtId="0" fontId="87" fillId="0" borderId="0" xfId="0" applyFont="1" applyAlignment="1">
      <alignment horizontal="center"/>
    </xf>
    <xf numFmtId="0" fontId="20" fillId="8" borderId="2" xfId="0" applyFont="1" applyFill="1" applyBorder="1" applyAlignment="1">
      <alignment horizontal="center" vertical="center" wrapText="1"/>
    </xf>
    <xf numFmtId="0" fontId="24" fillId="32" borderId="13" xfId="0" applyFont="1" applyFill="1" applyBorder="1" applyAlignment="1">
      <alignment horizontal="center" vertical="center" wrapText="1"/>
    </xf>
    <xf numFmtId="0" fontId="24" fillId="32" borderId="18" xfId="0" applyFont="1" applyFill="1" applyBorder="1" applyAlignment="1">
      <alignment horizontal="center" vertical="center" wrapText="1"/>
    </xf>
    <xf numFmtId="0" fontId="52" fillId="13" borderId="5" xfId="0" applyFont="1" applyFill="1" applyBorder="1" applyAlignment="1">
      <alignment horizontal="center" vertical="center" wrapText="1"/>
    </xf>
    <xf numFmtId="0" fontId="52" fillId="14" borderId="18" xfId="0" applyFont="1" applyFill="1" applyBorder="1" applyAlignment="1">
      <alignment horizontal="center" vertical="center" wrapText="1"/>
    </xf>
    <xf numFmtId="0" fontId="24" fillId="11" borderId="64" xfId="0" applyFont="1" applyFill="1" applyBorder="1" applyAlignment="1">
      <alignment horizontal="center" vertical="center" wrapText="1"/>
    </xf>
    <xf numFmtId="0" fontId="59" fillId="40" borderId="13" xfId="0" applyFont="1" applyFill="1" applyBorder="1" applyAlignment="1" applyProtection="1">
      <alignment horizontal="center" vertical="center" wrapText="1"/>
      <protection locked="0"/>
    </xf>
    <xf numFmtId="166" fontId="19" fillId="11" borderId="4" xfId="1" applyNumberFormat="1" applyFont="1" applyFill="1" applyBorder="1" applyAlignment="1" applyProtection="1">
      <alignment horizontal="center" vertical="center" wrapText="1"/>
      <protection locked="0"/>
    </xf>
    <xf numFmtId="0" fontId="52" fillId="15" borderId="3" xfId="0" applyFont="1" applyFill="1" applyBorder="1" applyAlignment="1">
      <alignment horizontal="center" vertical="center" wrapText="1"/>
    </xf>
    <xf numFmtId="10" fontId="74" fillId="31" borderId="39" xfId="0" applyNumberFormat="1" applyFont="1" applyFill="1" applyBorder="1" applyAlignment="1">
      <alignment horizontal="centerContinuous" vertical="center" wrapText="1"/>
    </xf>
    <xf numFmtId="10" fontId="74" fillId="23" borderId="0" xfId="0" applyNumberFormat="1" applyFont="1" applyFill="1" applyAlignment="1">
      <alignment vertical="center" wrapText="1"/>
    </xf>
    <xf numFmtId="0" fontId="0" fillId="11" borderId="3" xfId="0" applyFill="1" applyBorder="1" applyAlignment="1">
      <alignment horizontal="left" vertical="center" wrapText="1"/>
    </xf>
    <xf numFmtId="0" fontId="0" fillId="11" borderId="11" xfId="0" applyFill="1" applyBorder="1" applyAlignment="1">
      <alignment horizontal="left" vertical="center" wrapText="1"/>
    </xf>
    <xf numFmtId="0" fontId="0" fillId="11" borderId="4" xfId="0" applyFill="1" applyBorder="1" applyAlignment="1">
      <alignment horizontal="left" vertical="center" wrapText="1"/>
    </xf>
    <xf numFmtId="3" fontId="0" fillId="11" borderId="5" xfId="0" applyNumberFormat="1" applyFill="1" applyBorder="1" applyAlignment="1">
      <alignment horizontal="center" vertical="center" wrapText="1"/>
    </xf>
    <xf numFmtId="0" fontId="7" fillId="13" borderId="9" xfId="0" applyFont="1" applyFill="1" applyBorder="1" applyAlignment="1">
      <alignment horizontal="centerContinuous" vertical="center" wrapText="1"/>
    </xf>
    <xf numFmtId="10" fontId="18" fillId="13" borderId="9" xfId="0" applyNumberFormat="1" applyFont="1" applyFill="1" applyBorder="1" applyAlignment="1">
      <alignment horizontal="centerContinuous" vertical="center" wrapText="1"/>
    </xf>
    <xf numFmtId="0" fontId="0" fillId="11" borderId="4" xfId="0" applyFill="1" applyBorder="1" applyAlignment="1">
      <alignment vertical="center" wrapText="1"/>
    </xf>
    <xf numFmtId="165" fontId="0" fillId="11" borderId="4" xfId="0" applyNumberFormat="1" applyFill="1" applyBorder="1" applyAlignment="1">
      <alignment horizontal="center" vertical="center" wrapText="1"/>
    </xf>
    <xf numFmtId="0" fontId="0" fillId="11" borderId="5" xfId="0" applyFill="1" applyBorder="1" applyAlignment="1">
      <alignment horizontal="left" vertical="center" wrapText="1"/>
    </xf>
    <xf numFmtId="0" fontId="7" fillId="14" borderId="34" xfId="0" applyFont="1" applyFill="1" applyBorder="1" applyAlignment="1">
      <alignment horizontal="centerContinuous" vertical="center" wrapText="1"/>
    </xf>
    <xf numFmtId="0" fontId="1" fillId="11" borderId="48" xfId="4" applyFont="1" applyFill="1" applyBorder="1" applyAlignment="1" applyProtection="1">
      <alignment horizontal="center" vertical="center" wrapText="1"/>
    </xf>
    <xf numFmtId="0" fontId="0" fillId="11" borderId="5" xfId="0" applyFill="1" applyBorder="1" applyAlignment="1">
      <alignment vertical="center" wrapText="1"/>
    </xf>
    <xf numFmtId="0" fontId="1" fillId="11" borderId="5" xfId="4" applyFont="1" applyFill="1" applyBorder="1" applyAlignment="1" applyProtection="1">
      <alignment vertical="center" wrapText="1"/>
    </xf>
    <xf numFmtId="0" fontId="1" fillId="11" borderId="11" xfId="4" applyFont="1" applyFill="1" applyBorder="1" applyAlignment="1" applyProtection="1">
      <alignment vertical="center" wrapText="1"/>
    </xf>
    <xf numFmtId="0" fontId="1" fillId="11" borderId="4" xfId="4" applyFont="1" applyFill="1" applyBorder="1" applyAlignment="1" applyProtection="1">
      <alignment vertical="center" wrapText="1"/>
    </xf>
    <xf numFmtId="0" fontId="7" fillId="15" borderId="4" xfId="0" applyFont="1" applyFill="1" applyBorder="1" applyAlignment="1">
      <alignment horizontal="centerContinuous" vertical="center" wrapText="1"/>
    </xf>
    <xf numFmtId="0" fontId="31" fillId="22" borderId="21" xfId="0" applyFont="1" applyFill="1" applyBorder="1" applyAlignment="1">
      <alignment vertical="center" wrapText="1"/>
    </xf>
    <xf numFmtId="0" fontId="31" fillId="22" borderId="13" xfId="0" applyFont="1" applyFill="1" applyBorder="1" applyAlignment="1">
      <alignment horizontal="center" vertical="center" wrapText="1"/>
    </xf>
    <xf numFmtId="0" fontId="31" fillId="23" borderId="22" xfId="0" applyFont="1" applyFill="1" applyBorder="1" applyAlignment="1">
      <alignment horizontal="centerContinuous" vertical="center" wrapText="1"/>
    </xf>
    <xf numFmtId="0" fontId="24" fillId="17" borderId="5" xfId="0" applyFont="1" applyFill="1" applyBorder="1" applyAlignment="1">
      <alignment horizontal="center" vertical="center" wrapText="1"/>
    </xf>
    <xf numFmtId="0" fontId="41" fillId="13" borderId="6" xfId="0" applyFont="1" applyFill="1" applyBorder="1" applyAlignment="1">
      <alignment horizontal="centerContinuous" vertical="center" wrapText="1"/>
    </xf>
    <xf numFmtId="0" fontId="32" fillId="13" borderId="9" xfId="0" applyFont="1" applyFill="1" applyBorder="1" applyAlignment="1">
      <alignment horizontal="centerContinuous" vertical="center" wrapText="1"/>
    </xf>
    <xf numFmtId="0" fontId="97" fillId="13" borderId="9" xfId="0" applyFont="1" applyFill="1" applyBorder="1" applyAlignment="1">
      <alignment horizontal="centerContinuous" vertical="center" wrapText="1"/>
    </xf>
    <xf numFmtId="0" fontId="32" fillId="13" borderId="9" xfId="0" applyFont="1" applyFill="1" applyBorder="1" applyAlignment="1" applyProtection="1">
      <alignment horizontal="left" vertical="top" wrapText="1"/>
      <protection locked="0"/>
    </xf>
    <xf numFmtId="0" fontId="28" fillId="13" borderId="9" xfId="0" applyFont="1" applyFill="1" applyBorder="1" applyAlignment="1">
      <alignment horizontal="centerContinuous" vertical="center" wrapText="1"/>
    </xf>
    <xf numFmtId="0" fontId="102" fillId="0" borderId="0" xfId="0" applyFont="1"/>
    <xf numFmtId="0" fontId="41" fillId="14" borderId="33" xfId="0" applyFont="1" applyFill="1" applyBorder="1" applyAlignment="1">
      <alignment horizontal="centerContinuous" vertical="center" wrapText="1"/>
    </xf>
    <xf numFmtId="0" fontId="41" fillId="14" borderId="23" xfId="0" applyFont="1" applyFill="1" applyBorder="1" applyAlignment="1">
      <alignment horizontal="centerContinuous" vertical="center" wrapText="1"/>
    </xf>
    <xf numFmtId="0" fontId="41" fillId="14" borderId="34" xfId="0" applyFont="1" applyFill="1" applyBorder="1" applyAlignment="1">
      <alignment horizontal="centerContinuous" vertical="center" wrapText="1"/>
    </xf>
    <xf numFmtId="0" fontId="32" fillId="14" borderId="34" xfId="0" applyFont="1" applyFill="1" applyBorder="1" applyAlignment="1">
      <alignment horizontal="centerContinuous" vertical="center" wrapText="1"/>
    </xf>
    <xf numFmtId="0" fontId="97" fillId="14" borderId="35" xfId="0" applyFont="1" applyFill="1" applyBorder="1" applyAlignment="1">
      <alignment horizontal="centerContinuous" vertical="center" wrapText="1"/>
    </xf>
    <xf numFmtId="0" fontId="32" fillId="14" borderId="35" xfId="0" applyFont="1" applyFill="1" applyBorder="1" applyAlignment="1" applyProtection="1">
      <alignment horizontal="left" vertical="top" wrapText="1"/>
      <protection locked="0"/>
    </xf>
    <xf numFmtId="0" fontId="28" fillId="14" borderId="35" xfId="0" applyFont="1" applyFill="1" applyBorder="1" applyAlignment="1">
      <alignment horizontal="centerContinuous" vertical="center" wrapText="1"/>
    </xf>
    <xf numFmtId="0" fontId="4" fillId="14" borderId="30" xfId="0" applyFont="1" applyFill="1" applyBorder="1" applyAlignment="1">
      <alignment horizontal="center" vertical="center" wrapText="1"/>
    </xf>
    <xf numFmtId="3" fontId="24" fillId="17" borderId="4" xfId="0" applyNumberFormat="1" applyFont="1" applyFill="1" applyBorder="1" applyAlignment="1">
      <alignment horizontal="center" vertical="center"/>
    </xf>
    <xf numFmtId="0" fontId="24" fillId="17" borderId="4" xfId="0" applyFont="1" applyFill="1" applyBorder="1" applyAlignment="1">
      <alignment horizontal="justify" vertical="center" wrapText="1"/>
    </xf>
    <xf numFmtId="0" fontId="41" fillId="15" borderId="4" xfId="0" applyFont="1" applyFill="1" applyBorder="1" applyAlignment="1">
      <alignment horizontal="centerContinuous" vertical="center" wrapText="1"/>
    </xf>
    <xf numFmtId="0" fontId="32" fillId="15" borderId="4" xfId="0" applyFont="1" applyFill="1" applyBorder="1" applyAlignment="1">
      <alignment horizontal="centerContinuous" vertical="center" wrapText="1"/>
    </xf>
    <xf numFmtId="0" fontId="97" fillId="15" borderId="4" xfId="0" applyFont="1" applyFill="1" applyBorder="1" applyAlignment="1">
      <alignment horizontal="centerContinuous" vertical="center" wrapText="1"/>
    </xf>
    <xf numFmtId="0" fontId="32" fillId="15" borderId="4" xfId="0" applyFont="1" applyFill="1" applyBorder="1" applyAlignment="1" applyProtection="1">
      <alignment horizontal="left" vertical="top" wrapText="1"/>
      <protection locked="0"/>
    </xf>
    <xf numFmtId="0" fontId="28" fillId="15" borderId="4" xfId="0" applyFont="1" applyFill="1" applyBorder="1" applyAlignment="1">
      <alignment horizontal="centerContinuous" vertical="center" wrapText="1"/>
    </xf>
    <xf numFmtId="0" fontId="7" fillId="0" borderId="0" xfId="0" applyFont="1"/>
    <xf numFmtId="0" fontId="31" fillId="39" borderId="2" xfId="0" applyFont="1" applyFill="1" applyBorder="1" applyAlignment="1">
      <alignment horizontal="center" vertical="center" wrapText="1"/>
    </xf>
    <xf numFmtId="10" fontId="60" fillId="44" borderId="17" xfId="16" applyNumberFormat="1" applyFont="1" applyFill="1" applyBorder="1" applyAlignment="1" applyProtection="1">
      <alignment horizontal="center" vertical="center" wrapText="1"/>
    </xf>
    <xf numFmtId="10" fontId="21" fillId="40" borderId="61" xfId="2" applyNumberFormat="1" applyFont="1" applyFill="1" applyBorder="1" applyAlignment="1" applyProtection="1">
      <alignment horizontal="left" vertical="top" wrapText="1"/>
      <protection locked="0"/>
    </xf>
    <xf numFmtId="0" fontId="74" fillId="31" borderId="38" xfId="0" applyFont="1" applyFill="1" applyBorder="1" applyAlignment="1" applyProtection="1">
      <alignment horizontal="centerContinuous" vertical="center" wrapText="1"/>
      <protection hidden="1"/>
    </xf>
    <xf numFmtId="0" fontId="52" fillId="13" borderId="9" xfId="0" applyFont="1" applyFill="1" applyBorder="1" applyAlignment="1" applyProtection="1">
      <alignment vertical="center" wrapText="1"/>
      <protection hidden="1"/>
    </xf>
    <xf numFmtId="0" fontId="18" fillId="13" borderId="9" xfId="0" applyFont="1" applyFill="1" applyBorder="1" applyAlignment="1" applyProtection="1">
      <alignment vertical="center" wrapText="1"/>
      <protection hidden="1"/>
    </xf>
    <xf numFmtId="3" fontId="16" fillId="11" borderId="4" xfId="0" applyNumberFormat="1" applyFont="1" applyFill="1" applyBorder="1" applyAlignment="1" applyProtection="1">
      <alignment horizontal="center" vertical="center"/>
      <protection hidden="1"/>
    </xf>
    <xf numFmtId="0" fontId="31" fillId="14" borderId="0" xfId="0" applyFont="1" applyFill="1" applyAlignment="1" applyProtection="1">
      <alignment horizontal="centerContinuous" vertical="center" wrapText="1"/>
      <protection hidden="1"/>
    </xf>
    <xf numFmtId="0" fontId="31" fillId="14" borderId="26" xfId="0" applyFont="1" applyFill="1" applyBorder="1" applyAlignment="1" applyProtection="1">
      <alignment horizontal="centerContinuous" vertical="center" wrapText="1"/>
      <protection hidden="1"/>
    </xf>
    <xf numFmtId="0" fontId="16" fillId="11" borderId="5" xfId="0" applyFont="1" applyFill="1" applyBorder="1" applyAlignment="1" applyProtection="1">
      <alignment horizontal="center" vertical="center"/>
      <protection hidden="1"/>
    </xf>
    <xf numFmtId="0" fontId="16" fillId="39" borderId="4" xfId="0" applyFont="1" applyFill="1" applyBorder="1" applyAlignment="1" applyProtection="1">
      <alignment horizontal="center" vertical="center" wrapText="1"/>
      <protection hidden="1"/>
    </xf>
    <xf numFmtId="176" fontId="86" fillId="39" borderId="4" xfId="1" applyNumberFormat="1" applyFont="1" applyFill="1" applyBorder="1" applyAlignment="1" applyProtection="1">
      <alignment horizontal="center" vertical="center" wrapText="1"/>
      <protection hidden="1"/>
    </xf>
    <xf numFmtId="0" fontId="16" fillId="39" borderId="4" xfId="0" applyFont="1" applyFill="1" applyBorder="1" applyAlignment="1" applyProtection="1">
      <alignment horizontal="center" vertical="center"/>
      <protection hidden="1"/>
    </xf>
    <xf numFmtId="0" fontId="24" fillId="32" borderId="62" xfId="0" applyFont="1" applyFill="1" applyBorder="1" applyAlignment="1">
      <alignment horizontal="center" vertical="center" wrapText="1"/>
    </xf>
    <xf numFmtId="0" fontId="24" fillId="32" borderId="16" xfId="0" applyFont="1" applyFill="1" applyBorder="1" applyAlignment="1">
      <alignment horizontal="center" vertical="center"/>
    </xf>
    <xf numFmtId="10" fontId="21" fillId="21" borderId="17" xfId="2" applyNumberFormat="1" applyFont="1" applyFill="1" applyBorder="1" applyAlignment="1" applyProtection="1">
      <alignment vertical="center" wrapText="1"/>
    </xf>
    <xf numFmtId="49" fontId="24" fillId="11" borderId="5" xfId="0" applyNumberFormat="1" applyFont="1" applyFill="1" applyBorder="1" applyAlignment="1">
      <alignment horizontal="center" vertical="center" wrapText="1"/>
    </xf>
    <xf numFmtId="10" fontId="21" fillId="40" borderId="61" xfId="2" applyNumberFormat="1" applyFont="1" applyFill="1" applyBorder="1" applyAlignment="1" applyProtection="1">
      <alignment horizontal="left" vertical="center" wrapText="1"/>
      <protection locked="0"/>
    </xf>
    <xf numFmtId="0" fontId="31" fillId="15" borderId="9" xfId="0" applyFont="1" applyFill="1" applyBorder="1" applyAlignment="1">
      <alignment horizontal="left" vertical="center" wrapText="1"/>
    </xf>
    <xf numFmtId="0" fontId="4" fillId="13" borderId="9" xfId="0" applyFont="1" applyFill="1" applyBorder="1" applyAlignment="1">
      <alignment horizontal="centerContinuous" vertical="center" wrapText="1"/>
    </xf>
    <xf numFmtId="0" fontId="4" fillId="13" borderId="6" xfId="0" applyFont="1" applyFill="1" applyBorder="1" applyAlignment="1">
      <alignment horizontal="centerContinuous" vertical="center" wrapText="1"/>
    </xf>
    <xf numFmtId="0" fontId="20" fillId="13" borderId="9" xfId="0" applyFont="1" applyFill="1" applyBorder="1" applyAlignment="1">
      <alignment horizontal="centerContinuous" vertical="center" wrapText="1"/>
    </xf>
    <xf numFmtId="0" fontId="4" fillId="13" borderId="9" xfId="0" applyFont="1" applyFill="1" applyBorder="1" applyAlignment="1" applyProtection="1">
      <alignment horizontal="left" vertical="top" wrapText="1"/>
      <protection locked="0"/>
    </xf>
    <xf numFmtId="0" fontId="14" fillId="13" borderId="9" xfId="0" applyFont="1" applyFill="1" applyBorder="1" applyAlignment="1">
      <alignment horizontal="centerContinuous" vertical="center" wrapText="1"/>
    </xf>
    <xf numFmtId="10" fontId="6" fillId="0" borderId="0" xfId="0" applyNumberFormat="1" applyFont="1" applyAlignment="1">
      <alignment horizontal="center" vertical="center"/>
    </xf>
    <xf numFmtId="0" fontId="4" fillId="14" borderId="29" xfId="0" applyFont="1" applyFill="1" applyBorder="1" applyAlignment="1">
      <alignment horizontal="centerContinuous" vertical="center" wrapText="1"/>
    </xf>
    <xf numFmtId="0" fontId="4" fillId="14" borderId="34" xfId="0" applyFont="1" applyFill="1" applyBorder="1" applyAlignment="1">
      <alignment horizontal="centerContinuous" vertical="center" wrapText="1"/>
    </xf>
    <xf numFmtId="0" fontId="20" fillId="14" borderId="35" xfId="0" applyFont="1" applyFill="1" applyBorder="1" applyAlignment="1">
      <alignment horizontal="centerContinuous" vertical="center" wrapText="1"/>
    </xf>
    <xf numFmtId="0" fontId="4" fillId="14" borderId="35" xfId="0" applyFont="1" applyFill="1" applyBorder="1" applyAlignment="1" applyProtection="1">
      <alignment horizontal="left" vertical="top" wrapText="1"/>
      <protection locked="0"/>
    </xf>
    <xf numFmtId="0" fontId="14" fillId="14" borderId="35" xfId="0" applyFont="1" applyFill="1" applyBorder="1" applyAlignment="1">
      <alignment horizontal="centerContinuous" vertical="center" wrapText="1"/>
    </xf>
    <xf numFmtId="0" fontId="4" fillId="14" borderId="72" xfId="0" applyFont="1" applyFill="1" applyBorder="1" applyAlignment="1">
      <alignment horizontal="center" vertical="center" wrapText="1"/>
    </xf>
    <xf numFmtId="0" fontId="4" fillId="14" borderId="54" xfId="0" applyFont="1" applyFill="1" applyBorder="1" applyAlignment="1">
      <alignment horizontal="center" vertical="center" wrapText="1"/>
    </xf>
    <xf numFmtId="0" fontId="59" fillId="48" borderId="13" xfId="0" applyFont="1" applyFill="1" applyBorder="1" applyAlignment="1">
      <alignment horizontal="center" vertical="center" wrapText="1"/>
    </xf>
    <xf numFmtId="0" fontId="4" fillId="48" borderId="54" xfId="0" applyFont="1" applyFill="1" applyBorder="1" applyAlignment="1">
      <alignment horizontal="center" vertical="center" wrapText="1"/>
    </xf>
    <xf numFmtId="0" fontId="24" fillId="48" borderId="5" xfId="4" applyFont="1" applyFill="1" applyBorder="1" applyAlignment="1" applyProtection="1">
      <alignment horizontal="center" vertical="center" wrapText="1"/>
    </xf>
    <xf numFmtId="0" fontId="24" fillId="48" borderId="5" xfId="0" applyFont="1" applyFill="1" applyBorder="1" applyAlignment="1">
      <alignment horizontal="center" vertical="center" wrapText="1"/>
    </xf>
    <xf numFmtId="3" fontId="24" fillId="48" borderId="4" xfId="0" applyNumberFormat="1" applyFont="1" applyFill="1" applyBorder="1" applyAlignment="1">
      <alignment horizontal="center" vertical="center" wrapText="1"/>
    </xf>
    <xf numFmtId="0" fontId="24" fillId="48" borderId="4" xfId="0" applyFont="1" applyFill="1" applyBorder="1" applyAlignment="1">
      <alignment horizontal="center" vertical="center" wrapText="1"/>
    </xf>
    <xf numFmtId="3" fontId="24" fillId="48" borderId="4" xfId="0" applyNumberFormat="1" applyFont="1" applyFill="1" applyBorder="1" applyAlignment="1">
      <alignment horizontal="center" vertical="center"/>
    </xf>
    <xf numFmtId="10" fontId="21" fillId="48" borderId="17" xfId="2" applyNumberFormat="1" applyFont="1" applyFill="1" applyBorder="1" applyAlignment="1" applyProtection="1">
      <alignment horizontal="left" vertical="top" wrapText="1"/>
      <protection locked="0"/>
    </xf>
    <xf numFmtId="165" fontId="86" fillId="48" borderId="4" xfId="1" applyNumberFormat="1" applyFont="1" applyFill="1" applyBorder="1" applyAlignment="1" applyProtection="1">
      <alignment horizontal="center" vertical="center" wrapText="1"/>
    </xf>
    <xf numFmtId="10" fontId="74" fillId="48" borderId="17" xfId="16" applyNumberFormat="1" applyFont="1" applyFill="1" applyBorder="1" applyAlignment="1" applyProtection="1">
      <alignment horizontal="center" vertical="center" wrapText="1"/>
    </xf>
    <xf numFmtId="10" fontId="60" fillId="48" borderId="28" xfId="16" applyNumberFormat="1" applyFont="1" applyFill="1" applyBorder="1" applyAlignment="1" applyProtection="1">
      <alignment horizontal="center" vertical="center" wrapText="1"/>
    </xf>
    <xf numFmtId="0" fontId="4" fillId="39" borderId="72" xfId="0" applyFont="1" applyFill="1" applyBorder="1" applyAlignment="1">
      <alignment horizontal="center" vertical="center" wrapText="1"/>
    </xf>
    <xf numFmtId="0" fontId="0" fillId="0" borderId="0" xfId="0" applyAlignment="1">
      <alignment vertical="top" wrapText="1"/>
    </xf>
    <xf numFmtId="0" fontId="1" fillId="0" borderId="0" xfId="0" applyFont="1" applyAlignment="1">
      <alignment horizontal="center"/>
    </xf>
    <xf numFmtId="0" fontId="31" fillId="39" borderId="3" xfId="0" applyFont="1" applyFill="1" applyBorder="1" applyAlignment="1">
      <alignment horizontal="center" vertical="center" wrapText="1"/>
    </xf>
    <xf numFmtId="0" fontId="31" fillId="22" borderId="21" xfId="0" applyFont="1" applyFill="1" applyBorder="1" applyAlignment="1">
      <alignment horizontal="centerContinuous" vertical="center" wrapText="1"/>
    </xf>
    <xf numFmtId="0" fontId="20" fillId="8" borderId="2" xfId="0" applyFont="1" applyFill="1" applyBorder="1" applyAlignment="1" applyProtection="1">
      <alignment horizontal="center" vertical="center" wrapText="1"/>
      <protection locked="0"/>
    </xf>
    <xf numFmtId="0" fontId="24" fillId="11" borderId="3" xfId="0" applyFont="1" applyFill="1" applyBorder="1" applyAlignment="1" applyProtection="1">
      <alignment horizontal="center" vertical="center" wrapText="1"/>
      <protection locked="0"/>
    </xf>
    <xf numFmtId="0" fontId="52" fillId="13" borderId="5" xfId="0" applyFont="1" applyFill="1" applyBorder="1" applyAlignment="1" applyProtection="1">
      <alignment horizontal="center" vertical="center" wrapText="1"/>
      <protection locked="0"/>
    </xf>
    <xf numFmtId="0" fontId="24" fillId="11" borderId="18" xfId="0" applyFont="1" applyFill="1" applyBorder="1" applyAlignment="1" applyProtection="1">
      <alignment horizontal="center" vertical="center" wrapText="1"/>
      <protection locked="0"/>
    </xf>
    <xf numFmtId="0" fontId="24" fillId="32" borderId="62" xfId="0" applyFont="1" applyFill="1" applyBorder="1" applyAlignment="1" applyProtection="1">
      <alignment horizontal="center" vertical="center" wrapText="1"/>
      <protection locked="0"/>
    </xf>
    <xf numFmtId="0" fontId="24" fillId="32" borderId="16" xfId="0" applyFont="1" applyFill="1" applyBorder="1" applyAlignment="1" applyProtection="1">
      <alignment horizontal="center" vertical="center" wrapText="1"/>
      <protection hidden="1"/>
    </xf>
    <xf numFmtId="0" fontId="24" fillId="32" borderId="16" xfId="0" applyFont="1" applyFill="1" applyBorder="1" applyAlignment="1" applyProtection="1">
      <alignment horizontal="center" vertical="center"/>
      <protection hidden="1"/>
    </xf>
    <xf numFmtId="0" fontId="52" fillId="14" borderId="18" xfId="0" applyFont="1" applyFill="1" applyBorder="1" applyAlignment="1" applyProtection="1">
      <alignment horizontal="center" vertical="center" wrapText="1"/>
      <protection locked="0"/>
    </xf>
    <xf numFmtId="0" fontId="24" fillId="11" borderId="5" xfId="4" applyFont="1" applyFill="1" applyBorder="1" applyAlignment="1" applyProtection="1">
      <alignment horizontal="center" vertical="center" wrapText="1"/>
      <protection locked="0"/>
    </xf>
    <xf numFmtId="0" fontId="24" fillId="11" borderId="4" xfId="4" applyFont="1" applyFill="1" applyBorder="1" applyAlignment="1" applyProtection="1">
      <alignment horizontal="center" vertical="center" wrapText="1"/>
      <protection locked="0"/>
    </xf>
    <xf numFmtId="0" fontId="24" fillId="11" borderId="8" xfId="0" applyFont="1" applyFill="1" applyBorder="1" applyAlignment="1" applyProtection="1">
      <alignment horizontal="center" vertical="center" wrapText="1"/>
      <protection locked="0"/>
    </xf>
    <xf numFmtId="0" fontId="24" fillId="11" borderId="5" xfId="0" applyFont="1" applyFill="1" applyBorder="1" applyAlignment="1" applyProtection="1">
      <alignment horizontal="center" vertical="center"/>
      <protection hidden="1"/>
    </xf>
    <xf numFmtId="0" fontId="24" fillId="11" borderId="8" xfId="4" applyFont="1" applyFill="1" applyBorder="1" applyAlignment="1" applyProtection="1">
      <alignment horizontal="center" vertical="center" wrapText="1"/>
      <protection locked="0"/>
    </xf>
    <xf numFmtId="0" fontId="52" fillId="15" borderId="3" xfId="0" applyFont="1" applyFill="1" applyBorder="1" applyAlignment="1" applyProtection="1">
      <alignment horizontal="center" vertical="center" wrapText="1"/>
      <protection locked="0"/>
    </xf>
    <xf numFmtId="0" fontId="20" fillId="8" borderId="3" xfId="0" applyFont="1" applyFill="1" applyBorder="1" applyAlignment="1">
      <alignment horizontal="center" vertical="center" wrapText="1"/>
    </xf>
    <xf numFmtId="0" fontId="21" fillId="11" borderId="64" xfId="0" applyFont="1" applyFill="1" applyBorder="1" applyAlignment="1">
      <alignment horizontal="center" vertical="center" wrapText="1"/>
    </xf>
    <xf numFmtId="0" fontId="59" fillId="22" borderId="0" xfId="0" applyFont="1" applyFill="1" applyAlignment="1" applyProtection="1">
      <alignment horizontal="left" vertical="top" wrapText="1"/>
      <protection locked="0" hidden="1"/>
    </xf>
    <xf numFmtId="0" fontId="59" fillId="31" borderId="37" xfId="0" applyFont="1" applyFill="1" applyBorder="1" applyAlignment="1" applyProtection="1">
      <alignment horizontal="left" vertical="top" wrapText="1"/>
      <protection locked="0" hidden="1"/>
    </xf>
    <xf numFmtId="0" fontId="59" fillId="31" borderId="37" xfId="0" applyFont="1" applyFill="1" applyBorder="1" applyAlignment="1" applyProtection="1">
      <alignment horizontal="center" vertical="center" wrapText="1"/>
      <protection locked="0" hidden="1"/>
    </xf>
    <xf numFmtId="0" fontId="62" fillId="23" borderId="0" xfId="0" applyFont="1" applyFill="1" applyAlignment="1" applyProtection="1">
      <alignment horizontal="left" vertical="top" wrapText="1"/>
      <protection locked="0" hidden="1"/>
    </xf>
    <xf numFmtId="0" fontId="41" fillId="8" borderId="2" xfId="0" applyFont="1" applyFill="1" applyBorder="1" applyAlignment="1" applyProtection="1">
      <alignment horizontal="center" vertical="center" wrapText="1"/>
      <protection hidden="1"/>
    </xf>
    <xf numFmtId="10" fontId="21" fillId="21" borderId="28" xfId="2" applyNumberFormat="1" applyFont="1" applyFill="1" applyBorder="1" applyAlignment="1" applyProtection="1">
      <alignment horizontal="left" vertical="top" wrapText="1"/>
      <protection locked="0" hidden="1"/>
    </xf>
    <xf numFmtId="0" fontId="22" fillId="13" borderId="9" xfId="0" applyFont="1" applyFill="1" applyBorder="1" applyAlignment="1" applyProtection="1">
      <alignment horizontal="centerContinuous" vertical="center" wrapText="1"/>
      <protection hidden="1"/>
    </xf>
    <xf numFmtId="0" fontId="31" fillId="13" borderId="9" xfId="0" applyFont="1" applyFill="1" applyBorder="1" applyAlignment="1" applyProtection="1">
      <alignment horizontal="left" vertical="top" wrapText="1"/>
      <protection locked="0" hidden="1"/>
    </xf>
    <xf numFmtId="0" fontId="43" fillId="13" borderId="3" xfId="0" applyFont="1" applyFill="1" applyBorder="1" applyAlignment="1" applyProtection="1">
      <alignment horizontal="center" vertical="center" wrapText="1"/>
      <protection hidden="1"/>
    </xf>
    <xf numFmtId="169" fontId="57" fillId="11" borderId="4" xfId="0" applyNumberFormat="1" applyFont="1" applyFill="1" applyBorder="1" applyAlignment="1" applyProtection="1">
      <alignment horizontal="center" vertical="center" wrapText="1"/>
      <protection hidden="1"/>
    </xf>
    <xf numFmtId="0" fontId="22" fillId="14" borderId="34" xfId="0" applyFont="1" applyFill="1" applyBorder="1" applyAlignment="1" applyProtection="1">
      <alignment horizontal="centerContinuous" vertical="center" wrapText="1"/>
      <protection hidden="1"/>
    </xf>
    <xf numFmtId="0" fontId="31" fillId="14" borderId="9" xfId="0" applyFont="1" applyFill="1" applyBorder="1" applyAlignment="1" applyProtection="1">
      <alignment horizontal="left" vertical="top" wrapText="1"/>
      <protection locked="0" hidden="1"/>
    </xf>
    <xf numFmtId="0" fontId="43" fillId="14" borderId="30" xfId="0" applyFont="1" applyFill="1" applyBorder="1" applyAlignment="1" applyProtection="1">
      <alignment horizontal="center" vertical="center" wrapText="1"/>
      <protection hidden="1"/>
    </xf>
    <xf numFmtId="0" fontId="43" fillId="39" borderId="30" xfId="0" applyFont="1" applyFill="1" applyBorder="1" applyAlignment="1" applyProtection="1">
      <alignment horizontal="center" vertical="center" wrapText="1"/>
      <protection hidden="1"/>
    </xf>
    <xf numFmtId="0" fontId="24" fillId="39" borderId="5" xfId="4" applyFont="1" applyFill="1" applyBorder="1" applyAlignment="1" applyProtection="1">
      <alignment horizontal="center" vertical="center" wrapText="1"/>
      <protection hidden="1"/>
    </xf>
    <xf numFmtId="0" fontId="31" fillId="15" borderId="9" xfId="0" applyFont="1" applyFill="1" applyBorder="1" applyAlignment="1" applyProtection="1">
      <alignment horizontal="center" vertical="center" wrapText="1"/>
      <protection hidden="1"/>
    </xf>
    <xf numFmtId="0" fontId="22" fillId="15" borderId="4" xfId="0" applyFont="1" applyFill="1" applyBorder="1" applyAlignment="1" applyProtection="1">
      <alignment horizontal="centerContinuous" vertical="center" wrapText="1"/>
      <protection hidden="1"/>
    </xf>
    <xf numFmtId="0" fontId="31" fillId="15" borderId="9" xfId="0" applyFont="1" applyFill="1" applyBorder="1" applyAlignment="1" applyProtection="1">
      <alignment horizontal="left" vertical="top" wrapText="1"/>
      <protection locked="0" hidden="1"/>
    </xf>
    <xf numFmtId="0" fontId="43" fillId="15" borderId="2" xfId="0" applyFont="1" applyFill="1" applyBorder="1" applyAlignment="1" applyProtection="1">
      <alignment horizontal="center" vertical="center" wrapText="1"/>
      <protection hidden="1"/>
    </xf>
    <xf numFmtId="0" fontId="0" fillId="0" borderId="0" xfId="0" applyAlignment="1" applyProtection="1">
      <alignment horizontal="left" vertical="top"/>
      <protection locked="0" hidden="1"/>
    </xf>
    <xf numFmtId="1" fontId="24" fillId="11" borderId="5" xfId="0" applyNumberFormat="1" applyFont="1" applyFill="1" applyBorder="1" applyAlignment="1" applyProtection="1">
      <alignment horizontal="center" vertical="center" wrapText="1"/>
      <protection hidden="1"/>
    </xf>
    <xf numFmtId="10" fontId="21" fillId="21" borderId="20" xfId="2" applyNumberFormat="1" applyFont="1" applyFill="1" applyBorder="1" applyAlignment="1" applyProtection="1">
      <alignment horizontal="left" vertical="top" wrapText="1"/>
      <protection locked="0" hidden="1"/>
    </xf>
    <xf numFmtId="0" fontId="24" fillId="19" borderId="5" xfId="4" applyFont="1" applyFill="1" applyBorder="1" applyAlignment="1" applyProtection="1">
      <alignment horizontal="center" vertical="center" wrapText="1"/>
      <protection hidden="1"/>
    </xf>
    <xf numFmtId="0" fontId="24" fillId="19" borderId="8" xfId="0" applyFont="1" applyFill="1" applyBorder="1" applyAlignment="1" applyProtection="1">
      <alignment horizontal="center" vertical="center" wrapText="1"/>
      <protection hidden="1"/>
    </xf>
    <xf numFmtId="0" fontId="24" fillId="19" borderId="4" xfId="0" applyFont="1" applyFill="1" applyBorder="1" applyAlignment="1" applyProtection="1">
      <alignment horizontal="center" vertical="center" wrapText="1"/>
      <protection hidden="1"/>
    </xf>
    <xf numFmtId="3" fontId="24" fillId="19" borderId="4" xfId="0" applyNumberFormat="1" applyFont="1" applyFill="1" applyBorder="1" applyAlignment="1" applyProtection="1">
      <alignment horizontal="center" vertical="center"/>
      <protection hidden="1"/>
    </xf>
    <xf numFmtId="10" fontId="60" fillId="49" borderId="17" xfId="16" applyNumberFormat="1" applyFont="1" applyFill="1" applyBorder="1" applyAlignment="1" applyProtection="1">
      <alignment horizontal="center" vertical="center" wrapText="1"/>
      <protection hidden="1"/>
    </xf>
    <xf numFmtId="176" fontId="86" fillId="19" borderId="4" xfId="1" applyNumberFormat="1" applyFont="1" applyFill="1" applyBorder="1" applyAlignment="1" applyProtection="1">
      <alignment horizontal="center" vertical="center" wrapText="1"/>
      <protection hidden="1"/>
    </xf>
    <xf numFmtId="10" fontId="74" fillId="49" borderId="17" xfId="16" applyNumberFormat="1" applyFont="1" applyFill="1" applyBorder="1" applyAlignment="1" applyProtection="1">
      <alignment horizontal="center" vertical="center" wrapText="1"/>
      <protection hidden="1"/>
    </xf>
    <xf numFmtId="3" fontId="24" fillId="19" borderId="4" xfId="0" applyNumberFormat="1" applyFont="1" applyFill="1" applyBorder="1" applyAlignment="1" applyProtection="1">
      <alignment horizontal="center" vertical="center" wrapText="1"/>
      <protection hidden="1"/>
    </xf>
    <xf numFmtId="3" fontId="0" fillId="11" borderId="5" xfId="0" applyNumberFormat="1" applyFill="1" applyBorder="1" applyAlignment="1" applyProtection="1">
      <alignment horizontal="center" vertical="center" wrapText="1"/>
      <protection hidden="1"/>
    </xf>
    <xf numFmtId="0" fontId="1" fillId="11" borderId="4" xfId="0" applyFont="1" applyFill="1" applyBorder="1" applyAlignment="1" applyProtection="1">
      <alignment horizontal="center" vertical="center" wrapText="1"/>
      <protection hidden="1"/>
    </xf>
    <xf numFmtId="9" fontId="0" fillId="11" borderId="4" xfId="2" applyFont="1" applyFill="1" applyBorder="1" applyAlignment="1" applyProtection="1">
      <alignment horizontal="center" vertical="center" wrapText="1"/>
      <protection hidden="1"/>
    </xf>
    <xf numFmtId="0" fontId="20" fillId="13" borderId="35" xfId="0" applyFont="1" applyFill="1" applyBorder="1" applyAlignment="1" applyProtection="1">
      <alignment horizontal="centerContinuous" vertical="center" wrapText="1"/>
      <protection hidden="1"/>
    </xf>
    <xf numFmtId="0" fontId="14" fillId="13" borderId="35" xfId="0" applyFont="1" applyFill="1" applyBorder="1" applyAlignment="1" applyProtection="1">
      <alignment horizontal="centerContinuous" vertical="center" wrapText="1"/>
      <protection hidden="1"/>
    </xf>
    <xf numFmtId="0" fontId="0" fillId="11" borderId="8" xfId="0" applyFill="1" applyBorder="1" applyAlignment="1" applyProtection="1">
      <alignment horizontal="center" vertical="center"/>
      <protection hidden="1"/>
    </xf>
    <xf numFmtId="0" fontId="0" fillId="11" borderId="4" xfId="0" applyFill="1" applyBorder="1" applyAlignment="1" applyProtection="1">
      <alignment horizontal="center" vertical="center"/>
      <protection hidden="1"/>
    </xf>
    <xf numFmtId="2" fontId="86" fillId="11" borderId="4" xfId="1" applyNumberFormat="1" applyFont="1" applyFill="1" applyBorder="1" applyAlignment="1" applyProtection="1">
      <alignment horizontal="center" vertical="center" wrapText="1"/>
      <protection hidden="1"/>
    </xf>
    <xf numFmtId="0" fontId="24" fillId="21" borderId="17" xfId="0" applyFont="1" applyFill="1" applyBorder="1" applyAlignment="1" applyProtection="1">
      <alignment horizontal="left" vertical="top" wrapText="1"/>
      <protection locked="0"/>
    </xf>
    <xf numFmtId="0" fontId="4" fillId="13" borderId="0" xfId="0" applyFont="1" applyFill="1" applyAlignment="1" applyProtection="1">
      <alignment horizontal="center" vertical="center" wrapText="1"/>
      <protection hidden="1"/>
    </xf>
    <xf numFmtId="0" fontId="20" fillId="14" borderId="26" xfId="0" applyFont="1" applyFill="1" applyBorder="1" applyAlignment="1" applyProtection="1">
      <alignment horizontal="centerContinuous" vertical="center" wrapText="1"/>
      <protection hidden="1"/>
    </xf>
    <xf numFmtId="0" fontId="14" fillId="14" borderId="26" xfId="0" applyFont="1" applyFill="1" applyBorder="1" applyAlignment="1" applyProtection="1">
      <alignment horizontal="centerContinuous" vertical="center" wrapText="1"/>
      <protection hidden="1"/>
    </xf>
    <xf numFmtId="0" fontId="1" fillId="11" borderId="4" xfId="0" applyFont="1" applyFill="1" applyBorder="1" applyAlignment="1" applyProtection="1">
      <alignment horizontal="center" vertical="center"/>
      <protection hidden="1"/>
    </xf>
    <xf numFmtId="0" fontId="54" fillId="11" borderId="48" xfId="4" applyFont="1" applyFill="1" applyBorder="1" applyAlignment="1" applyProtection="1">
      <alignment horizontal="center" vertical="center" wrapText="1"/>
      <protection hidden="1"/>
    </xf>
    <xf numFmtId="3" fontId="1" fillId="11" borderId="4" xfId="0" applyNumberFormat="1" applyFont="1" applyFill="1" applyBorder="1" applyAlignment="1" applyProtection="1">
      <alignment horizontal="center" vertical="center"/>
      <protection hidden="1"/>
    </xf>
    <xf numFmtId="0" fontId="54" fillId="45" borderId="11" xfId="4" applyFont="1" applyFill="1" applyBorder="1" applyAlignment="1" applyProtection="1">
      <alignment horizontal="center" vertical="center" wrapText="1"/>
      <protection hidden="1"/>
    </xf>
    <xf numFmtId="3" fontId="1" fillId="45" borderId="4" xfId="0" applyNumberFormat="1" applyFont="1" applyFill="1" applyBorder="1" applyAlignment="1" applyProtection="1">
      <alignment horizontal="center" vertical="center"/>
      <protection hidden="1"/>
    </xf>
    <xf numFmtId="4" fontId="86" fillId="45" borderId="4" xfId="1" applyNumberFormat="1" applyFont="1" applyFill="1" applyBorder="1" applyAlignment="1" applyProtection="1">
      <alignment horizontal="center" vertical="center" wrapText="1"/>
      <protection hidden="1"/>
    </xf>
    <xf numFmtId="0" fontId="52" fillId="15" borderId="8" xfId="0" applyFont="1" applyFill="1" applyBorder="1" applyAlignment="1" applyProtection="1">
      <alignment horizontal="centerContinuous" vertical="center" wrapText="1"/>
      <protection hidden="1"/>
    </xf>
    <xf numFmtId="0" fontId="18" fillId="15" borderId="8" xfId="0" applyFont="1" applyFill="1" applyBorder="1" applyAlignment="1" applyProtection="1">
      <alignment horizontal="centerContinuous" vertical="center" wrapText="1"/>
      <protection hidden="1"/>
    </xf>
    <xf numFmtId="0" fontId="54" fillId="11" borderId="4" xfId="0" applyFont="1" applyFill="1" applyBorder="1" applyAlignment="1" applyProtection="1">
      <alignment horizontal="left" vertical="center" wrapText="1"/>
      <protection hidden="1"/>
    </xf>
    <xf numFmtId="3" fontId="59" fillId="22" borderId="13" xfId="0" applyNumberFormat="1" applyFont="1" applyFill="1" applyBorder="1" applyAlignment="1">
      <alignment horizontal="center" vertical="center" wrapText="1"/>
    </xf>
    <xf numFmtId="0" fontId="0" fillId="11" borderId="7" xfId="0" applyFill="1" applyBorder="1" applyAlignment="1">
      <alignment horizontal="center" vertical="center" wrapText="1"/>
    </xf>
    <xf numFmtId="0" fontId="1" fillId="11" borderId="5" xfId="4" applyFont="1" applyFill="1" applyBorder="1" applyAlignment="1" applyProtection="1">
      <alignment horizontal="left" vertical="center" wrapText="1"/>
    </xf>
    <xf numFmtId="9" fontId="46" fillId="11" borderId="5" xfId="2" applyFont="1" applyFill="1" applyBorder="1" applyAlignment="1" applyProtection="1">
      <alignment horizontal="center" vertical="center" wrapText="1"/>
    </xf>
    <xf numFmtId="9" fontId="46" fillId="11" borderId="4" xfId="2" applyFont="1" applyFill="1" applyBorder="1" applyAlignment="1" applyProtection="1">
      <alignment horizontal="center" vertical="center" wrapText="1"/>
    </xf>
    <xf numFmtId="9" fontId="46" fillId="11" borderId="4" xfId="2" applyFont="1" applyFill="1" applyBorder="1" applyAlignment="1" applyProtection="1">
      <alignment vertical="center" wrapText="1"/>
    </xf>
    <xf numFmtId="41" fontId="46" fillId="11" borderId="4" xfId="0" applyNumberFormat="1" applyFont="1" applyFill="1" applyBorder="1" applyAlignment="1">
      <alignment horizontal="center" vertical="center" wrapText="1"/>
    </xf>
    <xf numFmtId="41" fontId="46" fillId="11" borderId="4" xfId="0" applyNumberFormat="1" applyFont="1" applyFill="1" applyBorder="1" applyAlignment="1">
      <alignment vertical="center" wrapText="1"/>
    </xf>
    <xf numFmtId="0" fontId="66" fillId="11" borderId="5" xfId="0" applyFont="1" applyFill="1" applyBorder="1" applyAlignment="1">
      <alignment horizontal="center" vertical="center" wrapText="1"/>
    </xf>
    <xf numFmtId="0" fontId="46" fillId="11" borderId="5" xfId="4" applyFont="1" applyFill="1" applyBorder="1" applyAlignment="1" applyProtection="1">
      <alignment horizontal="center" vertical="center" wrapText="1"/>
    </xf>
    <xf numFmtId="0" fontId="46" fillId="11" borderId="4" xfId="0" applyFont="1" applyFill="1" applyBorder="1" applyAlignment="1">
      <alignment horizontal="justify" vertical="center" wrapText="1"/>
    </xf>
    <xf numFmtId="0" fontId="1" fillId="11" borderId="11" xfId="4" applyFont="1" applyFill="1" applyBorder="1" applyAlignment="1" applyProtection="1">
      <alignment horizontal="center" vertical="center" wrapText="1"/>
    </xf>
    <xf numFmtId="0" fontId="1" fillId="11" borderId="4" xfId="0" applyFont="1" applyFill="1" applyBorder="1" applyAlignment="1">
      <alignment vertical="center" wrapText="1"/>
    </xf>
    <xf numFmtId="0" fontId="1" fillId="11" borderId="4" xfId="4" applyFont="1" applyFill="1" applyBorder="1" applyAlignment="1" applyProtection="1">
      <alignment horizontal="left" vertical="center" wrapText="1"/>
    </xf>
    <xf numFmtId="0" fontId="16" fillId="11" borderId="64" xfId="0" applyFont="1" applyFill="1" applyBorder="1" applyAlignment="1">
      <alignment horizontal="center" vertical="center" wrapText="1"/>
    </xf>
    <xf numFmtId="10" fontId="21" fillId="21" borderId="17" xfId="2" applyNumberFormat="1" applyFont="1" applyFill="1" applyBorder="1" applyAlignment="1" applyProtection="1">
      <alignment horizontal="justify" vertical="top" wrapText="1"/>
      <protection locked="0"/>
    </xf>
    <xf numFmtId="0" fontId="18" fillId="14" borderId="35" xfId="0" applyFont="1" applyFill="1" applyBorder="1" applyAlignment="1">
      <alignment horizontal="centerContinuous" vertical="center" wrapText="1"/>
    </xf>
    <xf numFmtId="0" fontId="103" fillId="14" borderId="3" xfId="0" applyFont="1" applyFill="1" applyBorder="1" applyAlignment="1">
      <alignment horizontal="center" vertical="center" wrapText="1"/>
    </xf>
    <xf numFmtId="0" fontId="36" fillId="40" borderId="13" xfId="0" applyFont="1" applyFill="1" applyBorder="1" applyAlignment="1">
      <alignment horizontal="center" vertical="center" wrapText="1"/>
    </xf>
    <xf numFmtId="0" fontId="21" fillId="40" borderId="13" xfId="0" applyFont="1" applyFill="1" applyBorder="1" applyAlignment="1">
      <alignment horizontal="center" vertical="center" wrapText="1"/>
    </xf>
    <xf numFmtId="10" fontId="73" fillId="21" borderId="17" xfId="16" applyNumberFormat="1" applyFont="1" applyFill="1" applyBorder="1" applyAlignment="1" applyProtection="1">
      <alignment horizontal="center" vertical="center" wrapText="1"/>
    </xf>
    <xf numFmtId="10" fontId="89" fillId="21" borderId="17" xfId="16" applyNumberFormat="1" applyFont="1" applyFill="1" applyBorder="1" applyAlignment="1" applyProtection="1">
      <alignment horizontal="center" vertical="center" wrapText="1"/>
    </xf>
    <xf numFmtId="0" fontId="36" fillId="22" borderId="13" xfId="0" applyFont="1" applyFill="1" applyBorder="1" applyAlignment="1">
      <alignment horizontal="center" vertical="center" wrapText="1"/>
    </xf>
    <xf numFmtId="176" fontId="57" fillId="11" borderId="4" xfId="1" applyNumberFormat="1" applyFont="1" applyFill="1" applyBorder="1" applyAlignment="1" applyProtection="1">
      <alignment horizontal="center" vertical="center" wrapText="1"/>
    </xf>
    <xf numFmtId="0" fontId="43" fillId="15" borderId="2" xfId="0" applyFont="1" applyFill="1" applyBorder="1" applyAlignment="1">
      <alignment horizontal="center" vertical="center" wrapText="1"/>
    </xf>
    <xf numFmtId="0" fontId="50" fillId="0" borderId="0" xfId="0" applyFont="1" applyAlignment="1">
      <alignment horizontal="center"/>
    </xf>
    <xf numFmtId="0" fontId="50" fillId="0" borderId="0" xfId="0" applyFont="1"/>
    <xf numFmtId="0" fontId="52" fillId="14" borderId="9" xfId="0" applyFont="1" applyFill="1" applyBorder="1" applyAlignment="1">
      <alignment vertical="center" wrapText="1"/>
    </xf>
    <xf numFmtId="0" fontId="18" fillId="14" borderId="18" xfId="0" applyFont="1" applyFill="1" applyBorder="1" applyAlignment="1">
      <alignment horizontal="center" vertical="center" wrapText="1"/>
    </xf>
    <xf numFmtId="0" fontId="52" fillId="15" borderId="9" xfId="0" applyFont="1" applyFill="1" applyBorder="1" applyAlignment="1">
      <alignment vertical="center" wrapText="1"/>
    </xf>
    <xf numFmtId="0" fontId="18" fillId="15" borderId="3" xfId="0" applyFont="1" applyFill="1" applyBorder="1" applyAlignment="1">
      <alignment horizontal="center" vertical="center" wrapText="1"/>
    </xf>
    <xf numFmtId="9" fontId="24" fillId="11" borderId="10" xfId="0" applyNumberFormat="1" applyFont="1" applyFill="1" applyBorder="1" applyAlignment="1">
      <alignment horizontal="justify" vertical="center" wrapText="1"/>
    </xf>
    <xf numFmtId="9" fontId="24" fillId="11" borderId="10" xfId="0" applyNumberFormat="1" applyFont="1" applyFill="1" applyBorder="1" applyAlignment="1" applyProtection="1">
      <alignment horizontal="justify" vertical="center" wrapText="1"/>
      <protection locked="0"/>
    </xf>
    <xf numFmtId="0" fontId="52" fillId="13" borderId="0" xfId="0" applyFont="1" applyFill="1" applyAlignment="1">
      <alignment vertical="center" wrapText="1"/>
    </xf>
    <xf numFmtId="0" fontId="52" fillId="14" borderId="0" xfId="0" applyFont="1" applyFill="1" applyAlignment="1">
      <alignment vertical="center" wrapText="1"/>
    </xf>
    <xf numFmtId="175" fontId="86" fillId="39" borderId="4" xfId="1" applyNumberFormat="1" applyFont="1" applyFill="1" applyBorder="1" applyAlignment="1" applyProtection="1">
      <alignment horizontal="center" vertical="center" wrapText="1"/>
    </xf>
    <xf numFmtId="0" fontId="31" fillId="15" borderId="42" xfId="0" applyFont="1" applyFill="1" applyBorder="1" applyAlignment="1">
      <alignment horizontal="centerContinuous" vertical="center" wrapText="1"/>
    </xf>
    <xf numFmtId="0" fontId="31" fillId="15" borderId="2" xfId="0" applyFont="1" applyFill="1" applyBorder="1" applyAlignment="1">
      <alignment horizontal="centerContinuous" vertical="center" wrapText="1"/>
    </xf>
    <xf numFmtId="0" fontId="52" fillId="15" borderId="0" xfId="0" applyFont="1" applyFill="1" applyAlignment="1">
      <alignment vertical="center" wrapText="1"/>
    </xf>
    <xf numFmtId="178" fontId="0" fillId="0" borderId="0" xfId="0" applyNumberFormat="1"/>
    <xf numFmtId="0" fontId="4" fillId="14" borderId="10" xfId="0" applyFont="1" applyFill="1" applyBorder="1" applyAlignment="1">
      <alignment horizontal="centerContinuous" vertical="center" wrapText="1"/>
    </xf>
    <xf numFmtId="0" fontId="4" fillId="14" borderId="9" xfId="0" applyFont="1" applyFill="1" applyBorder="1" applyAlignment="1">
      <alignment horizontal="centerContinuous" vertical="center" wrapText="1"/>
    </xf>
    <xf numFmtId="0" fontId="24" fillId="11" borderId="7" xfId="4" applyFont="1" applyFill="1" applyBorder="1" applyAlignment="1" applyProtection="1">
      <alignment horizontal="center" vertical="center" wrapText="1"/>
    </xf>
    <xf numFmtId="0" fontId="4" fillId="39" borderId="1" xfId="0" applyFont="1" applyFill="1" applyBorder="1" applyAlignment="1">
      <alignment horizontal="center" vertical="center" wrapText="1"/>
    </xf>
    <xf numFmtId="0" fontId="4" fillId="15" borderId="9" xfId="0" applyFont="1" applyFill="1" applyBorder="1" applyAlignment="1" applyProtection="1">
      <alignment horizontal="left" vertical="top"/>
      <protection locked="0"/>
    </xf>
    <xf numFmtId="9" fontId="24" fillId="11" borderId="8" xfId="2" applyFont="1" applyFill="1" applyBorder="1" applyAlignment="1" applyProtection="1">
      <alignment horizontal="center" vertical="center" wrapText="1"/>
    </xf>
    <xf numFmtId="0" fontId="24" fillId="32" borderId="20" xfId="0" applyFont="1" applyFill="1" applyBorder="1" applyAlignment="1">
      <alignment horizontal="center" vertical="center" wrapText="1"/>
    </xf>
    <xf numFmtId="0" fontId="24" fillId="32" borderId="41" xfId="0" applyFont="1" applyFill="1" applyBorder="1" applyAlignment="1">
      <alignment horizontal="center" vertical="center" wrapText="1"/>
    </xf>
    <xf numFmtId="0" fontId="52" fillId="13" borderId="18" xfId="0" applyFont="1" applyFill="1" applyBorder="1" applyAlignment="1">
      <alignment horizontal="center" vertical="center" wrapText="1"/>
    </xf>
    <xf numFmtId="0" fontId="34" fillId="32" borderId="16" xfId="0" applyFont="1" applyFill="1" applyBorder="1" applyAlignment="1">
      <alignment horizontal="center" vertical="center" wrapText="1"/>
    </xf>
    <xf numFmtId="0" fontId="34" fillId="32" borderId="16" xfId="0" applyFont="1" applyFill="1" applyBorder="1" applyAlignment="1">
      <alignment horizontal="center" vertical="center"/>
    </xf>
    <xf numFmtId="0" fontId="34" fillId="32" borderId="14" xfId="0" applyFont="1" applyFill="1" applyBorder="1" applyAlignment="1">
      <alignment horizontal="center" vertical="center" wrapText="1"/>
    </xf>
    <xf numFmtId="0" fontId="34" fillId="32" borderId="14" xfId="0" applyFont="1" applyFill="1" applyBorder="1" applyAlignment="1">
      <alignment horizontal="center" vertical="center"/>
    </xf>
    <xf numFmtId="0" fontId="34" fillId="32" borderId="41" xfId="0" applyFont="1" applyFill="1" applyBorder="1" applyAlignment="1">
      <alignment horizontal="center" vertical="center" wrapText="1"/>
    </xf>
    <xf numFmtId="0" fontId="34" fillId="32" borderId="41" xfId="0" applyFont="1" applyFill="1" applyBorder="1" applyAlignment="1">
      <alignment horizontal="center" vertical="center"/>
    </xf>
    <xf numFmtId="0" fontId="52" fillId="15" borderId="3" xfId="0" applyFont="1" applyFill="1" applyBorder="1" applyAlignment="1">
      <alignment vertical="center" wrapText="1"/>
    </xf>
    <xf numFmtId="166" fontId="74" fillId="22" borderId="0" xfId="0" applyNumberFormat="1" applyFont="1" applyFill="1" applyAlignment="1">
      <alignment vertical="center" wrapText="1"/>
    </xf>
    <xf numFmtId="166" fontId="74" fillId="31" borderId="38" xfId="2" applyNumberFormat="1" applyFont="1" applyFill="1" applyBorder="1" applyAlignment="1" applyProtection="1">
      <alignment horizontal="center" vertical="center" wrapText="1"/>
    </xf>
    <xf numFmtId="166" fontId="74" fillId="23" borderId="0" xfId="0" applyNumberFormat="1" applyFont="1" applyFill="1" applyAlignment="1">
      <alignment vertical="center" wrapText="1"/>
    </xf>
    <xf numFmtId="0" fontId="21" fillId="21" borderId="28" xfId="0" applyFont="1" applyFill="1" applyBorder="1" applyAlignment="1" applyProtection="1">
      <alignment horizontal="left" vertical="top" wrapText="1"/>
      <protection locked="0"/>
    </xf>
    <xf numFmtId="175" fontId="0" fillId="0" borderId="0" xfId="0" applyNumberFormat="1"/>
    <xf numFmtId="1" fontId="59" fillId="22" borderId="13" xfId="0" applyNumberFormat="1" applyFont="1" applyFill="1" applyBorder="1" applyAlignment="1">
      <alignment horizontal="center" vertical="center" wrapText="1"/>
    </xf>
    <xf numFmtId="1" fontId="24" fillId="32" borderId="20" xfId="0" applyNumberFormat="1" applyFont="1" applyFill="1" applyBorder="1" applyAlignment="1">
      <alignment horizontal="center" vertical="center" wrapText="1"/>
    </xf>
    <xf numFmtId="1" fontId="24" fillId="32" borderId="41" xfId="0" applyNumberFormat="1" applyFont="1" applyFill="1" applyBorder="1" applyAlignment="1">
      <alignment horizontal="center" vertical="center" wrapText="1"/>
    </xf>
    <xf numFmtId="10" fontId="24" fillId="21" borderId="17" xfId="2" applyNumberFormat="1" applyFont="1" applyFill="1" applyBorder="1" applyAlignment="1" applyProtection="1">
      <alignment horizontal="left" vertical="top" wrapText="1"/>
      <protection locked="0" hidden="1"/>
    </xf>
    <xf numFmtId="10" fontId="24" fillId="21" borderId="17" xfId="2" applyNumberFormat="1" applyFont="1" applyFill="1" applyBorder="1" applyAlignment="1" applyProtection="1">
      <alignment horizontal="left" vertical="center" wrapText="1"/>
      <protection locked="0" hidden="1"/>
    </xf>
    <xf numFmtId="166" fontId="18" fillId="13" borderId="9" xfId="0" applyNumberFormat="1" applyFont="1" applyFill="1" applyBorder="1" applyAlignment="1">
      <alignment horizontal="centerContinuous" vertical="center" wrapText="1"/>
    </xf>
    <xf numFmtId="0" fontId="21" fillId="32" borderId="73" xfId="0" applyFont="1" applyFill="1" applyBorder="1" applyAlignment="1">
      <alignment horizontal="center" vertical="center" wrapText="1"/>
    </xf>
    <xf numFmtId="1" fontId="21" fillId="32" borderId="14" xfId="0" applyNumberFormat="1" applyFont="1" applyFill="1" applyBorder="1" applyAlignment="1">
      <alignment horizontal="center" vertical="center" wrapText="1"/>
    </xf>
    <xf numFmtId="1" fontId="21" fillId="32" borderId="14" xfId="0" applyNumberFormat="1" applyFont="1" applyFill="1" applyBorder="1" applyAlignment="1">
      <alignment horizontal="center" vertical="center"/>
    </xf>
    <xf numFmtId="1" fontId="21" fillId="21" borderId="17" xfId="2" applyNumberFormat="1" applyFont="1" applyFill="1" applyBorder="1" applyAlignment="1" applyProtection="1">
      <alignment horizontal="left" vertical="top" wrapText="1"/>
      <protection locked="0" hidden="1"/>
    </xf>
    <xf numFmtId="0" fontId="21" fillId="32" borderId="14" xfId="0" applyFont="1" applyFill="1" applyBorder="1" applyAlignment="1">
      <alignment horizontal="center" vertical="center" wrapText="1"/>
    </xf>
    <xf numFmtId="0" fontId="21" fillId="32" borderId="14" xfId="0" applyFont="1" applyFill="1" applyBorder="1" applyAlignment="1">
      <alignment horizontal="center" vertical="center"/>
    </xf>
    <xf numFmtId="0" fontId="21" fillId="32" borderId="20" xfId="0" applyFont="1" applyFill="1" applyBorder="1" applyAlignment="1">
      <alignment horizontal="center" vertical="center" wrapText="1"/>
    </xf>
    <xf numFmtId="0" fontId="21" fillId="32" borderId="14" xfId="0" applyFont="1" applyFill="1" applyBorder="1" applyAlignment="1">
      <alignment horizontal="center" wrapText="1"/>
    </xf>
    <xf numFmtId="166" fontId="18" fillId="14" borderId="9" xfId="0" applyNumberFormat="1" applyFont="1" applyFill="1" applyBorder="1" applyAlignment="1">
      <alignment horizontal="centerContinuous" vertical="center" wrapText="1"/>
    </xf>
    <xf numFmtId="0" fontId="21" fillId="11" borderId="3" xfId="4" applyFont="1" applyFill="1" applyBorder="1" applyAlignment="1" applyProtection="1">
      <alignment horizontal="center" vertical="center" wrapText="1"/>
    </xf>
    <xf numFmtId="0" fontId="21" fillId="11" borderId="53" xfId="4" applyFont="1" applyFill="1" applyBorder="1" applyAlignment="1" applyProtection="1">
      <alignment horizontal="center" vertical="center" wrapText="1"/>
    </xf>
    <xf numFmtId="0" fontId="21" fillId="32" borderId="41" xfId="0" applyFont="1" applyFill="1" applyBorder="1" applyAlignment="1">
      <alignment horizontal="center" vertical="center" wrapText="1"/>
    </xf>
    <xf numFmtId="0" fontId="21" fillId="32" borderId="41" xfId="0" applyFont="1" applyFill="1" applyBorder="1" applyAlignment="1">
      <alignment horizontal="center" vertical="center"/>
    </xf>
    <xf numFmtId="166" fontId="18" fillId="15" borderId="9" xfId="0" applyNumberFormat="1" applyFont="1" applyFill="1" applyBorder="1" applyAlignment="1">
      <alignment horizontal="centerContinuous" vertical="center" wrapText="1"/>
    </xf>
    <xf numFmtId="166" fontId="88" fillId="0" borderId="0" xfId="0" applyNumberFormat="1" applyFont="1"/>
    <xf numFmtId="0" fontId="20" fillId="13" borderId="9" xfId="0" applyFont="1" applyFill="1" applyBorder="1" applyAlignment="1">
      <alignment horizontal="center" vertical="center" wrapText="1"/>
    </xf>
    <xf numFmtId="0" fontId="14" fillId="13" borderId="9"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6" xfId="0" applyFont="1" applyFill="1" applyBorder="1" applyAlignment="1">
      <alignment horizontal="centerContinuous" vertical="center" wrapText="1"/>
    </xf>
    <xf numFmtId="0" fontId="18" fillId="14" borderId="6" xfId="0" applyFont="1" applyFill="1" applyBorder="1" applyAlignment="1" applyProtection="1">
      <alignment horizontal="left" vertical="top" wrapText="1"/>
      <protection locked="0"/>
    </xf>
    <xf numFmtId="4" fontId="28" fillId="11" borderId="4" xfId="0" applyNumberFormat="1" applyFont="1" applyFill="1" applyBorder="1" applyAlignment="1">
      <alignment horizontal="center" vertical="center" wrapText="1"/>
    </xf>
    <xf numFmtId="0" fontId="24" fillId="11" borderId="5" xfId="0" applyFont="1" applyFill="1" applyBorder="1" applyAlignment="1">
      <alignment horizontal="left" vertical="center" wrapText="1"/>
    </xf>
    <xf numFmtId="165" fontId="28" fillId="11" borderId="4" xfId="0" applyNumberFormat="1" applyFont="1" applyFill="1" applyBorder="1" applyAlignment="1">
      <alignment horizontal="center" vertical="center" wrapText="1"/>
    </xf>
    <xf numFmtId="0" fontId="20" fillId="14" borderId="0" xfId="0" applyFont="1" applyFill="1" applyAlignment="1">
      <alignment horizontal="center" vertical="center" wrapText="1"/>
    </xf>
    <xf numFmtId="0" fontId="14" fillId="14" borderId="0" xfId="0" applyFont="1" applyFill="1" applyAlignment="1">
      <alignment horizontal="center" vertical="center" wrapText="1"/>
    </xf>
    <xf numFmtId="0" fontId="24" fillId="11" borderId="2" xfId="4" applyFont="1" applyFill="1" applyBorder="1" applyAlignment="1" applyProtection="1">
      <alignment horizontal="center" vertical="center" wrapText="1"/>
    </xf>
    <xf numFmtId="0" fontId="4" fillId="39" borderId="30" xfId="0" applyFont="1" applyFill="1" applyBorder="1" applyAlignment="1">
      <alignment horizontal="center" vertical="center" wrapText="1"/>
    </xf>
    <xf numFmtId="0" fontId="24" fillId="39" borderId="4" xfId="0" applyFont="1" applyFill="1" applyBorder="1" applyAlignment="1">
      <alignment horizontal="left" vertical="center" wrapText="1"/>
    </xf>
    <xf numFmtId="0" fontId="24" fillId="11" borderId="5" xfId="4" applyFont="1" applyFill="1" applyBorder="1" applyAlignment="1" applyProtection="1">
      <alignment horizontal="left" vertical="center" wrapText="1"/>
    </xf>
    <xf numFmtId="0" fontId="31" fillId="13" borderId="9" xfId="0" applyFont="1" applyFill="1" applyBorder="1" applyAlignment="1">
      <alignment horizontal="center" vertical="center"/>
    </xf>
    <xf numFmtId="0" fontId="31" fillId="14" borderId="23" xfId="0" applyFont="1" applyFill="1" applyBorder="1" applyAlignment="1">
      <alignment horizontal="center" vertical="center" wrapText="1"/>
    </xf>
    <xf numFmtId="0" fontId="24" fillId="39" borderId="4" xfId="0" applyFont="1" applyFill="1" applyBorder="1" applyAlignment="1">
      <alignment vertical="center" wrapText="1"/>
    </xf>
    <xf numFmtId="0" fontId="31" fillId="14" borderId="74" xfId="0" applyFont="1" applyFill="1" applyBorder="1" applyAlignment="1" applyProtection="1">
      <alignment horizontal="center" vertical="center" wrapText="1"/>
      <protection hidden="1"/>
    </xf>
    <xf numFmtId="0" fontId="31" fillId="39" borderId="75" xfId="0" applyFont="1" applyFill="1" applyBorder="1" applyAlignment="1" applyProtection="1">
      <alignment horizontal="center" vertical="center" wrapText="1"/>
      <protection hidden="1"/>
    </xf>
    <xf numFmtId="0" fontId="16" fillId="39" borderId="5" xfId="4" applyFont="1" applyFill="1" applyBorder="1" applyAlignment="1" applyProtection="1">
      <alignment horizontal="center" vertical="center" wrapText="1"/>
      <protection hidden="1"/>
    </xf>
    <xf numFmtId="0" fontId="31" fillId="14" borderId="75" xfId="0" applyFont="1" applyFill="1" applyBorder="1" applyAlignment="1" applyProtection="1">
      <alignment horizontal="center" vertical="center" wrapText="1"/>
      <protection hidden="1"/>
    </xf>
    <xf numFmtId="0" fontId="21" fillId="21" borderId="17" xfId="0" applyFont="1" applyFill="1" applyBorder="1" applyAlignment="1">
      <alignment wrapText="1"/>
    </xf>
    <xf numFmtId="3" fontId="24" fillId="11" borderId="8" xfId="0" applyNumberFormat="1" applyFont="1" applyFill="1" applyBorder="1" applyAlignment="1">
      <alignment horizontal="center" vertical="center"/>
    </xf>
    <xf numFmtId="0" fontId="31" fillId="43" borderId="3" xfId="0" applyFont="1" applyFill="1" applyBorder="1" applyAlignment="1">
      <alignment horizontal="center" vertical="center" wrapText="1"/>
    </xf>
    <xf numFmtId="0" fontId="0" fillId="11" borderId="8" xfId="0" applyFill="1" applyBorder="1" applyAlignment="1">
      <alignment vertical="center" wrapText="1"/>
    </xf>
    <xf numFmtId="0" fontId="31" fillId="14" borderId="76" xfId="0" applyFont="1" applyFill="1" applyBorder="1" applyAlignment="1">
      <alignment horizontal="center" vertical="center" wrapText="1"/>
    </xf>
    <xf numFmtId="0" fontId="31" fillId="14" borderId="77" xfId="0" applyFont="1" applyFill="1" applyBorder="1" applyAlignment="1">
      <alignment horizontal="center" vertical="center" wrapText="1"/>
    </xf>
    <xf numFmtId="0" fontId="31" fillId="14" borderId="78" xfId="0" applyFont="1" applyFill="1" applyBorder="1" applyAlignment="1">
      <alignment horizontal="center" vertical="center" wrapText="1"/>
    </xf>
    <xf numFmtId="0" fontId="31" fillId="14" borderId="79" xfId="0" applyFont="1" applyFill="1" applyBorder="1" applyAlignment="1">
      <alignment horizontal="center" vertical="center" wrapText="1"/>
    </xf>
    <xf numFmtId="0" fontId="59" fillId="40" borderId="80" xfId="0" applyFont="1" applyFill="1" applyBorder="1" applyAlignment="1">
      <alignment horizontal="center" vertical="center" wrapText="1"/>
    </xf>
    <xf numFmtId="0" fontId="31" fillId="14" borderId="44" xfId="0" applyFont="1" applyFill="1" applyBorder="1" applyAlignment="1">
      <alignment horizontal="center" vertical="center" wrapText="1"/>
    </xf>
    <xf numFmtId="0" fontId="24" fillId="39" borderId="81" xfId="4" applyFont="1" applyFill="1" applyBorder="1" applyAlignment="1" applyProtection="1">
      <alignment horizontal="center" vertical="center" wrapText="1"/>
    </xf>
    <xf numFmtId="0" fontId="24" fillId="39" borderId="11" xfId="0" applyFont="1" applyFill="1" applyBorder="1" applyAlignment="1">
      <alignment horizontal="center" vertical="center" wrapText="1"/>
    </xf>
    <xf numFmtId="3" fontId="16" fillId="11" borderId="5" xfId="4" applyNumberFormat="1" applyFont="1" applyFill="1" applyBorder="1" applyAlignment="1" applyProtection="1">
      <alignment horizontal="center" vertical="center" wrapText="1"/>
    </xf>
    <xf numFmtId="0" fontId="27" fillId="11" borderId="5" xfId="0" applyFont="1" applyFill="1" applyBorder="1" applyAlignment="1">
      <alignment horizontal="center" vertical="center" wrapText="1"/>
    </xf>
    <xf numFmtId="0" fontId="27" fillId="11" borderId="4" xfId="0" applyFont="1" applyFill="1" applyBorder="1" applyAlignment="1">
      <alignment horizontal="center" vertical="center"/>
    </xf>
    <xf numFmtId="0" fontId="7" fillId="14" borderId="36" xfId="0" applyFont="1" applyFill="1" applyBorder="1" applyAlignment="1">
      <alignment horizontal="centerContinuous" vertical="center" wrapText="1"/>
    </xf>
    <xf numFmtId="0" fontId="7" fillId="14" borderId="0" xfId="0" applyFont="1" applyFill="1" applyAlignment="1">
      <alignment horizontal="centerContinuous" vertical="center" wrapText="1"/>
    </xf>
    <xf numFmtId="0" fontId="31" fillId="14" borderId="0" xfId="0" applyFont="1" applyFill="1" applyAlignment="1">
      <alignment horizontal="centerContinuous" vertical="center" wrapText="1"/>
    </xf>
    <xf numFmtId="0" fontId="52" fillId="14" borderId="0" xfId="0" applyFont="1" applyFill="1" applyAlignment="1">
      <alignment horizontal="centerContinuous" vertical="center" wrapText="1"/>
    </xf>
    <xf numFmtId="0" fontId="18" fillId="14" borderId="0" xfId="0" applyFont="1" applyFill="1" applyAlignment="1">
      <alignment horizontal="centerContinuous" vertical="center" wrapText="1"/>
    </xf>
    <xf numFmtId="0" fontId="27" fillId="11" borderId="5" xfId="0" applyFont="1" applyFill="1" applyBorder="1" applyAlignment="1">
      <alignment horizontal="center" vertical="center"/>
    </xf>
    <xf numFmtId="3" fontId="24" fillId="39" borderId="4" xfId="0" applyNumberFormat="1" applyFont="1" applyFill="1" applyBorder="1" applyAlignment="1" applyProtection="1">
      <alignment horizontal="center" vertical="center" wrapText="1"/>
      <protection locked="0"/>
    </xf>
    <xf numFmtId="10" fontId="21" fillId="35" borderId="61" xfId="2" applyNumberFormat="1" applyFont="1" applyFill="1" applyBorder="1" applyAlignment="1" applyProtection="1">
      <alignment horizontal="left" vertical="top" wrapText="1"/>
    </xf>
    <xf numFmtId="10" fontId="39" fillId="0" borderId="0" xfId="0" applyNumberFormat="1" applyFont="1" applyAlignment="1">
      <alignment horizontal="center" vertical="center" wrapText="1"/>
    </xf>
    <xf numFmtId="0" fontId="16" fillId="11" borderId="8" xfId="0" applyFont="1" applyFill="1" applyBorder="1" applyAlignment="1" applyProtection="1">
      <alignment horizontal="center" vertical="center" wrapText="1"/>
      <protection hidden="1"/>
    </xf>
    <xf numFmtId="0" fontId="104" fillId="20" borderId="36" xfId="11" applyFont="1" applyFill="1" applyBorder="1" applyAlignment="1">
      <alignment horizontal="left" vertical="center" wrapText="1"/>
    </xf>
    <xf numFmtId="166" fontId="86" fillId="11" borderId="4" xfId="14" applyNumberFormat="1" applyFont="1" applyFill="1" applyBorder="1" applyAlignment="1" applyProtection="1">
      <alignment horizontal="center" vertical="center" wrapText="1"/>
    </xf>
    <xf numFmtId="175" fontId="86" fillId="11" borderId="4" xfId="14" applyNumberFormat="1" applyFont="1" applyFill="1" applyBorder="1" applyAlignment="1" applyProtection="1">
      <alignment horizontal="center" vertical="center" wrapText="1"/>
    </xf>
    <xf numFmtId="0" fontId="35" fillId="0" borderId="0" xfId="0" applyFont="1"/>
    <xf numFmtId="0" fontId="35" fillId="0" borderId="0" xfId="0" applyFont="1" applyAlignment="1">
      <alignment horizontal="center"/>
    </xf>
    <xf numFmtId="0" fontId="21" fillId="21" borderId="13" xfId="0" applyFont="1" applyFill="1" applyBorder="1" applyAlignment="1">
      <alignment horizontal="center" vertical="center" wrapText="1"/>
    </xf>
    <xf numFmtId="0" fontId="21" fillId="21" borderId="12" xfId="0" applyFont="1" applyFill="1" applyBorder="1" applyAlignment="1">
      <alignment horizontal="center" vertical="center" wrapText="1"/>
    </xf>
    <xf numFmtId="0" fontId="21" fillId="21" borderId="17" xfId="0" applyFont="1" applyFill="1" applyBorder="1" applyAlignment="1">
      <alignment horizontal="center" vertical="center" wrapText="1"/>
    </xf>
    <xf numFmtId="166" fontId="105" fillId="21" borderId="17" xfId="23" applyNumberFormat="1" applyFont="1" applyFill="1" applyBorder="1" applyAlignment="1" applyProtection="1">
      <alignment horizontal="center" vertical="center" wrapText="1"/>
    </xf>
    <xf numFmtId="0" fontId="35" fillId="0" borderId="0" xfId="0" applyFont="1" applyAlignment="1">
      <alignment wrapText="1"/>
    </xf>
    <xf numFmtId="0" fontId="21" fillId="21" borderId="16" xfId="0" applyFont="1" applyFill="1" applyBorder="1" applyAlignment="1">
      <alignment horizontal="center" vertical="center" wrapText="1"/>
    </xf>
    <xf numFmtId="165" fontId="105" fillId="21" borderId="17" xfId="23" applyNumberFormat="1" applyFont="1" applyFill="1" applyBorder="1" applyAlignment="1" applyProtection="1">
      <alignment horizontal="center" vertical="center" wrapText="1"/>
    </xf>
    <xf numFmtId="0" fontId="59" fillId="50" borderId="22" xfId="0" applyFont="1" applyFill="1" applyBorder="1" applyAlignment="1">
      <alignment horizontal="centerContinuous" vertical="center" wrapText="1"/>
    </xf>
    <xf numFmtId="0" fontId="60" fillId="50" borderId="22" xfId="0" applyFont="1" applyFill="1" applyBorder="1" applyAlignment="1">
      <alignment horizontal="centerContinuous" vertical="center" wrapText="1"/>
    </xf>
    <xf numFmtId="0" fontId="59" fillId="50" borderId="22" xfId="0" applyFont="1" applyFill="1" applyBorder="1" applyAlignment="1" applyProtection="1">
      <alignment horizontal="left" vertical="top" wrapText="1"/>
      <protection locked="0"/>
    </xf>
    <xf numFmtId="0" fontId="74" fillId="50" borderId="22" xfId="0" applyFont="1" applyFill="1" applyBorder="1" applyAlignment="1">
      <alignment horizontal="centerContinuous" vertical="center" wrapText="1"/>
    </xf>
    <xf numFmtId="0" fontId="21" fillId="21" borderId="82" xfId="0" applyFont="1" applyFill="1" applyBorder="1" applyAlignment="1">
      <alignment horizontal="center" vertical="center" wrapText="1"/>
    </xf>
    <xf numFmtId="0" fontId="21" fillId="21" borderId="17" xfId="4" applyFont="1" applyFill="1" applyBorder="1" applyAlignment="1" applyProtection="1">
      <alignment horizontal="center" vertical="center" wrapText="1"/>
    </xf>
    <xf numFmtId="0" fontId="21" fillId="21" borderId="15" xfId="0" applyFont="1" applyFill="1" applyBorder="1" applyAlignment="1">
      <alignment horizontal="center" vertical="center" wrapText="1"/>
    </xf>
    <xf numFmtId="0" fontId="21" fillId="21" borderId="13" xfId="4" applyFont="1" applyFill="1" applyBorder="1" applyAlignment="1" applyProtection="1">
      <alignment horizontal="center" vertical="center" wrapText="1"/>
    </xf>
    <xf numFmtId="175" fontId="105" fillId="21" borderId="17" xfId="23" applyNumberFormat="1" applyFont="1" applyFill="1" applyBorder="1" applyAlignment="1" applyProtection="1">
      <alignment horizontal="center" vertical="center" wrapText="1"/>
    </xf>
    <xf numFmtId="0" fontId="59" fillId="24" borderId="22" xfId="0" applyFont="1" applyFill="1" applyBorder="1" applyAlignment="1">
      <alignment horizontal="centerContinuous" vertical="center" wrapText="1"/>
    </xf>
    <xf numFmtId="0" fontId="60" fillId="24" borderId="22" xfId="0" applyFont="1" applyFill="1" applyBorder="1" applyAlignment="1">
      <alignment horizontal="centerContinuous" vertical="center" wrapText="1"/>
    </xf>
    <xf numFmtId="0" fontId="59" fillId="24" borderId="22" xfId="0" applyFont="1" applyFill="1" applyBorder="1" applyAlignment="1" applyProtection="1">
      <alignment horizontal="left" vertical="top" wrapText="1"/>
      <protection locked="0"/>
    </xf>
    <xf numFmtId="0" fontId="74" fillId="24" borderId="22" xfId="0" applyFont="1" applyFill="1" applyBorder="1" applyAlignment="1">
      <alignment horizontal="centerContinuous" vertical="center" wrapText="1"/>
    </xf>
    <xf numFmtId="0" fontId="71" fillId="21" borderId="41" xfId="0" applyFont="1" applyFill="1" applyBorder="1" applyAlignment="1">
      <alignment horizontal="center" vertical="center" wrapText="1"/>
    </xf>
    <xf numFmtId="0" fontId="71" fillId="21" borderId="14" xfId="0" applyFont="1" applyFill="1" applyBorder="1" applyAlignment="1">
      <alignment horizontal="center" vertical="center" wrapText="1"/>
    </xf>
    <xf numFmtId="175" fontId="86" fillId="11" borderId="4" xfId="23" applyNumberFormat="1" applyFont="1" applyFill="1" applyBorder="1" applyAlignment="1" applyProtection="1">
      <alignment horizontal="center" vertical="center" wrapText="1"/>
    </xf>
    <xf numFmtId="176" fontId="86" fillId="11" borderId="4" xfId="23" applyNumberFormat="1" applyFont="1" applyFill="1" applyBorder="1" applyAlignment="1" applyProtection="1">
      <alignment horizontal="center" vertical="center" wrapText="1"/>
    </xf>
    <xf numFmtId="166" fontId="86" fillId="11" borderId="4" xfId="23" applyNumberFormat="1" applyFont="1" applyFill="1" applyBorder="1" applyAlignment="1" applyProtection="1">
      <alignment horizontal="center" vertical="center" wrapText="1"/>
    </xf>
    <xf numFmtId="166" fontId="86" fillId="11" borderId="4" xfId="14" applyNumberFormat="1" applyFont="1" applyFill="1" applyBorder="1" applyAlignment="1" applyProtection="1">
      <alignment horizontal="center" vertical="center" wrapText="1"/>
      <protection hidden="1"/>
    </xf>
    <xf numFmtId="176" fontId="86" fillId="11" borderId="4" xfId="14" applyNumberFormat="1"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167" fontId="86" fillId="11" borderId="4" xfId="14" applyNumberFormat="1" applyFont="1" applyFill="1" applyBorder="1" applyAlignment="1" applyProtection="1">
      <alignment horizontal="center" vertical="center" wrapText="1"/>
      <protection hidden="1"/>
    </xf>
    <xf numFmtId="0" fontId="70" fillId="28" borderId="12" xfId="0" applyFont="1" applyFill="1" applyBorder="1" applyAlignment="1">
      <alignment horizontal="center" vertical="center" wrapText="1"/>
    </xf>
    <xf numFmtId="0" fontId="70" fillId="28" borderId="16" xfId="0" applyFont="1" applyFill="1" applyBorder="1" applyAlignment="1">
      <alignment horizontal="center" vertical="center" wrapText="1"/>
    </xf>
    <xf numFmtId="0" fontId="24" fillId="11" borderId="4" xfId="7" applyFont="1" applyFill="1" applyBorder="1" applyAlignment="1">
      <alignment vertical="center" wrapText="1"/>
    </xf>
    <xf numFmtId="0" fontId="24" fillId="11" borderId="4" xfId="8" applyFont="1" applyFill="1" applyBorder="1" applyAlignment="1" applyProtection="1">
      <alignment vertical="center" wrapText="1"/>
    </xf>
    <xf numFmtId="0" fontId="0" fillId="18" borderId="0" xfId="0" applyFill="1" applyAlignment="1">
      <alignment horizontal="center" vertical="center" wrapText="1"/>
    </xf>
    <xf numFmtId="0" fontId="24" fillId="16" borderId="5" xfId="5" applyFont="1" applyFill="1" applyBorder="1" applyAlignment="1">
      <alignment horizontal="center" vertical="center" wrapText="1"/>
    </xf>
    <xf numFmtId="0" fontId="24" fillId="16" borderId="5" xfId="8" applyFont="1" applyFill="1" applyBorder="1" applyAlignment="1" applyProtection="1">
      <alignment horizontal="center" vertical="center" wrapText="1"/>
    </xf>
    <xf numFmtId="0" fontId="24" fillId="16" borderId="4" xfId="7" applyFont="1" applyFill="1" applyBorder="1" applyAlignment="1">
      <alignment horizontal="center" vertical="center" wrapText="1"/>
    </xf>
    <xf numFmtId="0" fontId="24" fillId="16" borderId="4" xfId="8" applyFont="1" applyFill="1" applyBorder="1" applyAlignment="1" applyProtection="1">
      <alignment horizontal="center" vertical="center" wrapText="1"/>
    </xf>
    <xf numFmtId="0" fontId="24" fillId="16" borderId="8" xfId="7" applyFont="1" applyFill="1" applyBorder="1" applyAlignment="1">
      <alignment horizontal="center" vertical="center" wrapText="1"/>
    </xf>
    <xf numFmtId="0" fontId="24" fillId="16" borderId="5" xfId="7" applyFont="1" applyFill="1" applyBorder="1" applyAlignment="1">
      <alignment horizontal="center" vertical="center" wrapText="1"/>
    </xf>
    <xf numFmtId="169" fontId="86" fillId="11" borderId="4" xfId="1" applyNumberFormat="1" applyFont="1" applyFill="1" applyBorder="1" applyAlignment="1" applyProtection="1">
      <alignment horizontal="center" vertical="center" wrapText="1"/>
    </xf>
    <xf numFmtId="10" fontId="21" fillId="21" borderId="15" xfId="2" applyNumberFormat="1" applyFont="1" applyFill="1" applyBorder="1" applyAlignment="1" applyProtection="1">
      <alignment horizontal="left" vertical="top" wrapText="1"/>
      <protection locked="0"/>
    </xf>
    <xf numFmtId="0" fontId="20" fillId="15" borderId="3" xfId="0" applyFont="1" applyFill="1" applyBorder="1" applyAlignment="1">
      <alignment horizontal="center" vertical="center" wrapText="1"/>
    </xf>
    <xf numFmtId="10" fontId="0" fillId="21" borderId="28" xfId="2" applyNumberFormat="1" applyFont="1" applyFill="1" applyBorder="1" applyAlignment="1" applyProtection="1">
      <alignment horizontal="left" vertical="top" wrapText="1"/>
      <protection locked="0"/>
    </xf>
    <xf numFmtId="0" fontId="41" fillId="13" borderId="45" xfId="0" applyFont="1" applyFill="1" applyBorder="1" applyAlignment="1">
      <alignment horizontal="centerContinuous" vertical="center" wrapText="1"/>
    </xf>
    <xf numFmtId="0" fontId="4" fillId="15" borderId="4" xfId="0" applyFont="1" applyFill="1" applyBorder="1" applyAlignment="1">
      <alignment horizontal="centerContinuous" vertical="center" wrapText="1"/>
    </xf>
    <xf numFmtId="0" fontId="4" fillId="15" borderId="3" xfId="0" applyFont="1" applyFill="1" applyBorder="1" applyAlignment="1">
      <alignment horizontal="center" vertical="center" wrapText="1"/>
    </xf>
    <xf numFmtId="0" fontId="60" fillId="31" borderId="37" xfId="0" applyFont="1" applyFill="1" applyBorder="1" applyAlignment="1" applyProtection="1">
      <alignment horizontal="centerContinuous" vertical="center" wrapText="1"/>
      <protection hidden="1"/>
    </xf>
    <xf numFmtId="0" fontId="60" fillId="31" borderId="39" xfId="0" applyFont="1" applyFill="1" applyBorder="1" applyAlignment="1" applyProtection="1">
      <alignment horizontal="centerContinuous" vertical="center" wrapText="1"/>
      <protection hidden="1"/>
    </xf>
    <xf numFmtId="0" fontId="60" fillId="31" borderId="50" xfId="0" applyFont="1" applyFill="1" applyBorder="1" applyAlignment="1" applyProtection="1">
      <alignment horizontal="centerContinuous" vertical="center" wrapText="1"/>
      <protection hidden="1"/>
    </xf>
    <xf numFmtId="9" fontId="0" fillId="0" borderId="0" xfId="0" applyNumberFormat="1" applyProtection="1">
      <protection locked="0"/>
    </xf>
    <xf numFmtId="10" fontId="21" fillId="21" borderId="28" xfId="2" applyNumberFormat="1" applyFont="1" applyFill="1" applyBorder="1" applyAlignment="1" applyProtection="1">
      <alignment horizontal="left" vertical="center" wrapText="1"/>
      <protection locked="0"/>
    </xf>
    <xf numFmtId="10" fontId="21" fillId="11" borderId="83" xfId="2" applyNumberFormat="1" applyFont="1" applyFill="1" applyBorder="1" applyAlignment="1" applyProtection="1">
      <alignment horizontal="left" vertical="top" wrapText="1"/>
      <protection hidden="1"/>
    </xf>
    <xf numFmtId="10" fontId="21" fillId="11" borderId="84" xfId="2" applyNumberFormat="1" applyFont="1" applyFill="1" applyBorder="1" applyAlignment="1" applyProtection="1">
      <alignment horizontal="left" vertical="top" wrapText="1"/>
      <protection hidden="1"/>
    </xf>
    <xf numFmtId="10" fontId="71" fillId="32" borderId="28" xfId="2" applyNumberFormat="1" applyFont="1" applyFill="1" applyBorder="1" applyAlignment="1" applyProtection="1">
      <alignment horizontal="left" vertical="top" wrapText="1"/>
      <protection locked="0"/>
    </xf>
    <xf numFmtId="0" fontId="110" fillId="0" borderId="0" xfId="0" applyFont="1" applyAlignment="1">
      <alignment vertical="center" wrapText="1"/>
    </xf>
    <xf numFmtId="10" fontId="71" fillId="28" borderId="28" xfId="2" applyNumberFormat="1" applyFont="1" applyFill="1" applyBorder="1" applyAlignment="1" applyProtection="1">
      <alignment horizontal="left" vertical="top" wrapText="1"/>
      <protection locked="0"/>
    </xf>
    <xf numFmtId="0" fontId="18" fillId="14" borderId="10" xfId="0" applyFont="1" applyFill="1" applyBorder="1" applyAlignment="1">
      <alignment horizontal="centerContinuous" vertical="center" wrapText="1"/>
    </xf>
    <xf numFmtId="0" fontId="41" fillId="37" borderId="4" xfId="0" applyFont="1" applyFill="1" applyBorder="1" applyAlignment="1">
      <alignment horizontal="centerContinuous" vertical="center" wrapText="1"/>
    </xf>
    <xf numFmtId="0" fontId="52" fillId="14" borderId="6" xfId="0" applyFont="1" applyFill="1" applyBorder="1" applyAlignment="1">
      <alignment horizontal="centerContinuous" vertical="center" wrapText="1"/>
    </xf>
    <xf numFmtId="0" fontId="18" fillId="14" borderId="3" xfId="0" applyFont="1" applyFill="1" applyBorder="1" applyAlignment="1">
      <alignment horizontal="center" vertical="center" wrapText="1"/>
    </xf>
    <xf numFmtId="0" fontId="24" fillId="11" borderId="4" xfId="0" applyFont="1" applyFill="1" applyBorder="1" applyAlignment="1">
      <alignment horizontal="center" vertical="center"/>
    </xf>
    <xf numFmtId="9" fontId="16" fillId="11" borderId="4" xfId="2" applyFont="1" applyFill="1" applyBorder="1" applyAlignment="1" applyProtection="1">
      <alignment horizontal="center" vertical="center" wrapText="1"/>
    </xf>
    <xf numFmtId="0" fontId="14" fillId="15" borderId="34" xfId="0" applyFont="1" applyFill="1" applyBorder="1" applyAlignment="1">
      <alignment horizontal="centerContinuous" vertical="center" wrapText="1"/>
    </xf>
    <xf numFmtId="0" fontId="14" fillId="15" borderId="33" xfId="0" applyFont="1" applyFill="1" applyBorder="1" applyAlignment="1">
      <alignment horizontal="centerContinuous" vertical="center" wrapText="1"/>
    </xf>
    <xf numFmtId="0" fontId="31" fillId="15" borderId="9" xfId="0" applyFont="1" applyFill="1" applyBorder="1" applyAlignment="1">
      <alignment horizontal="left" vertical="top" wrapText="1"/>
    </xf>
    <xf numFmtId="0" fontId="18" fillId="15" borderId="54" xfId="0" applyFont="1" applyFill="1" applyBorder="1" applyAlignment="1">
      <alignment horizontal="center" vertical="center" wrapText="1"/>
    </xf>
    <xf numFmtId="0" fontId="24" fillId="9" borderId="3" xfId="0" applyFont="1" applyFill="1" applyBorder="1" applyAlignment="1">
      <alignment horizontal="center" vertical="center" wrapText="1"/>
    </xf>
    <xf numFmtId="10" fontId="21" fillId="32" borderId="17" xfId="2" applyNumberFormat="1" applyFont="1" applyFill="1" applyBorder="1" applyAlignment="1" applyProtection="1">
      <alignment horizontal="left" vertical="top" wrapText="1"/>
      <protection locked="0"/>
    </xf>
    <xf numFmtId="9" fontId="86" fillId="11" borderId="4" xfId="2" applyFont="1" applyFill="1" applyBorder="1" applyAlignment="1" applyProtection="1">
      <alignment horizontal="center" vertical="center" wrapText="1"/>
    </xf>
    <xf numFmtId="10" fontId="17" fillId="21" borderId="28" xfId="2" applyNumberFormat="1" applyFont="1" applyFill="1" applyBorder="1" applyAlignment="1" applyProtection="1">
      <alignment horizontal="left" vertical="top" wrapText="1"/>
      <protection locked="0"/>
    </xf>
    <xf numFmtId="166" fontId="17" fillId="21" borderId="28" xfId="2" applyNumberFormat="1" applyFont="1" applyFill="1" applyBorder="1" applyAlignment="1" applyProtection="1">
      <alignment horizontal="left" vertical="top" wrapText="1"/>
      <protection locked="0"/>
    </xf>
    <xf numFmtId="0" fontId="0" fillId="51" borderId="0" xfId="0" applyFill="1"/>
    <xf numFmtId="10" fontId="24" fillId="21" borderId="17" xfId="2" applyNumberFormat="1" applyFont="1" applyFill="1" applyBorder="1" applyAlignment="1" applyProtection="1">
      <alignment vertical="top" wrapText="1"/>
      <protection locked="0" hidden="1"/>
    </xf>
    <xf numFmtId="10" fontId="24" fillId="11" borderId="17" xfId="2" applyNumberFormat="1" applyFont="1" applyFill="1" applyBorder="1" applyAlignment="1" applyProtection="1">
      <alignment horizontal="left" vertical="top" wrapText="1"/>
      <protection locked="0" hidden="1"/>
    </xf>
    <xf numFmtId="0" fontId="32" fillId="13" borderId="9" xfId="0" applyFont="1" applyFill="1" applyBorder="1" applyAlignment="1" applyProtection="1">
      <alignment horizontal="left" vertical="top" wrapText="1"/>
      <protection locked="0" hidden="1"/>
    </xf>
    <xf numFmtId="0" fontId="32" fillId="14" borderId="9" xfId="0" applyFont="1" applyFill="1" applyBorder="1" applyAlignment="1" applyProtection="1">
      <alignment horizontal="left" vertical="top" wrapText="1"/>
      <protection locked="0" hidden="1"/>
    </xf>
    <xf numFmtId="10" fontId="24" fillId="29" borderId="17" xfId="2" applyNumberFormat="1" applyFont="1" applyFill="1" applyBorder="1" applyAlignment="1" applyProtection="1">
      <alignment horizontal="left" vertical="top" wrapText="1"/>
      <protection locked="0" hidden="1"/>
    </xf>
    <xf numFmtId="0" fontId="72" fillId="15" borderId="9" xfId="0" applyFont="1" applyFill="1" applyBorder="1" applyAlignment="1" applyProtection="1">
      <alignment horizontal="left" vertical="top" wrapText="1"/>
      <protection locked="0" hidden="1"/>
    </xf>
    <xf numFmtId="3" fontId="21" fillId="21" borderId="28" xfId="2" applyNumberFormat="1" applyFont="1" applyFill="1" applyBorder="1" applyAlignment="1" applyProtection="1">
      <alignment horizontal="left" vertical="top" wrapText="1"/>
    </xf>
    <xf numFmtId="10" fontId="21" fillId="40" borderId="28" xfId="2" applyNumberFormat="1" applyFont="1" applyFill="1" applyBorder="1" applyAlignment="1" applyProtection="1">
      <alignment horizontal="center" vertical="center" wrapText="1"/>
    </xf>
    <xf numFmtId="10" fontId="112" fillId="21" borderId="17" xfId="2" applyNumberFormat="1" applyFont="1" applyFill="1" applyBorder="1" applyAlignment="1" applyProtection="1">
      <alignment horizontal="left" vertical="center" wrapText="1"/>
    </xf>
    <xf numFmtId="10" fontId="112" fillId="21" borderId="28" xfId="2" applyNumberFormat="1" applyFont="1" applyFill="1" applyBorder="1" applyAlignment="1" applyProtection="1">
      <alignment horizontal="left" vertical="top" wrapText="1"/>
      <protection locked="0"/>
    </xf>
    <xf numFmtId="176" fontId="86" fillId="11" borderId="5" xfId="1" applyNumberFormat="1" applyFont="1" applyFill="1" applyBorder="1" applyAlignment="1" applyProtection="1">
      <alignment horizontal="center" vertical="center" wrapText="1"/>
    </xf>
    <xf numFmtId="10" fontId="60" fillId="21" borderId="13" xfId="16" applyNumberFormat="1" applyFont="1" applyFill="1" applyBorder="1" applyAlignment="1" applyProtection="1">
      <alignment horizontal="center" vertical="center" wrapText="1"/>
      <protection hidden="1"/>
    </xf>
    <xf numFmtId="10" fontId="60" fillId="21" borderId="28" xfId="16" applyNumberFormat="1" applyFont="1" applyFill="1" applyBorder="1" applyAlignment="1" applyProtection="1">
      <alignment horizontal="center" vertical="center" wrapText="1"/>
    </xf>
    <xf numFmtId="10" fontId="21" fillId="21" borderId="27" xfId="2" applyNumberFormat="1" applyFont="1" applyFill="1" applyBorder="1" applyAlignment="1" applyProtection="1">
      <alignment horizontal="justify" vertical="top" wrapText="1"/>
      <protection locked="0"/>
    </xf>
    <xf numFmtId="10" fontId="21" fillId="21" borderId="28" xfId="2" applyNumberFormat="1" applyFont="1" applyFill="1" applyBorder="1" applyAlignment="1" applyProtection="1">
      <alignment horizontal="justify" vertical="top" wrapText="1"/>
      <protection locked="0"/>
    </xf>
    <xf numFmtId="9" fontId="86" fillId="11" borderId="4" xfId="1" applyNumberFormat="1" applyFont="1" applyFill="1" applyBorder="1" applyAlignment="1" applyProtection="1">
      <alignment horizontal="center" vertical="center" wrapText="1"/>
    </xf>
    <xf numFmtId="0" fontId="21" fillId="40" borderId="13" xfId="0" applyFont="1" applyFill="1" applyBorder="1" applyAlignment="1" applyProtection="1">
      <alignment horizontal="justify" vertical="top" wrapText="1"/>
      <protection locked="0"/>
    </xf>
    <xf numFmtId="10" fontId="0" fillId="21" borderId="28" xfId="2" applyNumberFormat="1" applyFont="1" applyFill="1" applyBorder="1" applyAlignment="1" applyProtection="1">
      <alignment horizontal="left" vertical="center" wrapText="1"/>
      <protection locked="0" hidden="1"/>
    </xf>
    <xf numFmtId="177" fontId="86" fillId="11" borderId="4" xfId="1" applyNumberFormat="1" applyFont="1" applyFill="1" applyBorder="1" applyAlignment="1" applyProtection="1">
      <alignment horizontal="center" vertical="center" wrapText="1"/>
      <protection hidden="1"/>
    </xf>
    <xf numFmtId="0" fontId="113" fillId="0" borderId="85" xfId="0" applyFont="1" applyBorder="1" applyAlignment="1">
      <alignment horizontal="right" vertical="center" wrapText="1"/>
    </xf>
    <xf numFmtId="0" fontId="21" fillId="21" borderId="28" xfId="0" applyFont="1" applyFill="1" applyBorder="1" applyAlignment="1">
      <alignment wrapText="1"/>
    </xf>
    <xf numFmtId="0" fontId="21" fillId="21" borderId="27" xfId="0" applyFont="1" applyFill="1" applyBorder="1" applyAlignment="1">
      <alignment wrapText="1"/>
    </xf>
    <xf numFmtId="0" fontId="30" fillId="28" borderId="28" xfId="0" applyFont="1" applyFill="1" applyBorder="1" applyAlignment="1">
      <alignment vertical="center" wrapText="1"/>
    </xf>
    <xf numFmtId="0" fontId="30" fillId="28" borderId="27" xfId="0" applyFont="1" applyFill="1" applyBorder="1" applyAlignment="1">
      <alignment vertical="center" wrapText="1"/>
    </xf>
    <xf numFmtId="10" fontId="21" fillId="21" borderId="28" xfId="2" applyNumberFormat="1" applyFont="1" applyFill="1" applyBorder="1" applyAlignment="1" applyProtection="1">
      <alignment horizontal="left" vertical="center" wrapText="1"/>
    </xf>
    <xf numFmtId="10" fontId="21" fillId="21" borderId="28" xfId="2" applyNumberFormat="1" applyFont="1" applyFill="1" applyBorder="1" applyAlignment="1" applyProtection="1">
      <alignment horizontal="center" vertical="top" wrapText="1"/>
      <protection locked="0"/>
    </xf>
    <xf numFmtId="10" fontId="21" fillId="35" borderId="61" xfId="2" applyNumberFormat="1" applyFont="1" applyFill="1" applyBorder="1" applyAlignment="1" applyProtection="1">
      <alignment horizontal="left" vertical="center" wrapText="1"/>
      <protection locked="0"/>
    </xf>
    <xf numFmtId="0" fontId="31" fillId="15" borderId="4" xfId="0" applyFont="1" applyFill="1" applyBorder="1" applyAlignment="1" applyProtection="1">
      <alignment horizontal="left" vertical="center" wrapText="1"/>
      <protection locked="0"/>
    </xf>
    <xf numFmtId="0" fontId="92" fillId="13" borderId="9" xfId="0" applyFont="1" applyFill="1" applyBorder="1" applyAlignment="1" applyProtection="1">
      <alignment horizontal="centerContinuous" vertical="center" wrapText="1"/>
      <protection hidden="1"/>
    </xf>
    <xf numFmtId="0" fontId="43" fillId="13" borderId="2" xfId="0" applyFont="1" applyFill="1" applyBorder="1" applyAlignment="1" applyProtection="1">
      <alignment horizontal="center" vertical="center" wrapText="1"/>
      <protection hidden="1"/>
    </xf>
    <xf numFmtId="0" fontId="1" fillId="11" borderId="5" xfId="4" applyFont="1" applyFill="1" applyBorder="1" applyAlignment="1" applyProtection="1">
      <alignment horizontal="center" vertical="center" wrapText="1"/>
      <protection hidden="1"/>
    </xf>
    <xf numFmtId="0" fontId="1" fillId="39" borderId="5" xfId="4" applyFont="1" applyFill="1" applyBorder="1" applyAlignment="1" applyProtection="1">
      <alignment horizontal="center" vertical="center" wrapText="1"/>
      <protection hidden="1"/>
    </xf>
    <xf numFmtId="0" fontId="0" fillId="39" borderId="4" xfId="0" applyFill="1" applyBorder="1" applyAlignment="1" applyProtection="1">
      <alignment horizontal="center" vertical="center" wrapText="1"/>
      <protection hidden="1"/>
    </xf>
    <xf numFmtId="0" fontId="31" fillId="15" borderId="10" xfId="0" applyFont="1" applyFill="1" applyBorder="1" applyAlignment="1" applyProtection="1">
      <alignment horizontal="centerContinuous" vertical="center" wrapText="1"/>
      <protection hidden="1"/>
    </xf>
    <xf numFmtId="0" fontId="92" fillId="15" borderId="9" xfId="0" applyFont="1" applyFill="1" applyBorder="1" applyAlignment="1" applyProtection="1">
      <alignment horizontal="centerContinuous" vertical="center" wrapText="1"/>
      <protection hidden="1"/>
    </xf>
    <xf numFmtId="0" fontId="0" fillId="9" borderId="4" xfId="0" applyFill="1" applyBorder="1" applyAlignment="1" applyProtection="1">
      <alignment horizontal="center" vertical="center" wrapText="1"/>
      <protection hidden="1"/>
    </xf>
    <xf numFmtId="10" fontId="21" fillId="21" borderId="17" xfId="2" applyNumberFormat="1" applyFont="1" applyFill="1" applyBorder="1" applyAlignment="1" applyProtection="1">
      <alignment vertical="top" wrapText="1"/>
      <protection locked="0"/>
    </xf>
    <xf numFmtId="10" fontId="111" fillId="21" borderId="28" xfId="2" applyNumberFormat="1" applyFont="1" applyFill="1" applyBorder="1" applyAlignment="1" applyProtection="1">
      <alignment horizontal="left" vertical="top" wrapText="1"/>
      <protection locked="0"/>
    </xf>
    <xf numFmtId="0" fontId="17" fillId="28" borderId="17" xfId="0" applyFont="1" applyFill="1" applyBorder="1" applyAlignment="1" applyProtection="1">
      <alignment vertical="center" wrapText="1"/>
      <protection locked="0"/>
    </xf>
    <xf numFmtId="0" fontId="17" fillId="28" borderId="28" xfId="0" applyFont="1" applyFill="1" applyBorder="1" applyAlignment="1" applyProtection="1">
      <alignment vertical="center" wrapText="1"/>
      <protection locked="0"/>
    </xf>
    <xf numFmtId="0" fontId="17" fillId="28" borderId="15" xfId="0" applyFont="1" applyFill="1" applyBorder="1" applyAlignment="1" applyProtection="1">
      <alignment vertical="center" wrapText="1"/>
      <protection locked="0"/>
    </xf>
    <xf numFmtId="0" fontId="17" fillId="28" borderId="27" xfId="0" applyFont="1" applyFill="1" applyBorder="1" applyAlignment="1" applyProtection="1">
      <alignment vertical="center" wrapText="1"/>
      <protection locked="0"/>
    </xf>
    <xf numFmtId="10" fontId="114" fillId="21" borderId="17" xfId="2" applyNumberFormat="1" applyFont="1" applyFill="1" applyBorder="1" applyAlignment="1" applyProtection="1">
      <alignment horizontal="left" vertical="top" wrapText="1"/>
      <protection locked="0"/>
    </xf>
    <xf numFmtId="10" fontId="115" fillId="21" borderId="17" xfId="2" applyNumberFormat="1" applyFont="1" applyFill="1" applyBorder="1" applyAlignment="1" applyProtection="1">
      <alignment horizontal="left" vertical="top" wrapText="1"/>
      <protection locked="0"/>
    </xf>
    <xf numFmtId="0" fontId="116" fillId="14" borderId="26" xfId="0" applyFont="1" applyFill="1" applyBorder="1" applyAlignment="1" applyProtection="1">
      <alignment horizontal="left" vertical="top" wrapText="1"/>
      <protection locked="0"/>
    </xf>
    <xf numFmtId="0" fontId="43" fillId="14" borderId="2" xfId="0" applyFont="1" applyFill="1" applyBorder="1" applyAlignment="1" applyProtection="1">
      <alignment horizontal="centerContinuous" vertical="center" wrapText="1"/>
      <protection hidden="1"/>
    </xf>
    <xf numFmtId="0" fontId="43" fillId="15" borderId="4" xfId="0" applyFont="1" applyFill="1" applyBorder="1" applyAlignment="1" applyProtection="1">
      <alignment horizontal="centerContinuous" vertical="center" wrapText="1"/>
      <protection hidden="1"/>
    </xf>
    <xf numFmtId="10" fontId="71" fillId="21" borderId="28" xfId="2" applyNumberFormat="1" applyFont="1" applyFill="1" applyBorder="1" applyAlignment="1" applyProtection="1">
      <alignment horizontal="left" vertical="top" wrapText="1"/>
    </xf>
    <xf numFmtId="0" fontId="0" fillId="52" borderId="0" xfId="0" applyFill="1" applyAlignment="1">
      <alignment horizontal="justify" vertical="center"/>
    </xf>
    <xf numFmtId="10" fontId="21" fillId="53" borderId="28" xfId="2" applyNumberFormat="1" applyFont="1" applyFill="1" applyBorder="1" applyAlignment="1" applyProtection="1">
      <alignment horizontal="left" vertical="top" wrapText="1"/>
      <protection locked="0"/>
    </xf>
    <xf numFmtId="0" fontId="31" fillId="15" borderId="0" xfId="0" applyFont="1" applyFill="1" applyAlignment="1" applyProtection="1">
      <alignment horizontal="centerContinuous" vertical="center" wrapText="1"/>
      <protection hidden="1"/>
    </xf>
    <xf numFmtId="0" fontId="52" fillId="15" borderId="0" xfId="0" applyFont="1" applyFill="1" applyAlignment="1" applyProtection="1">
      <alignment horizontal="centerContinuous" vertical="center" wrapText="1"/>
      <protection hidden="1"/>
    </xf>
    <xf numFmtId="0" fontId="18" fillId="15" borderId="0" xfId="0" applyFont="1" applyFill="1" applyAlignment="1" applyProtection="1">
      <alignment horizontal="centerContinuous" vertical="center" wrapText="1"/>
      <protection hidden="1"/>
    </xf>
    <xf numFmtId="0" fontId="31" fillId="15" borderId="0" xfId="0" applyFont="1" applyFill="1" applyAlignment="1" applyProtection="1">
      <alignment horizontal="center" vertical="center" wrapText="1"/>
      <protection hidden="1"/>
    </xf>
    <xf numFmtId="0" fontId="0" fillId="0" borderId="0" xfId="0" applyAlignment="1" applyProtection="1">
      <alignment horizontal="center" wrapText="1"/>
      <protection locked="0"/>
    </xf>
    <xf numFmtId="0" fontId="99" fillId="11" borderId="5" xfId="0" applyFont="1" applyFill="1" applyBorder="1" applyAlignment="1" applyProtection="1">
      <alignment horizontal="center" vertical="center" wrapText="1"/>
      <protection locked="0"/>
    </xf>
    <xf numFmtId="0" fontId="99" fillId="11" borderId="4" xfId="0" applyFont="1" applyFill="1" applyBorder="1" applyAlignment="1" applyProtection="1">
      <alignment horizontal="center" vertical="center" wrapText="1"/>
      <protection locked="0"/>
    </xf>
    <xf numFmtId="0" fontId="18" fillId="13" borderId="9" xfId="0" applyFont="1" applyFill="1" applyBorder="1" applyAlignment="1" applyProtection="1">
      <alignment horizontal="centerContinuous" vertical="center" wrapText="1"/>
      <protection locked="0"/>
    </xf>
    <xf numFmtId="0" fontId="100" fillId="13" borderId="2" xfId="0" applyFont="1" applyFill="1" applyBorder="1" applyAlignment="1" applyProtection="1">
      <alignment horizontal="center" vertical="center" wrapText="1"/>
      <protection locked="0"/>
    </xf>
    <xf numFmtId="0" fontId="31" fillId="14" borderId="33" xfId="0" applyFont="1" applyFill="1" applyBorder="1" applyAlignment="1" applyProtection="1">
      <alignment horizontal="centerContinuous" vertical="center" wrapText="1"/>
      <protection locked="0"/>
    </xf>
    <xf numFmtId="0" fontId="99" fillId="11" borderId="5" xfId="4" applyFont="1" applyFill="1" applyBorder="1" applyAlignment="1" applyProtection="1">
      <alignment horizontal="center" vertical="center" wrapText="1"/>
      <protection locked="0"/>
    </xf>
    <xf numFmtId="0" fontId="4" fillId="39" borderId="24" xfId="0" applyFont="1" applyFill="1" applyBorder="1" applyAlignment="1" applyProtection="1">
      <alignment horizontal="center" vertical="center" wrapText="1"/>
      <protection locked="0"/>
    </xf>
    <xf numFmtId="0" fontId="24" fillId="39" borderId="11" xfId="4" applyFont="1" applyFill="1" applyBorder="1" applyAlignment="1" applyProtection="1">
      <alignment horizontal="center" vertical="center" wrapText="1"/>
      <protection locked="0"/>
    </xf>
    <xf numFmtId="3" fontId="24" fillId="39" borderId="4" xfId="0" applyNumberFormat="1" applyFont="1" applyFill="1" applyBorder="1" applyAlignment="1" applyProtection="1">
      <alignment horizontal="center" vertical="center"/>
      <protection locked="0"/>
    </xf>
    <xf numFmtId="10" fontId="60" fillId="40" borderId="17" xfId="16" applyNumberFormat="1" applyFont="1" applyFill="1" applyBorder="1" applyAlignment="1" applyProtection="1">
      <alignment horizontal="center" vertical="center" wrapText="1"/>
      <protection locked="0"/>
    </xf>
    <xf numFmtId="165" fontId="86" fillId="39" borderId="4" xfId="1" applyNumberFormat="1" applyFont="1" applyFill="1" applyBorder="1" applyAlignment="1" applyProtection="1">
      <alignment horizontal="center" vertical="center" wrapText="1"/>
      <protection locked="0"/>
    </xf>
    <xf numFmtId="10" fontId="74" fillId="40" borderId="17" xfId="16" applyNumberFormat="1" applyFont="1" applyFill="1" applyBorder="1" applyAlignment="1" applyProtection="1">
      <alignment horizontal="center" vertical="center" wrapText="1"/>
      <protection locked="0"/>
    </xf>
    <xf numFmtId="10" fontId="60" fillId="40" borderId="28" xfId="16" applyNumberFormat="1" applyFont="1" applyFill="1" applyBorder="1" applyAlignment="1" applyProtection="1">
      <alignment horizontal="center" vertical="center" wrapText="1"/>
      <protection locked="0"/>
    </xf>
    <xf numFmtId="0" fontId="99" fillId="11" borderId="4" xfId="4" applyFont="1" applyFill="1" applyBorder="1" applyAlignment="1" applyProtection="1">
      <alignment horizontal="center" vertical="center" wrapText="1"/>
      <protection locked="0"/>
    </xf>
    <xf numFmtId="0" fontId="68" fillId="15" borderId="4" xfId="0" applyFont="1" applyFill="1" applyBorder="1" applyAlignment="1" applyProtection="1">
      <alignment horizontal="centerContinuous" vertical="center" wrapText="1"/>
      <protection locked="0"/>
    </xf>
    <xf numFmtId="0" fontId="0" fillId="11" borderId="4" xfId="0" applyFill="1" applyBorder="1" applyAlignment="1" applyProtection="1">
      <alignment horizontal="center" vertical="center" wrapText="1"/>
      <protection locked="0"/>
    </xf>
    <xf numFmtId="0" fontId="21" fillId="21" borderId="28" xfId="2" applyNumberFormat="1" applyFont="1" applyFill="1" applyBorder="1" applyAlignment="1" applyProtection="1">
      <alignment horizontal="left" vertical="top" wrapText="1"/>
      <protection locked="0"/>
    </xf>
    <xf numFmtId="0" fontId="0" fillId="11" borderId="11" xfId="0" applyFill="1" applyBorder="1" applyAlignment="1">
      <alignment vertical="center" wrapText="1"/>
    </xf>
    <xf numFmtId="0" fontId="16" fillId="10" borderId="4" xfId="0" applyFont="1" applyFill="1" applyBorder="1" applyAlignment="1" applyProtection="1">
      <alignment horizontal="left" vertical="center" wrapText="1"/>
      <protection locked="0"/>
    </xf>
    <xf numFmtId="0" fontId="16" fillId="11" borderId="4" xfId="0" applyFont="1" applyFill="1" applyBorder="1" applyAlignment="1" applyProtection="1">
      <alignment horizontal="left" vertical="top" wrapText="1"/>
      <protection locked="0"/>
    </xf>
    <xf numFmtId="0" fontId="0" fillId="11" borderId="4" xfId="0" applyFill="1" applyBorder="1" applyAlignment="1">
      <alignment horizontal="justify" vertical="center" wrapText="1"/>
    </xf>
    <xf numFmtId="0" fontId="31" fillId="14" borderId="23" xfId="0" applyFont="1" applyFill="1" applyBorder="1" applyAlignment="1">
      <alignment horizontal="centerContinuous" vertical="center" wrapText="1"/>
    </xf>
    <xf numFmtId="0" fontId="52" fillId="14" borderId="34" xfId="0" applyFont="1" applyFill="1" applyBorder="1" applyAlignment="1">
      <alignment horizontal="centerContinuous" vertical="center" wrapText="1"/>
    </xf>
    <xf numFmtId="0" fontId="18" fillId="14" borderId="34" xfId="0" applyFont="1" applyFill="1" applyBorder="1" applyAlignment="1">
      <alignment horizontal="centerContinuous" vertical="center" wrapText="1"/>
    </xf>
    <xf numFmtId="0" fontId="16" fillId="11" borderId="36" xfId="4" applyFont="1" applyFill="1" applyBorder="1" applyAlignment="1" applyProtection="1">
      <alignment horizontal="center" vertical="center" wrapText="1"/>
    </xf>
    <xf numFmtId="0" fontId="16" fillId="11" borderId="11" xfId="4" applyFont="1" applyFill="1" applyBorder="1" applyAlignment="1" applyProtection="1">
      <alignment horizontal="center" vertical="center" wrapText="1"/>
    </xf>
    <xf numFmtId="0" fontId="16" fillId="11" borderId="5" xfId="0" applyFont="1" applyFill="1" applyBorder="1" applyAlignment="1">
      <alignment horizontal="center" vertical="center"/>
    </xf>
    <xf numFmtId="0" fontId="1" fillId="11" borderId="4" xfId="0" applyFont="1" applyFill="1" applyBorder="1" applyAlignment="1">
      <alignment horizontal="justify" vertical="center" wrapText="1"/>
    </xf>
    <xf numFmtId="0" fontId="54" fillId="11" borderId="5" xfId="0" applyFont="1" applyFill="1" applyBorder="1" applyAlignment="1">
      <alignment horizontal="center" vertical="center" wrapText="1"/>
    </xf>
    <xf numFmtId="10" fontId="75" fillId="21" borderId="28" xfId="2" applyNumberFormat="1" applyFont="1" applyFill="1" applyBorder="1" applyAlignment="1" applyProtection="1">
      <alignment horizontal="left" vertical="top" wrapText="1"/>
      <protection locked="0"/>
    </xf>
    <xf numFmtId="0" fontId="65" fillId="11" borderId="4" xfId="0" applyFont="1" applyFill="1" applyBorder="1" applyAlignment="1">
      <alignment horizontal="center" vertical="center" wrapText="1"/>
    </xf>
    <xf numFmtId="0" fontId="22" fillId="40" borderId="13" xfId="0" applyFont="1" applyFill="1" applyBorder="1" applyAlignment="1">
      <alignment horizontal="center" vertical="center" wrapText="1"/>
    </xf>
    <xf numFmtId="0" fontId="7" fillId="8" borderId="3" xfId="0" applyFont="1" applyFill="1" applyBorder="1" applyAlignment="1">
      <alignment horizontal="center" vertical="center" wrapText="1"/>
    </xf>
    <xf numFmtId="0" fontId="7" fillId="13" borderId="2" xfId="0" applyFont="1" applyFill="1" applyBorder="1" applyAlignment="1">
      <alignment horizontal="center" vertical="center" wrapText="1"/>
    </xf>
    <xf numFmtId="0" fontId="7" fillId="14" borderId="33" xfId="0" applyFont="1" applyFill="1" applyBorder="1" applyAlignment="1">
      <alignment horizontal="centerContinuous" vertical="center" wrapText="1"/>
    </xf>
    <xf numFmtId="0" fontId="7" fillId="14" borderId="30" xfId="0" applyFont="1" applyFill="1" applyBorder="1" applyAlignment="1">
      <alignment horizontal="center" vertical="center" wrapText="1"/>
    </xf>
    <xf numFmtId="0" fontId="26" fillId="11" borderId="4" xfId="0" applyFont="1" applyFill="1" applyBorder="1" applyAlignment="1">
      <alignment horizontal="center" vertical="center"/>
    </xf>
    <xf numFmtId="0" fontId="7" fillId="15" borderId="2" xfId="0" applyFont="1" applyFill="1" applyBorder="1" applyAlignment="1">
      <alignment horizontal="center" vertical="center" wrapText="1"/>
    </xf>
    <xf numFmtId="0" fontId="16" fillId="11" borderId="4" xfId="0" applyFont="1" applyFill="1" applyBorder="1" applyAlignment="1">
      <alignment horizontal="justify" vertical="top" wrapText="1"/>
    </xf>
    <xf numFmtId="0" fontId="0" fillId="0" borderId="0" xfId="0" applyAlignment="1" applyProtection="1">
      <alignment horizontal="center" vertical="center" wrapText="1"/>
      <protection hidden="1"/>
    </xf>
    <xf numFmtId="0" fontId="0" fillId="0" borderId="0" xfId="0" applyAlignment="1" applyProtection="1">
      <alignment horizontal="center" vertical="center"/>
      <protection hidden="1"/>
    </xf>
    <xf numFmtId="10" fontId="21" fillId="21" borderId="25" xfId="2" applyNumberFormat="1" applyFont="1" applyFill="1" applyBorder="1" applyAlignment="1" applyProtection="1">
      <alignment horizontal="left" vertical="top" wrapText="1"/>
    </xf>
    <xf numFmtId="166" fontId="86" fillId="11" borderId="5" xfId="1" applyNumberFormat="1" applyFont="1" applyFill="1" applyBorder="1" applyAlignment="1" applyProtection="1">
      <alignment horizontal="center" vertical="center" wrapText="1"/>
      <protection hidden="1"/>
    </xf>
    <xf numFmtId="165" fontId="86" fillId="11" borderId="5" xfId="1" applyNumberFormat="1" applyFont="1" applyFill="1" applyBorder="1" applyAlignment="1" applyProtection="1">
      <alignment horizontal="center" vertical="center" wrapText="1"/>
      <protection hidden="1"/>
    </xf>
    <xf numFmtId="165" fontId="86" fillId="11" borderId="5" xfId="1" applyNumberFormat="1" applyFont="1" applyFill="1" applyBorder="1" applyAlignment="1" applyProtection="1">
      <alignment horizontal="center" vertical="center" wrapText="1"/>
    </xf>
    <xf numFmtId="0" fontId="41" fillId="8" borderId="10"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60" fillId="22" borderId="21" xfId="0" applyFont="1" applyFill="1" applyBorder="1" applyAlignment="1">
      <alignment horizontal="center" vertical="center" wrapText="1"/>
    </xf>
    <xf numFmtId="0" fontId="74" fillId="31" borderId="37" xfId="0" applyFont="1" applyFill="1" applyBorder="1" applyAlignment="1">
      <alignment horizontal="center" vertical="center" wrapText="1"/>
    </xf>
    <xf numFmtId="0" fontId="74" fillId="31" borderId="39" xfId="0" applyFont="1" applyFill="1" applyBorder="1" applyAlignment="1">
      <alignment horizontal="center" vertical="center" wrapText="1"/>
    </xf>
    <xf numFmtId="0" fontId="74" fillId="31" borderId="50" xfId="0" applyFont="1" applyFill="1" applyBorder="1" applyAlignment="1">
      <alignment horizontal="center" vertical="center" wrapText="1"/>
    </xf>
    <xf numFmtId="0" fontId="14" fillId="8" borderId="9" xfId="0" applyFont="1" applyFill="1" applyBorder="1" applyAlignment="1">
      <alignment horizontal="center" vertical="center" wrapText="1"/>
    </xf>
    <xf numFmtId="0" fontId="74" fillId="31" borderId="37" xfId="0" applyFont="1" applyFill="1" applyBorder="1" applyAlignment="1" applyProtection="1">
      <alignment horizontal="center" vertical="center" wrapText="1"/>
      <protection hidden="1"/>
    </xf>
    <xf numFmtId="0" fontId="74" fillId="31" borderId="39" xfId="0" applyFont="1" applyFill="1" applyBorder="1" applyAlignment="1" applyProtection="1">
      <alignment horizontal="center" vertical="center" wrapText="1"/>
      <protection hidden="1"/>
    </xf>
    <xf numFmtId="0" fontId="74" fillId="31" borderId="50" xfId="0" applyFont="1" applyFill="1" applyBorder="1" applyAlignment="1" applyProtection="1">
      <alignment horizontal="center" vertical="center" wrapText="1"/>
      <protection hidden="1"/>
    </xf>
    <xf numFmtId="0" fontId="59" fillId="23" borderId="40" xfId="0" applyFont="1" applyFill="1" applyBorder="1" applyAlignment="1" applyProtection="1">
      <alignment horizontal="center" vertical="center" wrapText="1"/>
      <protection hidden="1"/>
    </xf>
    <xf numFmtId="0" fontId="41" fillId="13" borderId="2" xfId="0" applyFont="1" applyFill="1" applyBorder="1" applyAlignment="1" applyProtection="1">
      <alignment horizontal="center" vertical="center" wrapText="1"/>
      <protection hidden="1"/>
    </xf>
    <xf numFmtId="0" fontId="41" fillId="14" borderId="18" xfId="0" applyFont="1" applyFill="1" applyBorder="1" applyAlignment="1" applyProtection="1">
      <alignment horizontal="center" vertical="center" wrapText="1"/>
      <protection hidden="1"/>
    </xf>
    <xf numFmtId="0" fontId="41" fillId="14" borderId="2" xfId="0" applyFont="1" applyFill="1" applyBorder="1" applyAlignment="1" applyProtection="1">
      <alignment horizontal="center" vertical="center" wrapText="1"/>
      <protection hidden="1"/>
    </xf>
    <xf numFmtId="0" fontId="41" fillId="15" borderId="2" xfId="0" applyFont="1" applyFill="1" applyBorder="1" applyAlignment="1" applyProtection="1">
      <alignment horizontal="center" vertical="center" wrapText="1"/>
      <protection hidden="1"/>
    </xf>
    <xf numFmtId="0" fontId="43" fillId="13" borderId="2" xfId="0" applyFont="1" applyFill="1" applyBorder="1" applyAlignment="1">
      <alignment horizontal="center" vertical="center" wrapText="1"/>
    </xf>
    <xf numFmtId="0" fontId="41" fillId="15" borderId="0" xfId="0" applyFont="1" applyFill="1" applyAlignment="1">
      <alignment horizontal="center" vertical="center" wrapText="1"/>
    </xf>
    <xf numFmtId="0" fontId="62" fillId="23" borderId="40" xfId="0" applyFont="1" applyFill="1" applyBorder="1" applyAlignment="1">
      <alignment horizontal="center" vertical="center" wrapText="1"/>
    </xf>
    <xf numFmtId="0" fontId="52" fillId="14" borderId="2" xfId="0" applyFont="1" applyFill="1" applyBorder="1" applyAlignment="1">
      <alignment horizontal="center" vertical="center" wrapText="1"/>
    </xf>
    <xf numFmtId="0" fontId="20" fillId="15" borderId="0" xfId="0" applyFont="1" applyFill="1" applyAlignment="1">
      <alignment horizontal="center" vertical="center" wrapText="1"/>
    </xf>
    <xf numFmtId="0" fontId="52" fillId="13" borderId="2" xfId="0" applyFont="1" applyFill="1" applyBorder="1" applyAlignment="1">
      <alignment horizontal="center" vertical="center" wrapText="1"/>
    </xf>
    <xf numFmtId="0" fontId="60" fillId="23" borderId="40" xfId="0" applyFont="1" applyFill="1" applyBorder="1" applyAlignment="1">
      <alignment horizontal="center" vertical="center" wrapText="1"/>
    </xf>
    <xf numFmtId="0" fontId="31" fillId="13" borderId="9" xfId="0" applyFont="1" applyFill="1" applyBorder="1" applyAlignment="1">
      <alignment horizontal="center" vertical="center" wrapText="1"/>
    </xf>
    <xf numFmtId="0" fontId="43" fillId="14" borderId="10" xfId="0" applyFont="1" applyFill="1" applyBorder="1" applyAlignment="1">
      <alignment horizontal="center" vertical="center" wrapText="1"/>
    </xf>
    <xf numFmtId="0" fontId="52" fillId="14" borderId="6" xfId="0" applyFont="1" applyFill="1" applyBorder="1" applyAlignment="1">
      <alignment horizontal="center" vertical="center" wrapText="1"/>
    </xf>
    <xf numFmtId="0" fontId="41" fillId="13" borderId="10" xfId="0" applyFont="1" applyFill="1" applyBorder="1" applyAlignment="1">
      <alignment horizontal="center" vertical="center" wrapText="1"/>
    </xf>
    <xf numFmtId="0" fontId="41" fillId="14" borderId="10" xfId="0" applyFont="1" applyFill="1" applyBorder="1" applyAlignment="1">
      <alignment horizontal="center" vertical="center" wrapText="1"/>
    </xf>
    <xf numFmtId="0" fontId="41" fillId="15" borderId="58" xfId="0" applyFont="1" applyFill="1" applyBorder="1" applyAlignment="1">
      <alignment horizontal="center" vertical="center" wrapText="1"/>
    </xf>
    <xf numFmtId="0" fontId="41" fillId="15" borderId="59" xfId="0" applyFont="1" applyFill="1" applyBorder="1" applyAlignment="1">
      <alignment horizontal="center" vertical="center" wrapText="1"/>
    </xf>
    <xf numFmtId="0" fontId="62" fillId="24" borderId="21"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4" fillId="15" borderId="34" xfId="0" applyFont="1" applyFill="1" applyBorder="1" applyAlignment="1">
      <alignment horizontal="center" vertical="center" wrapText="1"/>
    </xf>
    <xf numFmtId="0" fontId="14" fillId="15" borderId="33" xfId="0" applyFont="1" applyFill="1" applyBorder="1" applyAlignment="1">
      <alignment horizontal="center" vertical="center" wrapText="1"/>
    </xf>
    <xf numFmtId="0" fontId="59" fillId="22" borderId="21" xfId="0" applyFont="1" applyFill="1" applyBorder="1" applyAlignment="1" applyProtection="1">
      <alignment horizontal="center" vertical="distributed" wrapText="1"/>
      <protection hidden="1"/>
    </xf>
    <xf numFmtId="0" fontId="43" fillId="14" borderId="18" xfId="0" applyFont="1" applyFill="1" applyBorder="1" applyAlignment="1">
      <alignment horizontal="center" vertical="top"/>
    </xf>
    <xf numFmtId="0" fontId="41" fillId="15" borderId="18" xfId="0" applyFont="1" applyFill="1" applyBorder="1" applyAlignment="1">
      <alignment horizontal="center" vertical="center" wrapText="1"/>
    </xf>
    <xf numFmtId="0" fontId="43" fillId="14" borderId="18" xfId="0" applyFont="1" applyFill="1" applyBorder="1" applyAlignment="1" applyProtection="1">
      <alignment horizontal="center" vertical="top"/>
      <protection hidden="1"/>
    </xf>
    <xf numFmtId="0" fontId="41" fillId="14" borderId="10" xfId="0" applyFont="1" applyFill="1" applyBorder="1" applyAlignment="1" applyProtection="1">
      <alignment horizontal="center" vertical="center" wrapText="1"/>
      <protection hidden="1"/>
    </xf>
    <xf numFmtId="0" fontId="41" fillId="15" borderId="18" xfId="0" applyFont="1" applyFill="1" applyBorder="1" applyAlignment="1" applyProtection="1">
      <alignment horizontal="center" vertical="center" wrapText="1"/>
      <protection hidden="1"/>
    </xf>
    <xf numFmtId="9" fontId="86" fillId="11" borderId="4" xfId="1" applyNumberFormat="1" applyFont="1" applyFill="1" applyBorder="1" applyAlignment="1" applyProtection="1">
      <alignment horizontal="center" vertical="center" wrapText="1"/>
      <protection hidden="1"/>
    </xf>
    <xf numFmtId="9" fontId="57" fillId="11" borderId="4" xfId="1" applyNumberFormat="1" applyFont="1" applyFill="1" applyBorder="1" applyAlignment="1" applyProtection="1">
      <alignment horizontal="center" vertical="center" wrapText="1"/>
      <protection hidden="1"/>
    </xf>
    <xf numFmtId="9" fontId="88" fillId="11" borderId="4" xfId="1" applyNumberFormat="1" applyFont="1" applyFill="1" applyBorder="1" applyAlignment="1" applyProtection="1">
      <alignment horizontal="center" vertical="center" wrapText="1"/>
      <protection hidden="1"/>
    </xf>
    <xf numFmtId="0" fontId="62" fillId="38" borderId="9" xfId="0" applyFont="1" applyFill="1" applyBorder="1" applyAlignment="1">
      <alignment horizontal="center" vertical="center" wrapText="1" readingOrder="1"/>
    </xf>
    <xf numFmtId="0" fontId="41" fillId="37" borderId="9" xfId="0" applyFont="1" applyFill="1" applyBorder="1" applyAlignment="1">
      <alignment horizontal="center" vertical="center" wrapText="1" readingOrder="1"/>
    </xf>
    <xf numFmtId="0" fontId="41" fillId="15" borderId="9" xfId="0" applyFont="1" applyFill="1" applyBorder="1" applyAlignment="1">
      <alignment horizontal="center" vertical="center" wrapText="1" readingOrder="1"/>
    </xf>
    <xf numFmtId="166" fontId="86" fillId="11" borderId="4" xfId="2" applyNumberFormat="1" applyFont="1" applyFill="1" applyBorder="1" applyAlignment="1" applyProtection="1">
      <alignment horizontal="center" vertical="center" wrapText="1"/>
    </xf>
    <xf numFmtId="0" fontId="59" fillId="23" borderId="40" xfId="0" applyFont="1" applyFill="1" applyBorder="1" applyAlignment="1">
      <alignment horizontal="center" vertical="center" wrapText="1"/>
    </xf>
    <xf numFmtId="0" fontId="54" fillId="17" borderId="5" xfId="0" applyFont="1" applyFill="1" applyBorder="1" applyAlignment="1" applyProtection="1">
      <alignment horizontal="center" vertical="center" wrapText="1"/>
      <protection hidden="1"/>
    </xf>
    <xf numFmtId="0" fontId="54" fillId="17" borderId="8" xfId="0" applyFont="1" applyFill="1" applyBorder="1" applyAlignment="1" applyProtection="1">
      <alignment horizontal="center" vertical="center" wrapText="1"/>
      <protection hidden="1"/>
    </xf>
    <xf numFmtId="0" fontId="31" fillId="14" borderId="63" xfId="0" applyFont="1" applyFill="1" applyBorder="1" applyAlignment="1">
      <alignment horizontal="center" vertical="center" wrapText="1"/>
    </xf>
    <xf numFmtId="0" fontId="31" fillId="15" borderId="63" xfId="0" applyFont="1" applyFill="1" applyBorder="1" applyAlignment="1">
      <alignment horizontal="center" vertical="center" wrapText="1"/>
    </xf>
    <xf numFmtId="0" fontId="4" fillId="13" borderId="10" xfId="0" applyFont="1" applyFill="1" applyBorder="1" applyAlignment="1">
      <alignment horizontal="center" vertical="center" wrapText="1"/>
    </xf>
    <xf numFmtId="0" fontId="4" fillId="14" borderId="34" xfId="0" applyFont="1" applyFill="1" applyBorder="1" applyAlignment="1">
      <alignment horizontal="center" vertical="center" wrapText="1"/>
    </xf>
    <xf numFmtId="0" fontId="4" fillId="14" borderId="10" xfId="0" applyFont="1" applyFill="1" applyBorder="1" applyAlignment="1">
      <alignment horizontal="center" vertical="center" wrapText="1"/>
    </xf>
    <xf numFmtId="0" fontId="4" fillId="14" borderId="9" xfId="0" applyFont="1" applyFill="1" applyBorder="1" applyAlignment="1">
      <alignment horizontal="center" vertical="center" wrapText="1"/>
    </xf>
    <xf numFmtId="0" fontId="20" fillId="14" borderId="35" xfId="0" applyFont="1" applyFill="1" applyBorder="1" applyAlignment="1">
      <alignment horizontal="center" vertical="center" wrapText="1"/>
    </xf>
    <xf numFmtId="0" fontId="14" fillId="14" borderId="35" xfId="0" applyFont="1" applyFill="1" applyBorder="1" applyAlignment="1">
      <alignment horizontal="center" vertical="center" wrapText="1"/>
    </xf>
    <xf numFmtId="0" fontId="4" fillId="15" borderId="9" xfId="0" applyFont="1" applyFill="1" applyBorder="1" applyAlignment="1">
      <alignment horizontal="center" vertical="center"/>
    </xf>
    <xf numFmtId="0" fontId="4" fillId="15" borderId="10" xfId="0" applyFont="1" applyFill="1" applyBorder="1" applyAlignment="1">
      <alignment horizontal="center" vertical="center"/>
    </xf>
    <xf numFmtId="0" fontId="4" fillId="15" borderId="9" xfId="0" applyFont="1" applyFill="1" applyBorder="1" applyAlignment="1">
      <alignment horizontal="center"/>
    </xf>
    <xf numFmtId="0" fontId="20" fillId="15" borderId="9" xfId="0" applyFont="1" applyFill="1" applyBorder="1" applyAlignment="1">
      <alignment horizontal="center"/>
    </xf>
    <xf numFmtId="0" fontId="14" fillId="15" borderId="9" xfId="0" applyFont="1" applyFill="1" applyBorder="1" applyAlignment="1">
      <alignment horizontal="center"/>
    </xf>
    <xf numFmtId="0" fontId="31" fillId="14" borderId="34" xfId="0" applyFont="1" applyFill="1" applyBorder="1" applyAlignment="1" applyProtection="1">
      <alignment horizontal="center" vertical="center" wrapText="1"/>
      <protection hidden="1"/>
    </xf>
    <xf numFmtId="0" fontId="31" fillId="14" borderId="33" xfId="0" applyFont="1" applyFill="1" applyBorder="1" applyAlignment="1" applyProtection="1">
      <alignment horizontal="center" vertical="center" wrapText="1"/>
      <protection hidden="1"/>
    </xf>
    <xf numFmtId="0" fontId="31" fillId="15" borderId="4" xfId="0" applyFont="1" applyFill="1" applyBorder="1" applyAlignment="1" applyProtection="1">
      <alignment horizontal="center" vertical="center" wrapText="1"/>
      <protection hidden="1"/>
    </xf>
    <xf numFmtId="0" fontId="31" fillId="14" borderId="35" xfId="0" applyFont="1" applyFill="1" applyBorder="1" applyAlignment="1" applyProtection="1">
      <alignment horizontal="left" vertical="top" wrapText="1"/>
      <protection hidden="1"/>
    </xf>
    <xf numFmtId="0" fontId="4" fillId="13" borderId="33" xfId="0" applyFont="1" applyFill="1" applyBorder="1" applyAlignment="1">
      <alignment horizontal="center" vertical="center" wrapText="1"/>
    </xf>
    <xf numFmtId="0" fontId="4" fillId="13" borderId="34"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4" fillId="13" borderId="34" xfId="0" applyFont="1" applyFill="1" applyBorder="1" applyAlignment="1">
      <alignment horizontal="center" vertical="center" wrapText="1"/>
    </xf>
    <xf numFmtId="0" fontId="4" fillId="14" borderId="33" xfId="0" applyFont="1" applyFill="1" applyBorder="1" applyAlignment="1">
      <alignment horizontal="center" vertical="center" wrapText="1"/>
    </xf>
    <xf numFmtId="0" fontId="4" fillId="14" borderId="0" xfId="0" applyFont="1" applyFill="1" applyAlignment="1">
      <alignment horizontal="center" vertical="center" wrapText="1"/>
    </xf>
    <xf numFmtId="0" fontId="20" fillId="14" borderId="26" xfId="0" applyFont="1" applyFill="1" applyBorder="1" applyAlignment="1">
      <alignment horizontal="center" vertical="center" wrapText="1"/>
    </xf>
    <xf numFmtId="0" fontId="14" fillId="14" borderId="26" xfId="0" applyFont="1" applyFill="1" applyBorder="1" applyAlignment="1">
      <alignment horizontal="center" vertical="center" wrapText="1"/>
    </xf>
    <xf numFmtId="0" fontId="31" fillId="15" borderId="8" xfId="0" applyFont="1" applyFill="1" applyBorder="1" applyAlignment="1">
      <alignment horizontal="center" vertical="center" wrapText="1"/>
    </xf>
    <xf numFmtId="0" fontId="52" fillId="15" borderId="8" xfId="0" applyFont="1" applyFill="1" applyBorder="1" applyAlignment="1">
      <alignment horizontal="center" vertical="center" wrapText="1"/>
    </xf>
    <xf numFmtId="0" fontId="18" fillId="15" borderId="8" xfId="0" applyFont="1" applyFill="1" applyBorder="1" applyAlignment="1">
      <alignment horizontal="center" vertical="center" wrapText="1"/>
    </xf>
    <xf numFmtId="0" fontId="59" fillId="22" borderId="0" xfId="0" applyFont="1" applyFill="1" applyAlignment="1" applyProtection="1">
      <alignment vertical="top" wrapText="1"/>
      <protection locked="0"/>
    </xf>
    <xf numFmtId="0" fontId="59" fillId="31" borderId="37" xfId="0" applyFont="1" applyFill="1" applyBorder="1" applyAlignment="1" applyProtection="1">
      <alignment vertical="top" wrapText="1"/>
      <protection locked="0"/>
    </xf>
    <xf numFmtId="10" fontId="21" fillId="21" borderId="28" xfId="2" applyNumberFormat="1" applyFont="1" applyFill="1" applyBorder="1" applyAlignment="1" applyProtection="1">
      <alignment vertical="top" wrapText="1"/>
      <protection locked="0"/>
    </xf>
    <xf numFmtId="10" fontId="24" fillId="11" borderId="4" xfId="0" applyNumberFormat="1" applyFont="1" applyFill="1" applyBorder="1" applyAlignment="1">
      <alignment horizontal="center" vertical="center"/>
    </xf>
    <xf numFmtId="10" fontId="21" fillId="21" borderId="28" xfId="2" applyNumberFormat="1" applyFont="1" applyFill="1" applyBorder="1" applyAlignment="1" applyProtection="1">
      <alignment vertical="center" wrapText="1"/>
      <protection locked="0"/>
    </xf>
    <xf numFmtId="0" fontId="41" fillId="14" borderId="6" xfId="0" applyFont="1" applyFill="1" applyBorder="1" applyAlignment="1">
      <alignment horizontal="centerContinuous" vertical="center" wrapText="1"/>
    </xf>
    <xf numFmtId="0" fontId="52" fillId="14" borderId="9" xfId="0" applyFont="1" applyFill="1" applyBorder="1" applyAlignment="1" applyProtection="1">
      <alignment vertical="top" wrapText="1"/>
      <protection locked="0"/>
    </xf>
    <xf numFmtId="166" fontId="24" fillId="11" borderId="4" xfId="0" applyNumberFormat="1" applyFont="1" applyFill="1" applyBorder="1" applyAlignment="1">
      <alignment horizontal="center" vertical="center"/>
    </xf>
    <xf numFmtId="166" fontId="24" fillId="11" borderId="4" xfId="2" applyNumberFormat="1" applyFont="1" applyFill="1" applyBorder="1" applyAlignment="1" applyProtection="1">
      <alignment horizontal="center" vertical="center" wrapText="1"/>
    </xf>
    <xf numFmtId="166" fontId="21" fillId="21" borderId="28" xfId="2" applyNumberFormat="1" applyFont="1" applyFill="1" applyBorder="1" applyAlignment="1" applyProtection="1">
      <alignment vertical="center" wrapText="1"/>
      <protection locked="0"/>
    </xf>
    <xf numFmtId="3" fontId="21" fillId="21" borderId="28" xfId="2" applyNumberFormat="1" applyFont="1" applyFill="1" applyBorder="1" applyAlignment="1" applyProtection="1">
      <alignment vertical="top" wrapText="1"/>
      <protection locked="0"/>
    </xf>
    <xf numFmtId="0" fontId="52" fillId="15" borderId="9" xfId="0" applyFont="1" applyFill="1" applyBorder="1" applyAlignment="1" applyProtection="1">
      <alignment vertical="top" wrapText="1"/>
      <protection locked="0"/>
    </xf>
    <xf numFmtId="166" fontId="21" fillId="28" borderId="12" xfId="0" applyNumberFormat="1" applyFont="1" applyFill="1" applyBorder="1" applyAlignment="1">
      <alignment horizontal="center" vertical="center" wrapText="1" indent="1"/>
    </xf>
    <xf numFmtId="166" fontId="57" fillId="11" borderId="4" xfId="1" applyNumberFormat="1" applyFont="1" applyFill="1" applyBorder="1" applyAlignment="1" applyProtection="1">
      <alignment horizontal="left" vertical="center" wrapText="1"/>
    </xf>
    <xf numFmtId="166" fontId="57" fillId="11" borderId="4" xfId="1" applyNumberFormat="1" applyFont="1" applyFill="1" applyBorder="1" applyAlignment="1" applyProtection="1">
      <alignment horizontal="left" vertical="top" wrapText="1"/>
    </xf>
    <xf numFmtId="0" fontId="38" fillId="25" borderId="0" xfId="0" applyFont="1" applyFill="1" applyAlignment="1">
      <alignment horizontal="center" vertical="center" wrapText="1"/>
    </xf>
    <xf numFmtId="0" fontId="117" fillId="0" borderId="0" xfId="0" applyFont="1" applyAlignment="1">
      <alignment horizontal="left" vertical="center"/>
    </xf>
    <xf numFmtId="0" fontId="117" fillId="0" borderId="0" xfId="0" applyFont="1" applyAlignment="1">
      <alignment horizontal="left"/>
    </xf>
    <xf numFmtId="0" fontId="21" fillId="21" borderId="17" xfId="0" applyFont="1" applyFill="1" applyBorder="1" applyAlignment="1">
      <alignment horizontal="center" vertical="center"/>
    </xf>
    <xf numFmtId="176" fontId="105" fillId="21" borderId="17" xfId="23" applyNumberFormat="1" applyFont="1" applyFill="1" applyBorder="1" applyAlignment="1" applyProtection="1">
      <alignment horizontal="center" vertical="center" wrapText="1"/>
    </xf>
    <xf numFmtId="0" fontId="118" fillId="0" borderId="0" xfId="0" applyFont="1" applyAlignment="1">
      <alignment horizontal="left" vertical="center"/>
    </xf>
    <xf numFmtId="49" fontId="21" fillId="21" borderId="17" xfId="2" applyNumberFormat="1" applyFont="1" applyFill="1" applyBorder="1" applyAlignment="1" applyProtection="1">
      <alignment horizontal="left" vertical="top" wrapText="1"/>
      <protection locked="0"/>
    </xf>
    <xf numFmtId="10" fontId="0" fillId="0" borderId="0" xfId="0" applyNumberFormat="1" applyProtection="1">
      <protection locked="0"/>
    </xf>
    <xf numFmtId="10" fontId="0" fillId="0" borderId="0" xfId="0" applyNumberFormat="1" applyAlignment="1" applyProtection="1">
      <alignment horizontal="center"/>
      <protection locked="0"/>
    </xf>
    <xf numFmtId="10" fontId="119" fillId="5" borderId="35" xfId="11" applyNumberFormat="1" applyFont="1" applyFill="1" applyBorder="1" applyAlignment="1">
      <alignment horizontal="center" vertical="center"/>
    </xf>
    <xf numFmtId="10" fontId="0" fillId="21" borderId="17" xfId="2" applyNumberFormat="1" applyFont="1" applyFill="1" applyBorder="1" applyAlignment="1" applyProtection="1">
      <alignment horizontal="left" vertical="center" wrapText="1"/>
      <protection locked="0"/>
    </xf>
    <xf numFmtId="0" fontId="62" fillId="23" borderId="0" xfId="0" applyFont="1" applyFill="1" applyAlignment="1" applyProtection="1">
      <alignment vertical="top" wrapText="1"/>
      <protection locked="0"/>
    </xf>
    <xf numFmtId="10" fontId="21" fillId="21" borderId="17" xfId="2" applyNumberFormat="1" applyFont="1" applyFill="1" applyBorder="1" applyAlignment="1" applyProtection="1">
      <alignment vertical="center" wrapText="1"/>
      <protection locked="0"/>
    </xf>
    <xf numFmtId="0" fontId="31" fillId="13" borderId="9" xfId="0" applyFont="1" applyFill="1" applyBorder="1" applyAlignment="1" applyProtection="1">
      <alignment vertical="top" wrapText="1"/>
      <protection locked="0"/>
    </xf>
    <xf numFmtId="0" fontId="31" fillId="14" borderId="35" xfId="0" applyFont="1" applyFill="1" applyBorder="1" applyAlignment="1" applyProtection="1">
      <alignment vertical="top" wrapText="1"/>
      <protection locked="0"/>
    </xf>
    <xf numFmtId="0" fontId="31" fillId="15" borderId="4" xfId="0" applyFont="1" applyFill="1" applyBorder="1" applyAlignment="1" applyProtection="1">
      <alignment vertical="top" wrapText="1"/>
      <protection locked="0"/>
    </xf>
    <xf numFmtId="0" fontId="21" fillId="21" borderId="28" xfId="0" applyFont="1" applyFill="1" applyBorder="1" applyAlignment="1">
      <alignment vertical="top" wrapText="1"/>
    </xf>
    <xf numFmtId="0" fontId="21" fillId="21" borderId="27" xfId="0" applyFont="1" applyFill="1" applyBorder="1" applyAlignment="1">
      <alignment vertical="top" wrapText="1"/>
    </xf>
    <xf numFmtId="0" fontId="52" fillId="13" borderId="10" xfId="0" applyFont="1" applyFill="1" applyBorder="1" applyAlignment="1" applyProtection="1">
      <alignment horizontal="center" vertical="center" wrapText="1"/>
      <protection locked="0"/>
    </xf>
    <xf numFmtId="0" fontId="52" fillId="13" borderId="9" xfId="0" applyFont="1" applyFill="1" applyBorder="1" applyAlignment="1" applyProtection="1">
      <alignment horizontal="center" vertical="center" wrapText="1"/>
      <protection locked="0"/>
    </xf>
    <xf numFmtId="0" fontId="52" fillId="14" borderId="10" xfId="0" applyFont="1" applyFill="1" applyBorder="1" applyAlignment="1" applyProtection="1">
      <alignment horizontal="center" vertical="center" wrapText="1"/>
      <protection locked="0"/>
    </xf>
    <xf numFmtId="0" fontId="52" fillId="14" borderId="9" xfId="0" applyFont="1" applyFill="1" applyBorder="1" applyAlignment="1" applyProtection="1">
      <alignment horizontal="center" vertical="center" wrapText="1"/>
      <protection locked="0"/>
    </xf>
    <xf numFmtId="0" fontId="52" fillId="15" borderId="9" xfId="0" applyFont="1" applyFill="1" applyBorder="1" applyAlignment="1" applyProtection="1">
      <alignment horizontal="center" vertical="center" wrapText="1"/>
      <protection locked="0"/>
    </xf>
    <xf numFmtId="0" fontId="120" fillId="28" borderId="16" xfId="0" applyFont="1" applyFill="1" applyBorder="1" applyAlignment="1">
      <alignment horizontal="center" vertical="center" wrapText="1"/>
    </xf>
    <xf numFmtId="0" fontId="121" fillId="11" borderId="4" xfId="0" applyFont="1" applyFill="1" applyBorder="1" applyAlignment="1">
      <alignment horizontal="center" vertical="center" wrapText="1"/>
    </xf>
    <xf numFmtId="0" fontId="120" fillId="28" borderId="14" xfId="0" applyFont="1" applyFill="1" applyBorder="1" applyAlignment="1">
      <alignment horizontal="center" vertical="center" wrapText="1"/>
    </xf>
    <xf numFmtId="0" fontId="57" fillId="11" borderId="4" xfId="0" applyFont="1" applyFill="1" applyBorder="1" applyAlignment="1">
      <alignment horizontal="center" vertical="center" wrapText="1"/>
    </xf>
    <xf numFmtId="0" fontId="57" fillId="11" borderId="8" xfId="0" applyFont="1" applyFill="1" applyBorder="1" applyAlignment="1">
      <alignment horizontal="center" vertical="center" wrapText="1"/>
    </xf>
    <xf numFmtId="0" fontId="121" fillId="11" borderId="4" xfId="0" applyFont="1" applyFill="1" applyBorder="1" applyAlignment="1" applyProtection="1">
      <alignment horizontal="center" vertical="center" wrapText="1"/>
      <protection hidden="1"/>
    </xf>
    <xf numFmtId="0" fontId="122" fillId="28" borderId="4" xfId="0" applyFont="1" applyFill="1" applyBorder="1" applyAlignment="1">
      <alignment horizontal="center" vertical="center" wrapText="1"/>
    </xf>
    <xf numFmtId="0" fontId="122" fillId="28" borderId="5" xfId="0" applyFont="1" applyFill="1" applyBorder="1" applyAlignment="1">
      <alignment horizontal="center" vertical="center" wrapText="1"/>
    </xf>
    <xf numFmtId="0" fontId="55" fillId="11" borderId="4" xfId="0" applyFont="1" applyFill="1" applyBorder="1" applyAlignment="1" applyProtection="1">
      <alignment horizontal="center" vertical="center"/>
      <protection hidden="1"/>
    </xf>
    <xf numFmtId="0" fontId="123" fillId="0" borderId="0" xfId="0" applyFont="1" applyAlignment="1">
      <alignment horizontal="left" vertical="center"/>
    </xf>
    <xf numFmtId="0" fontId="120" fillId="28" borderId="13" xfId="0" applyFont="1" applyFill="1" applyBorder="1" applyAlignment="1">
      <alignment horizontal="center" vertical="center" wrapText="1"/>
    </xf>
    <xf numFmtId="0" fontId="121" fillId="11" borderId="5" xfId="0" applyFont="1" applyFill="1" applyBorder="1" applyAlignment="1" applyProtection="1">
      <alignment horizontal="center" vertical="center" wrapText="1"/>
      <protection hidden="1"/>
    </xf>
    <xf numFmtId="0" fontId="81" fillId="0" borderId="0" xfId="0" applyFont="1" applyAlignment="1">
      <alignment horizontal="center" vertical="center"/>
    </xf>
    <xf numFmtId="0" fontId="82" fillId="0" borderId="0" xfId="0" applyFont="1" applyAlignment="1">
      <alignment horizontal="center"/>
    </xf>
    <xf numFmtId="0" fontId="83" fillId="0" borderId="0" xfId="0" applyFont="1" applyAlignment="1">
      <alignment horizontal="center"/>
    </xf>
    <xf numFmtId="0" fontId="38" fillId="25" borderId="49" xfId="0" applyFont="1" applyFill="1" applyBorder="1" applyAlignment="1">
      <alignment horizontal="center" vertical="center" wrapText="1"/>
    </xf>
    <xf numFmtId="0" fontId="38" fillId="25" borderId="0" xfId="0" applyFont="1" applyFill="1" applyAlignment="1">
      <alignment horizontal="center" vertical="center" wrapText="1"/>
    </xf>
    <xf numFmtId="0" fontId="79" fillId="25" borderId="49" xfId="0" applyFont="1" applyFill="1" applyBorder="1" applyAlignment="1" applyProtection="1">
      <alignment horizontal="center" vertical="center"/>
      <protection locked="0"/>
    </xf>
    <xf numFmtId="0" fontId="79" fillId="25" borderId="0" xfId="0" applyFont="1" applyFill="1" applyAlignment="1" applyProtection="1">
      <alignment horizontal="center" vertical="center"/>
      <protection locked="0"/>
    </xf>
    <xf numFmtId="0" fontId="38" fillId="25" borderId="49" xfId="11" applyFont="1" applyFill="1" applyBorder="1" applyAlignment="1">
      <alignment horizontal="center" vertical="center" wrapText="1"/>
    </xf>
    <xf numFmtId="0" fontId="38" fillId="25" borderId="0" xfId="11" applyFont="1" applyFill="1" applyBorder="1" applyAlignment="1">
      <alignment horizontal="center" vertical="center" wrapText="1"/>
    </xf>
  </cellXfs>
  <cellStyles count="54">
    <cellStyle name="Bueno" xfId="3" builtinId="26"/>
    <cellStyle name="Excel Built-in Bad" xfId="44" xr:uid="{00000000-0005-0000-0000-000001000000}"/>
    <cellStyle name="Excel Built-in Comma [0]" xfId="40" xr:uid="{00000000-0005-0000-0000-000002000000}"/>
    <cellStyle name="Hipervínculo" xfId="11" builtinId="8"/>
    <cellStyle name="Hipervínculo 2" xfId="45" xr:uid="{00000000-0005-0000-0000-000004000000}"/>
    <cellStyle name="Incorrecto" xfId="4" builtinId="27"/>
    <cellStyle name="Incorrecto 2" xfId="8" xr:uid="{00000000-0005-0000-0000-000006000000}"/>
    <cellStyle name="Millares [0] 2" xfId="13" xr:uid="{00000000-0005-0000-0000-000007000000}"/>
    <cellStyle name="Millares [0] 2 2" xfId="22" xr:uid="{00000000-0005-0000-0000-000008000000}"/>
    <cellStyle name="Millares [0] 2 2 2" xfId="32" xr:uid="{00000000-0005-0000-0000-000009000000}"/>
    <cellStyle name="Millares [0] 2 2 2 2" xfId="33" xr:uid="{00000000-0005-0000-0000-00000A000000}"/>
    <cellStyle name="Millares [0] 3" xfId="9" xr:uid="{00000000-0005-0000-0000-00000B000000}"/>
    <cellStyle name="Millares [0] 3 2" xfId="24" xr:uid="{00000000-0005-0000-0000-00000C000000}"/>
    <cellStyle name="Millares [0] 3 2 3" xfId="26" xr:uid="{00000000-0005-0000-0000-00000D000000}"/>
    <cellStyle name="Millares [0] 3 4" xfId="25" xr:uid="{00000000-0005-0000-0000-00000E000000}"/>
    <cellStyle name="Millares [0] 4" xfId="34" xr:uid="{00000000-0005-0000-0000-00000F000000}"/>
    <cellStyle name="Millares [0] 4 2" xfId="46" xr:uid="{00000000-0005-0000-0000-000010000000}"/>
    <cellStyle name="Millares [0] 5" xfId="43" xr:uid="{00000000-0005-0000-0000-000011000000}"/>
    <cellStyle name="Millares [0] 6" xfId="27" xr:uid="{00000000-0005-0000-0000-000012000000}"/>
    <cellStyle name="Millares [0] 7" xfId="50" xr:uid="{00000000-0005-0000-0000-000013000000}"/>
    <cellStyle name="Millares 2" xfId="15" xr:uid="{00000000-0005-0000-0000-000014000000}"/>
    <cellStyle name="Millares 2 2" xfId="19" xr:uid="{00000000-0005-0000-0000-000015000000}"/>
    <cellStyle name="Millares 3" xfId="10" xr:uid="{00000000-0005-0000-0000-000016000000}"/>
    <cellStyle name="Millares 4" xfId="41" xr:uid="{00000000-0005-0000-0000-000017000000}"/>
    <cellStyle name="Moneda [0]" xfId="1" builtinId="7"/>
    <cellStyle name="Moneda [0] 2" xfId="14" xr:uid="{00000000-0005-0000-0000-000019000000}"/>
    <cellStyle name="Moneda [0] 2 2" xfId="23" xr:uid="{00000000-0005-0000-0000-00001A000000}"/>
    <cellStyle name="Moneda [0] 2 2 2" xfId="31" xr:uid="{00000000-0005-0000-0000-00001B000000}"/>
    <cellStyle name="Moneda [0] 3" xfId="6" xr:uid="{00000000-0005-0000-0000-00001C000000}"/>
    <cellStyle name="Moneda [0] 3 2" xfId="48" xr:uid="{00000000-0005-0000-0000-00001D000000}"/>
    <cellStyle name="Moneda [0] 4" xfId="18" xr:uid="{00000000-0005-0000-0000-00001E000000}"/>
    <cellStyle name="Moneda [0] 5" xfId="49" xr:uid="{00000000-0005-0000-0000-00001F000000}"/>
    <cellStyle name="Moneda [0] 6" xfId="51" xr:uid="{00000000-0005-0000-0000-000020000000}"/>
    <cellStyle name="Moneda [0] 7" xfId="52" xr:uid="{00000000-0005-0000-0000-000021000000}"/>
    <cellStyle name="Moneda [0] 8" xfId="53" xr:uid="{00000000-0005-0000-0000-000022000000}"/>
    <cellStyle name="Moneda 2" xfId="20" xr:uid="{00000000-0005-0000-0000-000023000000}"/>
    <cellStyle name="Moneda 2 2" xfId="30" xr:uid="{00000000-0005-0000-0000-000024000000}"/>
    <cellStyle name="Moneda 3" xfId="29" xr:uid="{00000000-0005-0000-0000-000025000000}"/>
    <cellStyle name="Moneda 5" xfId="21" xr:uid="{00000000-0005-0000-0000-000026000000}"/>
    <cellStyle name="Neutral 2" xfId="17" xr:uid="{00000000-0005-0000-0000-000027000000}"/>
    <cellStyle name="Normal" xfId="0" builtinId="0"/>
    <cellStyle name="Normal 2" xfId="28" xr:uid="{00000000-0005-0000-0000-000029000000}"/>
    <cellStyle name="Normal 2 2" xfId="5" xr:uid="{00000000-0005-0000-0000-00002A000000}"/>
    <cellStyle name="Normal 2 2 2" xfId="12" xr:uid="{00000000-0005-0000-0000-00002B000000}"/>
    <cellStyle name="Normal 2 3" xfId="7" xr:uid="{00000000-0005-0000-0000-00002C000000}"/>
    <cellStyle name="Normal 3" xfId="37" xr:uid="{00000000-0005-0000-0000-00002D000000}"/>
    <cellStyle name="Normal 3 2" xfId="47" xr:uid="{00000000-0005-0000-0000-00002E000000}"/>
    <cellStyle name="Normal 4" xfId="38" xr:uid="{00000000-0005-0000-0000-00002F000000}"/>
    <cellStyle name="Porcentaje" xfId="2" builtinId="5"/>
    <cellStyle name="Porcentaje 2" xfId="35" xr:uid="{00000000-0005-0000-0000-000031000000}"/>
    <cellStyle name="Porcentaje 3" xfId="36" xr:uid="{00000000-0005-0000-0000-000032000000}"/>
    <cellStyle name="Porcentaje 4" xfId="39" xr:uid="{00000000-0005-0000-0000-000033000000}"/>
    <cellStyle name="Porcentaje 4 2" xfId="16" xr:uid="{00000000-0005-0000-0000-000034000000}"/>
    <cellStyle name="Porcentaje 4 2 2" xfId="42" xr:uid="{00000000-0005-0000-0000-000035000000}"/>
  </cellStyles>
  <dxfs count="4926">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numFmt numFmtId="14" formatCode="0.00%"/>
    </dxf>
    <dxf>
      <numFmt numFmtId="3" formatCode="#,##0"/>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numFmt numFmtId="14" formatCode="0.00%"/>
    </dxf>
    <dxf>
      <numFmt numFmtId="3" formatCode="#,##0"/>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numFmt numFmtId="14" formatCode="0.00%"/>
    </dxf>
    <dxf>
      <numFmt numFmtId="3" formatCode="#,##0"/>
    </dxf>
    <dxf>
      <fill>
        <patternFill>
          <bgColor rgb="FFFF0000"/>
        </patternFill>
      </fill>
    </dxf>
    <dxf>
      <font>
        <color rgb="FF000000"/>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rgb="FF000000"/>
      </font>
      <fill>
        <patternFill>
          <bgColor rgb="FFCCFF33"/>
        </patternFill>
      </fill>
    </dxf>
    <dxf>
      <fill>
        <patternFill>
          <bgColor rgb="FF00B050"/>
        </patternFill>
      </fill>
    </dxf>
    <dxf>
      <fill>
        <patternFill>
          <bgColor rgb="FF305496"/>
        </patternFill>
      </fill>
    </dxf>
    <dxf>
      <fill>
        <patternFill>
          <bgColor rgb="FFFF0000"/>
        </patternFill>
      </fill>
    </dxf>
    <dxf>
      <font>
        <color rgb="FF000000"/>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rgb="FF000000"/>
      </font>
      <fill>
        <patternFill>
          <bgColor rgb="FFCCFF33"/>
        </patternFill>
      </fill>
    </dxf>
    <dxf>
      <fill>
        <patternFill>
          <bgColor rgb="FF00B050"/>
        </patternFill>
      </fill>
    </dxf>
    <dxf>
      <fill>
        <patternFill>
          <bgColor rgb="FF305496"/>
        </patternFill>
      </fill>
    </dxf>
    <dxf>
      <fill>
        <patternFill>
          <bgColor rgb="FFFF0000"/>
        </patternFill>
      </fill>
    </dxf>
    <dxf>
      <font>
        <color rgb="FF000000"/>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rgb="FF000000"/>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numFmt numFmtId="14" formatCode="0.00%"/>
    </dxf>
    <dxf>
      <numFmt numFmtId="3" formatCode="#,##0"/>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fill>
        <patternFill>
          <bgColor rgb="FF000000"/>
        </patternFill>
      </fill>
    </dxf>
    <dxf>
      <fill>
        <patternFill>
          <bgColor rgb="FFFF0000"/>
        </patternFill>
      </fill>
    </dxf>
    <dxf>
      <font>
        <color theme="1"/>
      </font>
      <fill>
        <patternFill>
          <bgColor rgb="FFCCFF33"/>
        </patternFill>
      </fill>
    </dxf>
    <dxf>
      <fill>
        <patternFill>
          <bgColor rgb="FF00B050"/>
        </patternFill>
      </fill>
    </dxf>
    <dxf>
      <fill>
        <patternFill>
          <bgColor rgb="FF305496"/>
        </patternFill>
      </fill>
    </dxf>
    <dxf>
      <numFmt numFmtId="14" formatCode="0.00%"/>
    </dxf>
    <dxf>
      <numFmt numFmtId="3" formatCode="#,##0"/>
    </dxf>
    <dxf>
      <fill>
        <patternFill>
          <bgColor rgb="FFFFFF00"/>
        </patternFill>
      </fill>
    </dxf>
    <dxf>
      <fill>
        <patternFill>
          <bgColor theme="9" tint="0.39994506668294322"/>
        </patternFill>
      </fill>
    </dxf>
    <dxf>
      <fill>
        <patternFill>
          <bgColor theme="8" tint="-0.24994659260841701"/>
        </patternFill>
      </fill>
    </dxf>
    <dxf>
      <fill>
        <patternFill>
          <bgColor rgb="FFFFFF00"/>
        </patternFill>
      </fill>
    </dxf>
    <dxf>
      <fill>
        <patternFill>
          <bgColor theme="9" tint="0.39994506668294322"/>
        </patternFill>
      </fill>
    </dxf>
    <dxf>
      <fill>
        <patternFill>
          <bgColor theme="8" tint="-0.24994659260841701"/>
        </patternFill>
      </fill>
    </dxf>
    <dxf>
      <fill>
        <patternFill>
          <bgColor rgb="FFFFFF00"/>
        </patternFill>
      </fill>
    </dxf>
    <dxf>
      <fill>
        <patternFill>
          <bgColor theme="9" tint="0.39994506668294322"/>
        </patternFill>
      </fill>
    </dxf>
    <dxf>
      <fill>
        <patternFill>
          <bgColor theme="8" tint="-0.24994659260841701"/>
        </patternFill>
      </fill>
    </dxf>
    <dxf>
      <fill>
        <patternFill>
          <bgColor rgb="FFFFFF00"/>
        </patternFill>
      </fill>
    </dxf>
    <dxf>
      <fill>
        <patternFill>
          <bgColor theme="9" tint="0.39994506668294322"/>
        </patternFill>
      </fill>
    </dxf>
    <dxf>
      <fill>
        <patternFill>
          <bgColor theme="8" tint="-0.24994659260841701"/>
        </patternFill>
      </fill>
    </dxf>
    <dxf>
      <fill>
        <patternFill>
          <bgColor rgb="FFFFFF00"/>
        </patternFill>
      </fill>
    </dxf>
    <dxf>
      <fill>
        <patternFill>
          <bgColor theme="9" tint="0.39994506668294322"/>
        </patternFill>
      </fill>
    </dxf>
    <dxf>
      <fill>
        <patternFill>
          <bgColor theme="8"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xml"/><Relationship Id="rId118" Type="http://schemas.microsoft.com/office/2017/10/relationships/person" Target="persons/perso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1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1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sv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svg"/><Relationship Id="rId1" Type="http://schemas.openxmlformats.org/officeDocument/2006/relationships/image" Target="../media/image6.png"/></Relationships>
</file>

<file path=xl/drawings/_rels/drawing3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6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svg"/><Relationship Id="rId1" Type="http://schemas.openxmlformats.org/officeDocument/2006/relationships/image" Target="../media/image6.png"/></Relationships>
</file>

<file path=xl/drawings/_rels/drawing6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7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svg"/><Relationship Id="rId1" Type="http://schemas.openxmlformats.org/officeDocument/2006/relationships/image" Target="../media/image6.png"/></Relationships>
</file>

<file path=xl/drawings/_rels/drawing8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svg"/><Relationship Id="rId1" Type="http://schemas.openxmlformats.org/officeDocument/2006/relationships/image" Target="../media/image6.png"/></Relationships>
</file>

<file path=xl/drawings/_rels/drawing8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8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0.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7.svg"/><Relationship Id="rId1" Type="http://schemas.openxmlformats.org/officeDocument/2006/relationships/image" Target="../media/image6.png"/></Relationships>
</file>

<file path=xl/drawings/_rels/drawing92.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3.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4.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6.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7.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8.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99.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7</xdr:col>
      <xdr:colOff>304800</xdr:colOff>
      <xdr:row>3</xdr:row>
      <xdr:rowOff>103717</xdr:rowOff>
    </xdr:to>
    <xdr:sp macro="" textlink="">
      <xdr:nvSpPr>
        <xdr:cNvPr id="4" name="AutoShape 2" descr="https://diancolombia.sharepoint.com/sites/diannetpruebas/Areas/Carpetas%20Comunicaciones/FirmaInstitucional2020.jpg">
          <a:extLst>
            <a:ext uri="{FF2B5EF4-FFF2-40B4-BE49-F238E27FC236}">
              <a16:creationId xmlns:a16="http://schemas.microsoft.com/office/drawing/2014/main" id="{5261B213-BCDF-48FE-84CB-4C05A56F0181}"/>
            </a:ext>
          </a:extLst>
        </xdr:cNvPr>
        <xdr:cNvSpPr>
          <a:spLocks noChangeAspect="1" noChangeArrowheads="1"/>
        </xdr:cNvSpPr>
      </xdr:nvSpPr>
      <xdr:spPr bwMode="auto">
        <a:xfrm>
          <a:off x="14049375" y="381000"/>
          <a:ext cx="304800" cy="3365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7978377</xdr:colOff>
      <xdr:row>5</xdr:row>
      <xdr:rowOff>259679</xdr:rowOff>
    </xdr:from>
    <xdr:to>
      <xdr:col>2</xdr:col>
      <xdr:colOff>8423181</xdr:colOff>
      <xdr:row>6</xdr:row>
      <xdr:rowOff>33196</xdr:rowOff>
    </xdr:to>
    <xdr:pic>
      <xdr:nvPicPr>
        <xdr:cNvPr id="7" name="Gráfico 6" descr="Dirección con relleno sólido">
          <a:extLst>
            <a:ext uri="{FF2B5EF4-FFF2-40B4-BE49-F238E27FC236}">
              <a16:creationId xmlns:a16="http://schemas.microsoft.com/office/drawing/2014/main" id="{9B10D176-259E-4A12-B43E-05B957F8F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618338" y="2253976"/>
          <a:ext cx="444804" cy="443243"/>
        </a:xfrm>
        <a:prstGeom prst="rect">
          <a:avLst/>
        </a:prstGeom>
      </xdr:spPr>
    </xdr:pic>
    <xdr:clientData/>
  </xdr:twoCellAnchor>
  <xdr:twoCellAnchor editAs="oneCell">
    <xdr:from>
      <xdr:col>5</xdr:col>
      <xdr:colOff>234950</xdr:colOff>
      <xdr:row>10</xdr:row>
      <xdr:rowOff>245534</xdr:rowOff>
    </xdr:from>
    <xdr:to>
      <xdr:col>6</xdr:col>
      <xdr:colOff>114300</xdr:colOff>
      <xdr:row>11</xdr:row>
      <xdr:rowOff>185738</xdr:rowOff>
    </xdr:to>
    <xdr:pic>
      <xdr:nvPicPr>
        <xdr:cNvPr id="8" name="Gráfico 7" descr="Dirección con relleno sólido">
          <a:extLst>
            <a:ext uri="{FF2B5EF4-FFF2-40B4-BE49-F238E27FC236}">
              <a16:creationId xmlns:a16="http://schemas.microsoft.com/office/drawing/2014/main" id="{42ABFEBD-B050-43AB-B6D3-3C91CA42152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659783" y="3695701"/>
          <a:ext cx="440267" cy="440267"/>
        </a:xfrm>
        <a:prstGeom prst="rect">
          <a:avLst/>
        </a:prstGeom>
      </xdr:spPr>
    </xdr:pic>
    <xdr:clientData/>
  </xdr:twoCellAnchor>
  <xdr:twoCellAnchor editAs="oneCell">
    <xdr:from>
      <xdr:col>1</xdr:col>
      <xdr:colOff>129116</xdr:colOff>
      <xdr:row>27</xdr:row>
      <xdr:rowOff>182034</xdr:rowOff>
    </xdr:from>
    <xdr:to>
      <xdr:col>2</xdr:col>
      <xdr:colOff>124885</xdr:colOff>
      <xdr:row>28</xdr:row>
      <xdr:rowOff>241301</xdr:rowOff>
    </xdr:to>
    <xdr:pic>
      <xdr:nvPicPr>
        <xdr:cNvPr id="9" name="Gráfico 8" descr="Dirección con relleno sólido">
          <a:extLst>
            <a:ext uri="{FF2B5EF4-FFF2-40B4-BE49-F238E27FC236}">
              <a16:creationId xmlns:a16="http://schemas.microsoft.com/office/drawing/2014/main" id="{5BC744D7-3345-4856-B822-CD273CF3EB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73616" y="9114367"/>
          <a:ext cx="440267" cy="440267"/>
        </a:xfrm>
        <a:prstGeom prst="rect">
          <a:avLst/>
        </a:prstGeom>
      </xdr:spPr>
    </xdr:pic>
    <xdr:clientData/>
  </xdr:twoCellAnchor>
  <xdr:twoCellAnchor editAs="oneCell">
    <xdr:from>
      <xdr:col>1</xdr:col>
      <xdr:colOff>122464</xdr:colOff>
      <xdr:row>10</xdr:row>
      <xdr:rowOff>258536</xdr:rowOff>
    </xdr:from>
    <xdr:to>
      <xdr:col>2</xdr:col>
      <xdr:colOff>110672</xdr:colOff>
      <xdr:row>11</xdr:row>
      <xdr:rowOff>198740</xdr:rowOff>
    </xdr:to>
    <xdr:pic>
      <xdr:nvPicPr>
        <xdr:cNvPr id="5" name="Gráfico 4" descr="Dirección con relleno sólido">
          <a:extLst>
            <a:ext uri="{FF2B5EF4-FFF2-40B4-BE49-F238E27FC236}">
              <a16:creationId xmlns:a16="http://schemas.microsoft.com/office/drawing/2014/main" id="{4FEFF73B-D3C7-4730-BFD7-FE8A378C523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39535" y="3714750"/>
          <a:ext cx="437243" cy="4402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C063A922-C403-49D6-8434-74E873FDAD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287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52C44A4A-2A8D-4681-8219-44D4BEA9B3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287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1209674</xdr:colOff>
      <xdr:row>0</xdr:row>
      <xdr:rowOff>733425</xdr:rowOff>
    </xdr:to>
    <xdr:pic>
      <xdr:nvPicPr>
        <xdr:cNvPr id="4" name="Imagen 3">
          <a:extLst>
            <a:ext uri="{FF2B5EF4-FFF2-40B4-BE49-F238E27FC236}">
              <a16:creationId xmlns:a16="http://schemas.microsoft.com/office/drawing/2014/main" id="{EF701066-2846-4198-ABA6-7B2CA08BCA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28775" y="123825"/>
          <a:ext cx="2219324" cy="609600"/>
        </a:xfrm>
        <a:prstGeom prst="rect">
          <a:avLst/>
        </a:prstGeom>
      </xdr:spPr>
    </xdr:pic>
    <xdr:clientData/>
  </xdr:twoCellAnchor>
  <xdr:twoCellAnchor editAs="oneCell">
    <xdr:from>
      <xdr:col>13</xdr:col>
      <xdr:colOff>419554</xdr:colOff>
      <xdr:row>12</xdr:row>
      <xdr:rowOff>58868</xdr:rowOff>
    </xdr:from>
    <xdr:to>
      <xdr:col>13</xdr:col>
      <xdr:colOff>1745578</xdr:colOff>
      <xdr:row>12</xdr:row>
      <xdr:rowOff>1524358</xdr:rowOff>
    </xdr:to>
    <xdr:pic>
      <xdr:nvPicPr>
        <xdr:cNvPr id="5" name="Gráfico 4" descr="Cohete">
          <a:extLst>
            <a:ext uri="{FF2B5EF4-FFF2-40B4-BE49-F238E27FC236}">
              <a16:creationId xmlns:a16="http://schemas.microsoft.com/office/drawing/2014/main" id="{FC068675-90CC-4675-A897-9A08374A2A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150411" y="13570761"/>
          <a:ext cx="1326024" cy="146549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94708128-9146-4101-BD31-CBB01910E8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287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229B3802-98FA-49AC-A78F-11A6908D4C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287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1209674</xdr:colOff>
      <xdr:row>0</xdr:row>
      <xdr:rowOff>733425</xdr:rowOff>
    </xdr:to>
    <xdr:pic>
      <xdr:nvPicPr>
        <xdr:cNvPr id="8" name="Imagen 7">
          <a:extLst>
            <a:ext uri="{FF2B5EF4-FFF2-40B4-BE49-F238E27FC236}">
              <a16:creationId xmlns:a16="http://schemas.microsoft.com/office/drawing/2014/main" id="{7497E213-9E94-4D2B-B7DA-348D976050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28775" y="123825"/>
          <a:ext cx="2219324" cy="60960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BB8C86BF-F668-4438-841A-29834603EB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048DADD8-A0A3-4EE2-8291-A5F47E4D3D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B814AF5F-AC48-4FAF-AFED-C1E1EC3643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twoCellAnchor editAs="oneCell">
    <xdr:from>
      <xdr:col>11</xdr:col>
      <xdr:colOff>2391125</xdr:colOff>
      <xdr:row>39</xdr:row>
      <xdr:rowOff>56161</xdr:rowOff>
    </xdr:from>
    <xdr:to>
      <xdr:col>11</xdr:col>
      <xdr:colOff>3059947</xdr:colOff>
      <xdr:row>39</xdr:row>
      <xdr:rowOff>1178893</xdr:rowOff>
    </xdr:to>
    <xdr:pic>
      <xdr:nvPicPr>
        <xdr:cNvPr id="5" name="Gráfico 4" descr="Cohete">
          <a:extLst>
            <a:ext uri="{FF2B5EF4-FFF2-40B4-BE49-F238E27FC236}">
              <a16:creationId xmlns:a16="http://schemas.microsoft.com/office/drawing/2014/main" id="{E29F9A05-C64A-415C-B017-9CC4399567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553190" y="51187465"/>
          <a:ext cx="668822" cy="1122732"/>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8361022D-501A-4D4C-86FE-94BE082011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1623DD20-F1C2-442C-9DF0-01F1050220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1" name="Imagen 10">
          <a:extLst>
            <a:ext uri="{FF2B5EF4-FFF2-40B4-BE49-F238E27FC236}">
              <a16:creationId xmlns:a16="http://schemas.microsoft.com/office/drawing/2014/main" id="{740CE84C-FD52-49FB-AEDA-278E79E2E0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27E71EB4-1DDD-4211-B3AB-A9D386D471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63874B44-7910-40F7-951A-59BBCDE6D9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8606B1BD-6D82-4FB2-B576-EE94E1F84B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00275"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5" name="Imagen 4">
          <a:extLst>
            <a:ext uri="{FF2B5EF4-FFF2-40B4-BE49-F238E27FC236}">
              <a16:creationId xmlns:a16="http://schemas.microsoft.com/office/drawing/2014/main" id="{84FAC239-FDA0-4A01-96EF-EFB7711E1E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6" name="Imagen 5">
          <a:extLst>
            <a:ext uri="{FF2B5EF4-FFF2-40B4-BE49-F238E27FC236}">
              <a16:creationId xmlns:a16="http://schemas.microsoft.com/office/drawing/2014/main" id="{3805EB93-7E8F-482A-9865-0CEFAB6A8F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7" name="Imagen 6">
          <a:extLst>
            <a:ext uri="{FF2B5EF4-FFF2-40B4-BE49-F238E27FC236}">
              <a16:creationId xmlns:a16="http://schemas.microsoft.com/office/drawing/2014/main" id="{07B411FD-3F37-462C-A2E7-643EC4A286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00275" cy="609600"/>
        </a:xfrm>
        <a:prstGeom prst="rect">
          <a:avLst/>
        </a:prstGeom>
      </xdr:spPr>
    </xdr:pic>
    <xdr:clientData/>
  </xdr:twoCellAnchor>
  <xdr:twoCellAnchor editAs="oneCell">
    <xdr:from>
      <xdr:col>11</xdr:col>
      <xdr:colOff>2391125</xdr:colOff>
      <xdr:row>40</xdr:row>
      <xdr:rowOff>56161</xdr:rowOff>
    </xdr:from>
    <xdr:to>
      <xdr:col>11</xdr:col>
      <xdr:colOff>3059947</xdr:colOff>
      <xdr:row>40</xdr:row>
      <xdr:rowOff>1314840</xdr:rowOff>
    </xdr:to>
    <xdr:pic>
      <xdr:nvPicPr>
        <xdr:cNvPr id="8" name="Gráfico 7" descr="Cohete">
          <a:extLst>
            <a:ext uri="{FF2B5EF4-FFF2-40B4-BE49-F238E27FC236}">
              <a16:creationId xmlns:a16="http://schemas.microsoft.com/office/drawing/2014/main" id="{82CFB0F4-DD30-47B7-9F31-1197F20FEF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600125" y="52738936"/>
          <a:ext cx="668822" cy="1122732"/>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12700</xdr:colOff>
      <xdr:row>0</xdr:row>
      <xdr:rowOff>60325</xdr:rowOff>
    </xdr:from>
    <xdr:to>
      <xdr:col>2</xdr:col>
      <xdr:colOff>136525</xdr:colOff>
      <xdr:row>0</xdr:row>
      <xdr:rowOff>873125</xdr:rowOff>
    </xdr:to>
    <xdr:pic>
      <xdr:nvPicPr>
        <xdr:cNvPr id="2" name="Imagen 1">
          <a:extLst>
            <a:ext uri="{FF2B5EF4-FFF2-40B4-BE49-F238E27FC236}">
              <a16:creationId xmlns:a16="http://schemas.microsoft.com/office/drawing/2014/main" id="{FAFF375E-D904-4B9F-996A-73F30DB36B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700" y="60325"/>
          <a:ext cx="2857500" cy="812800"/>
        </a:xfrm>
        <a:prstGeom prst="rect">
          <a:avLst/>
        </a:prstGeom>
      </xdr:spPr>
    </xdr:pic>
    <xdr:clientData/>
  </xdr:twoCellAnchor>
  <xdr:twoCellAnchor editAs="oneCell">
    <xdr:from>
      <xdr:col>11</xdr:col>
      <xdr:colOff>3343625</xdr:colOff>
      <xdr:row>25</xdr:row>
      <xdr:rowOff>230786</xdr:rowOff>
    </xdr:from>
    <xdr:to>
      <xdr:col>11</xdr:col>
      <xdr:colOff>4012447</xdr:colOff>
      <xdr:row>25</xdr:row>
      <xdr:rowOff>1354070</xdr:rowOff>
    </xdr:to>
    <xdr:pic>
      <xdr:nvPicPr>
        <xdr:cNvPr id="3" name="Gráfico 2" descr="Cohete">
          <a:extLst>
            <a:ext uri="{FF2B5EF4-FFF2-40B4-BE49-F238E27FC236}">
              <a16:creationId xmlns:a16="http://schemas.microsoft.com/office/drawing/2014/main" id="{30867B9D-0060-422E-97A6-3702C79328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408500" y="30107536"/>
          <a:ext cx="668822" cy="1123284"/>
        </a:xfrm>
        <a:prstGeom prst="rect">
          <a:avLst/>
        </a:prstGeom>
      </xdr:spPr>
    </xdr:pic>
    <xdr:clientData/>
  </xdr:twoCellAnchor>
  <xdr:twoCellAnchor editAs="oneCell">
    <xdr:from>
      <xdr:col>0</xdr:col>
      <xdr:colOff>12700</xdr:colOff>
      <xdr:row>0</xdr:row>
      <xdr:rowOff>60325</xdr:rowOff>
    </xdr:from>
    <xdr:to>
      <xdr:col>2</xdr:col>
      <xdr:colOff>136525</xdr:colOff>
      <xdr:row>0</xdr:row>
      <xdr:rowOff>873125</xdr:rowOff>
    </xdr:to>
    <xdr:pic>
      <xdr:nvPicPr>
        <xdr:cNvPr id="4" name="Imagen 3">
          <a:extLst>
            <a:ext uri="{FF2B5EF4-FFF2-40B4-BE49-F238E27FC236}">
              <a16:creationId xmlns:a16="http://schemas.microsoft.com/office/drawing/2014/main" id="{3E7A74CD-FD8C-473E-9248-8ECF198CCB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700" y="60325"/>
          <a:ext cx="2857500" cy="8128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1484A76E-8C04-4782-88A0-93EFAE436E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478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E34C1237-5C93-40D1-95EC-CCF7FB7CB2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478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52CFD00A-19EE-471B-8F7E-3C2B755E6F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47850" y="123825"/>
          <a:ext cx="2219325" cy="609600"/>
        </a:xfrm>
        <a:prstGeom prst="rect">
          <a:avLst/>
        </a:prstGeom>
      </xdr:spPr>
    </xdr:pic>
    <xdr:clientData/>
  </xdr:twoCellAnchor>
  <xdr:twoCellAnchor editAs="oneCell">
    <xdr:from>
      <xdr:col>11</xdr:col>
      <xdr:colOff>691279</xdr:colOff>
      <xdr:row>40</xdr:row>
      <xdr:rowOff>40287</xdr:rowOff>
    </xdr:from>
    <xdr:to>
      <xdr:col>11</xdr:col>
      <xdr:colOff>1360101</xdr:colOff>
      <xdr:row>40</xdr:row>
      <xdr:rowOff>908539</xdr:rowOff>
    </xdr:to>
    <xdr:pic>
      <xdr:nvPicPr>
        <xdr:cNvPr id="5" name="Gráfico 4" descr="Cohete">
          <a:extLst>
            <a:ext uri="{FF2B5EF4-FFF2-40B4-BE49-F238E27FC236}">
              <a16:creationId xmlns:a16="http://schemas.microsoft.com/office/drawing/2014/main" id="{D05410FB-7F50-4748-9D42-FFBE72B625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6335856" y="37011941"/>
          <a:ext cx="668822" cy="868252"/>
        </a:xfrm>
        <a:prstGeom prst="rect">
          <a:avLst/>
        </a:prstGeom>
      </xdr:spPr>
    </xdr:pic>
    <xdr:clientData/>
  </xdr:twoCellAnchor>
  <xdr:twoCellAnchor editAs="oneCell">
    <xdr:from>
      <xdr:col>1</xdr:col>
      <xdr:colOff>361950</xdr:colOff>
      <xdr:row>0</xdr:row>
      <xdr:rowOff>123825</xdr:rowOff>
    </xdr:from>
    <xdr:to>
      <xdr:col>2</xdr:col>
      <xdr:colOff>1200037</xdr:colOff>
      <xdr:row>0</xdr:row>
      <xdr:rowOff>733425</xdr:rowOff>
    </xdr:to>
    <xdr:pic>
      <xdr:nvPicPr>
        <xdr:cNvPr id="6" name="Imagen 5">
          <a:extLst>
            <a:ext uri="{FF2B5EF4-FFF2-40B4-BE49-F238E27FC236}">
              <a16:creationId xmlns:a16="http://schemas.microsoft.com/office/drawing/2014/main" id="{8D6F02D5-A612-49BF-A928-E76E9A6D70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47850" y="123825"/>
          <a:ext cx="2209687" cy="609600"/>
        </a:xfrm>
        <a:prstGeom prst="rect">
          <a:avLst/>
        </a:prstGeom>
      </xdr:spPr>
    </xdr:pic>
    <xdr:clientData/>
  </xdr:twoCellAnchor>
  <xdr:twoCellAnchor editAs="oneCell">
    <xdr:from>
      <xdr:col>1</xdr:col>
      <xdr:colOff>361950</xdr:colOff>
      <xdr:row>0</xdr:row>
      <xdr:rowOff>123825</xdr:rowOff>
    </xdr:from>
    <xdr:to>
      <xdr:col>2</xdr:col>
      <xdr:colOff>1200038</xdr:colOff>
      <xdr:row>0</xdr:row>
      <xdr:rowOff>733425</xdr:rowOff>
    </xdr:to>
    <xdr:pic>
      <xdr:nvPicPr>
        <xdr:cNvPr id="7" name="Imagen 6">
          <a:extLst>
            <a:ext uri="{FF2B5EF4-FFF2-40B4-BE49-F238E27FC236}">
              <a16:creationId xmlns:a16="http://schemas.microsoft.com/office/drawing/2014/main" id="{155415EB-6942-4C52-84BA-154E530076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47850" y="123825"/>
          <a:ext cx="2209688" cy="609600"/>
        </a:xfrm>
        <a:prstGeom prst="rect">
          <a:avLst/>
        </a:prstGeom>
      </xdr:spPr>
    </xdr:pic>
    <xdr:clientData/>
  </xdr:twoCellAnchor>
  <xdr:twoCellAnchor editAs="oneCell">
    <xdr:from>
      <xdr:col>1</xdr:col>
      <xdr:colOff>361950</xdr:colOff>
      <xdr:row>0</xdr:row>
      <xdr:rowOff>123825</xdr:rowOff>
    </xdr:from>
    <xdr:to>
      <xdr:col>2</xdr:col>
      <xdr:colOff>1200037</xdr:colOff>
      <xdr:row>0</xdr:row>
      <xdr:rowOff>733425</xdr:rowOff>
    </xdr:to>
    <xdr:pic>
      <xdr:nvPicPr>
        <xdr:cNvPr id="8" name="Imagen 7">
          <a:extLst>
            <a:ext uri="{FF2B5EF4-FFF2-40B4-BE49-F238E27FC236}">
              <a16:creationId xmlns:a16="http://schemas.microsoft.com/office/drawing/2014/main" id="{9B137E81-7AB4-4252-BF26-A6E3987FA8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47850" y="123825"/>
          <a:ext cx="2209687" cy="6096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47ECAF3A-4295-42E4-95DA-57A04AC803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3E526053-6180-45C6-B7E9-DA300B3877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1831D4DC-F897-4B04-85D5-C84F42A1B1C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11</xdr:col>
      <xdr:colOff>3132060</xdr:colOff>
      <xdr:row>44</xdr:row>
      <xdr:rowOff>64100</xdr:rowOff>
    </xdr:from>
    <xdr:to>
      <xdr:col>11</xdr:col>
      <xdr:colOff>3800882</xdr:colOff>
      <xdr:row>45</xdr:row>
      <xdr:rowOff>3664</xdr:rowOff>
    </xdr:to>
    <xdr:pic>
      <xdr:nvPicPr>
        <xdr:cNvPr id="5" name="Gráfico 4" descr="Cohete">
          <a:extLst>
            <a:ext uri="{FF2B5EF4-FFF2-40B4-BE49-F238E27FC236}">
              <a16:creationId xmlns:a16="http://schemas.microsoft.com/office/drawing/2014/main" id="{4DE0499C-9308-432B-A7C4-778AFFABEC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6114216" y="49355975"/>
          <a:ext cx="668822" cy="102303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BFFE16D3-A558-4592-9DAD-7A9A129F17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67193873-8774-4A11-B377-2A8F93D3F6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07B30076-736C-42FE-B658-27048C7514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15876</xdr:colOff>
      <xdr:row>0</xdr:row>
      <xdr:rowOff>123825</xdr:rowOff>
    </xdr:from>
    <xdr:to>
      <xdr:col>2</xdr:col>
      <xdr:colOff>47625</xdr:colOff>
      <xdr:row>0</xdr:row>
      <xdr:rowOff>904875</xdr:rowOff>
    </xdr:to>
    <xdr:pic>
      <xdr:nvPicPr>
        <xdr:cNvPr id="2" name="Imagen 1">
          <a:extLst>
            <a:ext uri="{FF2B5EF4-FFF2-40B4-BE49-F238E27FC236}">
              <a16:creationId xmlns:a16="http://schemas.microsoft.com/office/drawing/2014/main" id="{C1997FD8-439E-455F-9BB5-8D9AA894E6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76" y="123825"/>
          <a:ext cx="2860674" cy="781050"/>
        </a:xfrm>
        <a:prstGeom prst="rect">
          <a:avLst/>
        </a:prstGeom>
      </xdr:spPr>
    </xdr:pic>
    <xdr:clientData/>
  </xdr:twoCellAnchor>
  <xdr:twoCellAnchor editAs="oneCell">
    <xdr:from>
      <xdr:col>11</xdr:col>
      <xdr:colOff>3132060</xdr:colOff>
      <xdr:row>42</xdr:row>
      <xdr:rowOff>64100</xdr:rowOff>
    </xdr:from>
    <xdr:to>
      <xdr:col>11</xdr:col>
      <xdr:colOff>3800882</xdr:colOff>
      <xdr:row>42</xdr:row>
      <xdr:rowOff>1267314</xdr:rowOff>
    </xdr:to>
    <xdr:pic>
      <xdr:nvPicPr>
        <xdr:cNvPr id="3" name="Gráfico 2" descr="Cohete">
          <a:extLst>
            <a:ext uri="{FF2B5EF4-FFF2-40B4-BE49-F238E27FC236}">
              <a16:creationId xmlns:a16="http://schemas.microsoft.com/office/drawing/2014/main" id="{8FC00347-99FF-474C-A1BB-F57E6C4582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6216610" y="49317875"/>
          <a:ext cx="668822" cy="1025414"/>
        </a:xfrm>
        <a:prstGeom prst="rect">
          <a:avLst/>
        </a:prstGeom>
      </xdr:spPr>
    </xdr:pic>
    <xdr:clientData/>
  </xdr:twoCellAnchor>
  <xdr:twoCellAnchor editAs="oneCell">
    <xdr:from>
      <xdr:col>0</xdr:col>
      <xdr:colOff>15876</xdr:colOff>
      <xdr:row>0</xdr:row>
      <xdr:rowOff>123825</xdr:rowOff>
    </xdr:from>
    <xdr:to>
      <xdr:col>2</xdr:col>
      <xdr:colOff>47625</xdr:colOff>
      <xdr:row>0</xdr:row>
      <xdr:rowOff>904875</xdr:rowOff>
    </xdr:to>
    <xdr:pic>
      <xdr:nvPicPr>
        <xdr:cNvPr id="4" name="Imagen 3">
          <a:extLst>
            <a:ext uri="{FF2B5EF4-FFF2-40B4-BE49-F238E27FC236}">
              <a16:creationId xmlns:a16="http://schemas.microsoft.com/office/drawing/2014/main" id="{CAA0D7CA-BD62-46AC-8C80-5C762965F1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76" y="123825"/>
          <a:ext cx="2860674" cy="78105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DE5FE478-3E73-4BE2-9759-B6BF8B97EB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671D3BFE-E7C8-4103-AD90-3518573A67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533CAF4D-0439-46D8-BE31-25A2CD8CFC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11</xdr:col>
      <xdr:colOff>3132060</xdr:colOff>
      <xdr:row>31</xdr:row>
      <xdr:rowOff>159350</xdr:rowOff>
    </xdr:from>
    <xdr:to>
      <xdr:col>11</xdr:col>
      <xdr:colOff>3800882</xdr:colOff>
      <xdr:row>31</xdr:row>
      <xdr:rowOff>1174750</xdr:rowOff>
    </xdr:to>
    <xdr:pic>
      <xdr:nvPicPr>
        <xdr:cNvPr id="5" name="Gráfico 4" descr="Cohete">
          <a:extLst>
            <a:ext uri="{FF2B5EF4-FFF2-40B4-BE49-F238E27FC236}">
              <a16:creationId xmlns:a16="http://schemas.microsoft.com/office/drawing/2014/main" id="{F73EEB9D-51E2-4D92-961E-83661B4B46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7594560" y="29385225"/>
          <a:ext cx="668822" cy="10154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3AA7786C-5873-4351-90C7-454DA14E1C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D397233B-EFED-451C-87DA-F98F4EEE47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82ABC1FE-E007-430E-94E2-D3FBB9E0A5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3FDDB2EF-F257-4B96-8284-0B297AD133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9143E151-4B27-4267-A21E-3365E6C302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1E81A72A-55F7-4419-A056-959F79E9A1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11</xdr:col>
      <xdr:colOff>1801039</xdr:colOff>
      <xdr:row>18</xdr:row>
      <xdr:rowOff>52192</xdr:rowOff>
    </xdr:from>
    <xdr:to>
      <xdr:col>11</xdr:col>
      <xdr:colOff>2381373</xdr:colOff>
      <xdr:row>18</xdr:row>
      <xdr:rowOff>756780</xdr:rowOff>
    </xdr:to>
    <xdr:pic>
      <xdr:nvPicPr>
        <xdr:cNvPr id="5" name="Gráfico 4" descr="Cohete">
          <a:extLst>
            <a:ext uri="{FF2B5EF4-FFF2-40B4-BE49-F238E27FC236}">
              <a16:creationId xmlns:a16="http://schemas.microsoft.com/office/drawing/2014/main" id="{441BCAE3-C395-4C65-B7A4-56F42EEAD0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527820" y="16466507"/>
          <a:ext cx="580334" cy="70458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6EA5BF69-8C0D-4016-80B0-3201EFF42C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E929DED7-A9D9-4005-A7F9-7A436D4746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3897E929-499C-4593-9B3C-22B2863B79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3FB4217A-ED67-4303-B73E-4FC079339F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59A862F1-FF31-4AD0-A25B-5A49C1BD05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1" name="Imagen 10">
          <a:extLst>
            <a:ext uri="{FF2B5EF4-FFF2-40B4-BE49-F238E27FC236}">
              <a16:creationId xmlns:a16="http://schemas.microsoft.com/office/drawing/2014/main" id="{4B03D137-2AF6-4A2D-9A92-BD7A44290B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FD1003C1-2333-4C8A-A413-D4C447CAA5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495CB6D-B9C3-404F-BA15-8118BE26D29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EA33B83F-2141-4D28-B241-0FF93B97D6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5" cy="609600"/>
        </a:xfrm>
        <a:prstGeom prst="rect">
          <a:avLst/>
        </a:prstGeom>
      </xdr:spPr>
    </xdr:pic>
    <xdr:clientData/>
  </xdr:twoCellAnchor>
  <xdr:twoCellAnchor editAs="oneCell">
    <xdr:from>
      <xdr:col>11</xdr:col>
      <xdr:colOff>2231994</xdr:colOff>
      <xdr:row>22</xdr:row>
      <xdr:rowOff>59811</xdr:rowOff>
    </xdr:from>
    <xdr:to>
      <xdr:col>11</xdr:col>
      <xdr:colOff>2896019</xdr:colOff>
      <xdr:row>22</xdr:row>
      <xdr:rowOff>1026779</xdr:rowOff>
    </xdr:to>
    <xdr:pic>
      <xdr:nvPicPr>
        <xdr:cNvPr id="5" name="Gráfico 4" descr="Cohete">
          <a:extLst>
            <a:ext uri="{FF2B5EF4-FFF2-40B4-BE49-F238E27FC236}">
              <a16:creationId xmlns:a16="http://schemas.microsoft.com/office/drawing/2014/main" id="{87255FA9-4BC3-41D2-A323-73022D3AC0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991458" y="18769632"/>
          <a:ext cx="664025" cy="96696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CFFEE056-6C91-44C4-A969-A6C59E1084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B0482B87-751E-4E1B-90CF-AADE12C600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342666B4-8913-476F-894C-23E0CB9939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5" cy="6096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107949</xdr:colOff>
      <xdr:row>0</xdr:row>
      <xdr:rowOff>123825</xdr:rowOff>
    </xdr:from>
    <xdr:to>
      <xdr:col>2</xdr:col>
      <xdr:colOff>137582</xdr:colOff>
      <xdr:row>0</xdr:row>
      <xdr:rowOff>936625</xdr:rowOff>
    </xdr:to>
    <xdr:pic>
      <xdr:nvPicPr>
        <xdr:cNvPr id="2" name="Imagen 1">
          <a:extLst>
            <a:ext uri="{FF2B5EF4-FFF2-40B4-BE49-F238E27FC236}">
              <a16:creationId xmlns:a16="http://schemas.microsoft.com/office/drawing/2014/main" id="{356A51FD-F7F7-4DD6-A042-0FB911C80C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07949" y="123825"/>
          <a:ext cx="2953808" cy="812800"/>
        </a:xfrm>
        <a:prstGeom prst="rect">
          <a:avLst/>
        </a:prstGeom>
      </xdr:spPr>
    </xdr:pic>
    <xdr:clientData/>
  </xdr:twoCellAnchor>
  <xdr:twoCellAnchor editAs="oneCell">
    <xdr:from>
      <xdr:col>11</xdr:col>
      <xdr:colOff>3232119</xdr:colOff>
      <xdr:row>23</xdr:row>
      <xdr:rowOff>155061</xdr:rowOff>
    </xdr:from>
    <xdr:to>
      <xdr:col>11</xdr:col>
      <xdr:colOff>3896144</xdr:colOff>
      <xdr:row>23</xdr:row>
      <xdr:rowOff>984250</xdr:rowOff>
    </xdr:to>
    <xdr:pic>
      <xdr:nvPicPr>
        <xdr:cNvPr id="3" name="Gráfico 2" descr="Cohete">
          <a:extLst>
            <a:ext uri="{FF2B5EF4-FFF2-40B4-BE49-F238E27FC236}">
              <a16:creationId xmlns:a16="http://schemas.microsoft.com/office/drawing/2014/main" id="{CDF18D04-37FD-4DA2-97C5-9C8F718EB1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0788994" y="28523686"/>
          <a:ext cx="664025" cy="829189"/>
        </a:xfrm>
        <a:prstGeom prst="rect">
          <a:avLst/>
        </a:prstGeom>
      </xdr:spPr>
    </xdr:pic>
    <xdr:clientData/>
  </xdr:twoCellAnchor>
  <xdr:twoCellAnchor editAs="oneCell">
    <xdr:from>
      <xdr:col>0</xdr:col>
      <xdr:colOff>107949</xdr:colOff>
      <xdr:row>0</xdr:row>
      <xdr:rowOff>123825</xdr:rowOff>
    </xdr:from>
    <xdr:to>
      <xdr:col>2</xdr:col>
      <xdr:colOff>137582</xdr:colOff>
      <xdr:row>0</xdr:row>
      <xdr:rowOff>936625</xdr:rowOff>
    </xdr:to>
    <xdr:pic>
      <xdr:nvPicPr>
        <xdr:cNvPr id="4" name="Imagen 3">
          <a:extLst>
            <a:ext uri="{FF2B5EF4-FFF2-40B4-BE49-F238E27FC236}">
              <a16:creationId xmlns:a16="http://schemas.microsoft.com/office/drawing/2014/main" id="{3DA45B41-B87F-46B7-A0C4-919692A40C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07949" y="123825"/>
          <a:ext cx="2953808" cy="812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8303555E-801D-4C19-B2FD-002D746603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DF2986B-3D9A-4AF8-A5D7-0C609C10206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5F4C70BD-180F-4C1A-B2DB-2E576B792C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twoCellAnchor editAs="oneCell">
    <xdr:from>
      <xdr:col>9</xdr:col>
      <xdr:colOff>1984376</xdr:colOff>
      <xdr:row>15</xdr:row>
      <xdr:rowOff>18047</xdr:rowOff>
    </xdr:from>
    <xdr:to>
      <xdr:col>9</xdr:col>
      <xdr:colOff>3310400</xdr:colOff>
      <xdr:row>15</xdr:row>
      <xdr:rowOff>1664512</xdr:rowOff>
    </xdr:to>
    <xdr:pic>
      <xdr:nvPicPr>
        <xdr:cNvPr id="5" name="Gráfico 4" descr="Cohete">
          <a:extLst>
            <a:ext uri="{FF2B5EF4-FFF2-40B4-BE49-F238E27FC236}">
              <a16:creationId xmlns:a16="http://schemas.microsoft.com/office/drawing/2014/main" id="{2019F08D-8731-40A7-8200-C2CB4ACE5A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802351" y="9523997"/>
          <a:ext cx="1326024" cy="146549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BAA21E1D-1DD3-49A2-8ECE-7BF092CEE8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072B3DF7-073C-4431-85B6-F95773C057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E403FAE4-106C-4151-85AF-505966DD2DA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228312</xdr:colOff>
      <xdr:row>0</xdr:row>
      <xdr:rowOff>733425</xdr:rowOff>
    </xdr:to>
    <xdr:pic>
      <xdr:nvPicPr>
        <xdr:cNvPr id="2" name="Imagen 1">
          <a:extLst>
            <a:ext uri="{FF2B5EF4-FFF2-40B4-BE49-F238E27FC236}">
              <a16:creationId xmlns:a16="http://schemas.microsoft.com/office/drawing/2014/main" id="{13C357DA-FFC9-493A-B25D-9CB5740569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66900" y="123825"/>
          <a:ext cx="2219325" cy="609600"/>
        </a:xfrm>
        <a:prstGeom prst="rect">
          <a:avLst/>
        </a:prstGeom>
      </xdr:spPr>
    </xdr:pic>
    <xdr:clientData/>
  </xdr:twoCellAnchor>
  <xdr:twoCellAnchor editAs="oneCell">
    <xdr:from>
      <xdr:col>1</xdr:col>
      <xdr:colOff>361950</xdr:colOff>
      <xdr:row>0</xdr:row>
      <xdr:rowOff>123825</xdr:rowOff>
    </xdr:from>
    <xdr:to>
      <xdr:col>2</xdr:col>
      <xdr:colOff>228313</xdr:colOff>
      <xdr:row>0</xdr:row>
      <xdr:rowOff>733425</xdr:rowOff>
    </xdr:to>
    <xdr:pic>
      <xdr:nvPicPr>
        <xdr:cNvPr id="3" name="Imagen 2">
          <a:extLst>
            <a:ext uri="{FF2B5EF4-FFF2-40B4-BE49-F238E27FC236}">
              <a16:creationId xmlns:a16="http://schemas.microsoft.com/office/drawing/2014/main" id="{ED7CC4CF-F09D-44FD-BACC-64C5DDB180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66900" y="123825"/>
          <a:ext cx="2219326" cy="609600"/>
        </a:xfrm>
        <a:prstGeom prst="rect">
          <a:avLst/>
        </a:prstGeom>
      </xdr:spPr>
    </xdr:pic>
    <xdr:clientData/>
  </xdr:twoCellAnchor>
  <xdr:twoCellAnchor editAs="oneCell">
    <xdr:from>
      <xdr:col>1</xdr:col>
      <xdr:colOff>361950</xdr:colOff>
      <xdr:row>0</xdr:row>
      <xdr:rowOff>123825</xdr:rowOff>
    </xdr:from>
    <xdr:to>
      <xdr:col>2</xdr:col>
      <xdr:colOff>228312</xdr:colOff>
      <xdr:row>0</xdr:row>
      <xdr:rowOff>733425</xdr:rowOff>
    </xdr:to>
    <xdr:pic>
      <xdr:nvPicPr>
        <xdr:cNvPr id="4" name="Imagen 3">
          <a:extLst>
            <a:ext uri="{FF2B5EF4-FFF2-40B4-BE49-F238E27FC236}">
              <a16:creationId xmlns:a16="http://schemas.microsoft.com/office/drawing/2014/main" id="{A69AED4D-BA93-4D17-A859-804289C9E1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66900" y="123825"/>
          <a:ext cx="2219325" cy="609600"/>
        </a:xfrm>
        <a:prstGeom prst="rect">
          <a:avLst/>
        </a:prstGeom>
      </xdr:spPr>
    </xdr:pic>
    <xdr:clientData/>
  </xdr:twoCellAnchor>
  <xdr:twoCellAnchor editAs="oneCell">
    <xdr:from>
      <xdr:col>11</xdr:col>
      <xdr:colOff>403482</xdr:colOff>
      <xdr:row>21</xdr:row>
      <xdr:rowOff>25175</xdr:rowOff>
    </xdr:from>
    <xdr:to>
      <xdr:col>11</xdr:col>
      <xdr:colOff>1068950</xdr:colOff>
      <xdr:row>22</xdr:row>
      <xdr:rowOff>30307</xdr:rowOff>
    </xdr:to>
    <xdr:pic>
      <xdr:nvPicPr>
        <xdr:cNvPr id="5" name="Gráfico 4" descr="Cohete">
          <a:extLst>
            <a:ext uri="{FF2B5EF4-FFF2-40B4-BE49-F238E27FC236}">
              <a16:creationId xmlns:a16="http://schemas.microsoft.com/office/drawing/2014/main" id="{B33BA7E7-ADEF-41A5-BF7A-8D186E9FFA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307346" y="25843698"/>
          <a:ext cx="665468" cy="972064"/>
        </a:xfrm>
        <a:prstGeom prst="rect">
          <a:avLst/>
        </a:prstGeom>
      </xdr:spPr>
    </xdr:pic>
    <xdr:clientData/>
  </xdr:twoCellAnchor>
  <xdr:twoCellAnchor editAs="oneCell">
    <xdr:from>
      <xdr:col>1</xdr:col>
      <xdr:colOff>361950</xdr:colOff>
      <xdr:row>0</xdr:row>
      <xdr:rowOff>123825</xdr:rowOff>
    </xdr:from>
    <xdr:to>
      <xdr:col>2</xdr:col>
      <xdr:colOff>228312</xdr:colOff>
      <xdr:row>0</xdr:row>
      <xdr:rowOff>733425</xdr:rowOff>
    </xdr:to>
    <xdr:pic>
      <xdr:nvPicPr>
        <xdr:cNvPr id="6" name="Imagen 5">
          <a:extLst>
            <a:ext uri="{FF2B5EF4-FFF2-40B4-BE49-F238E27FC236}">
              <a16:creationId xmlns:a16="http://schemas.microsoft.com/office/drawing/2014/main" id="{F5FAB324-F269-476E-9FE2-AD20DB7244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66900" y="123825"/>
          <a:ext cx="2219325" cy="609600"/>
        </a:xfrm>
        <a:prstGeom prst="rect">
          <a:avLst/>
        </a:prstGeom>
      </xdr:spPr>
    </xdr:pic>
    <xdr:clientData/>
  </xdr:twoCellAnchor>
  <xdr:twoCellAnchor editAs="oneCell">
    <xdr:from>
      <xdr:col>1</xdr:col>
      <xdr:colOff>361950</xdr:colOff>
      <xdr:row>0</xdr:row>
      <xdr:rowOff>123825</xdr:rowOff>
    </xdr:from>
    <xdr:to>
      <xdr:col>2</xdr:col>
      <xdr:colOff>228313</xdr:colOff>
      <xdr:row>0</xdr:row>
      <xdr:rowOff>733425</xdr:rowOff>
    </xdr:to>
    <xdr:pic>
      <xdr:nvPicPr>
        <xdr:cNvPr id="7" name="Imagen 6">
          <a:extLst>
            <a:ext uri="{FF2B5EF4-FFF2-40B4-BE49-F238E27FC236}">
              <a16:creationId xmlns:a16="http://schemas.microsoft.com/office/drawing/2014/main" id="{064F9319-55B4-4317-B3B7-732CA437B3A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66900" y="123825"/>
          <a:ext cx="2219326" cy="609600"/>
        </a:xfrm>
        <a:prstGeom prst="rect">
          <a:avLst/>
        </a:prstGeom>
      </xdr:spPr>
    </xdr:pic>
    <xdr:clientData/>
  </xdr:twoCellAnchor>
  <xdr:twoCellAnchor editAs="oneCell">
    <xdr:from>
      <xdr:col>1</xdr:col>
      <xdr:colOff>361950</xdr:colOff>
      <xdr:row>0</xdr:row>
      <xdr:rowOff>123825</xdr:rowOff>
    </xdr:from>
    <xdr:to>
      <xdr:col>2</xdr:col>
      <xdr:colOff>228312</xdr:colOff>
      <xdr:row>0</xdr:row>
      <xdr:rowOff>733425</xdr:rowOff>
    </xdr:to>
    <xdr:pic>
      <xdr:nvPicPr>
        <xdr:cNvPr id="8" name="Imagen 7">
          <a:extLst>
            <a:ext uri="{FF2B5EF4-FFF2-40B4-BE49-F238E27FC236}">
              <a16:creationId xmlns:a16="http://schemas.microsoft.com/office/drawing/2014/main" id="{D1BBF3BF-E90B-4BD9-8166-F7371B8DB36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66900" y="123825"/>
          <a:ext cx="2219325" cy="6096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8827A50F-ABC0-4839-A941-BCD4F1FF4E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09B4C50D-BB75-438A-BF7A-15DCF747A8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9B6B11DB-6780-4090-9570-9D360A9EFE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5" name="Imagen 4">
          <a:extLst>
            <a:ext uri="{FF2B5EF4-FFF2-40B4-BE49-F238E27FC236}">
              <a16:creationId xmlns:a16="http://schemas.microsoft.com/office/drawing/2014/main" id="{427BBDC8-F3FE-4995-9463-4B9774134A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6" name="Imagen 5">
          <a:extLst>
            <a:ext uri="{FF2B5EF4-FFF2-40B4-BE49-F238E27FC236}">
              <a16:creationId xmlns:a16="http://schemas.microsoft.com/office/drawing/2014/main" id="{7760025E-92ED-4F0F-BF8C-22CB75BD93E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7" name="Imagen 6">
          <a:extLst>
            <a:ext uri="{FF2B5EF4-FFF2-40B4-BE49-F238E27FC236}">
              <a16:creationId xmlns:a16="http://schemas.microsoft.com/office/drawing/2014/main" id="{D94184CE-F057-4652-8B5E-FD9AECB7ED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19325" cy="609600"/>
        </a:xfrm>
        <a:prstGeom prst="rect">
          <a:avLst/>
        </a:prstGeom>
      </xdr:spPr>
    </xdr:pic>
    <xdr:clientData/>
  </xdr:twoCellAnchor>
  <xdr:twoCellAnchor editAs="oneCell">
    <xdr:from>
      <xdr:col>11</xdr:col>
      <xdr:colOff>3192947</xdr:colOff>
      <xdr:row>11</xdr:row>
      <xdr:rowOff>1712461</xdr:rowOff>
    </xdr:from>
    <xdr:to>
      <xdr:col>11</xdr:col>
      <xdr:colOff>3858415</xdr:colOff>
      <xdr:row>13</xdr:row>
      <xdr:rowOff>24864</xdr:rowOff>
    </xdr:to>
    <xdr:pic>
      <xdr:nvPicPr>
        <xdr:cNvPr id="8" name="Gráfico 7" descr="Cohete">
          <a:extLst>
            <a:ext uri="{FF2B5EF4-FFF2-40B4-BE49-F238E27FC236}">
              <a16:creationId xmlns:a16="http://schemas.microsoft.com/office/drawing/2014/main" id="{9CA3E8F3-A664-4492-87FB-3DEFB7D16F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8762161" y="15401247"/>
          <a:ext cx="665468" cy="1137246"/>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2B123C62-01DB-4FE9-A180-97BADE5736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19325" cy="6096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3400381C-E41F-4B52-910D-A8C9F5C876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E8106391-E62B-44ED-8BE0-2AE9BC8955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50DA0098-ABF4-4CB4-8617-3681B4ED3C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11</xdr:col>
      <xdr:colOff>383072</xdr:colOff>
      <xdr:row>10</xdr:row>
      <xdr:rowOff>81922</xdr:rowOff>
    </xdr:from>
    <xdr:to>
      <xdr:col>11</xdr:col>
      <xdr:colOff>857250</xdr:colOff>
      <xdr:row>10</xdr:row>
      <xdr:rowOff>793750</xdr:rowOff>
    </xdr:to>
    <xdr:pic>
      <xdr:nvPicPr>
        <xdr:cNvPr id="5" name="Gráfico 4" descr="Cohete">
          <a:extLst>
            <a:ext uri="{FF2B5EF4-FFF2-40B4-BE49-F238E27FC236}">
              <a16:creationId xmlns:a16="http://schemas.microsoft.com/office/drawing/2014/main" id="{DC748BBA-6C83-4091-87B0-A184FF345F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401072" y="8448047"/>
          <a:ext cx="474178" cy="71182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0C395E2F-11C6-49C8-B23A-E1C7F78931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4517DE1E-2DBC-4C63-8EA8-9CE583E6D2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5D27B3AA-6E53-4658-AAA0-C04F90E724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913F625A-B148-4762-86CA-2E10793AFA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85925" y="123825"/>
          <a:ext cx="2219325" cy="609600"/>
        </a:xfrm>
        <a:prstGeom prst="rect">
          <a:avLst/>
        </a:prstGeom>
      </xdr:spPr>
    </xdr:pic>
    <xdr:clientData/>
  </xdr:twoCellAnchor>
  <xdr:twoCellAnchor editAs="oneCell">
    <xdr:from>
      <xdr:col>9</xdr:col>
      <xdr:colOff>714376</xdr:colOff>
      <xdr:row>16</xdr:row>
      <xdr:rowOff>573672</xdr:rowOff>
    </xdr:from>
    <xdr:to>
      <xdr:col>9</xdr:col>
      <xdr:colOff>2040400</xdr:colOff>
      <xdr:row>18</xdr:row>
      <xdr:rowOff>13512</xdr:rowOff>
    </xdr:to>
    <xdr:pic>
      <xdr:nvPicPr>
        <xdr:cNvPr id="3" name="Gráfico 2" descr="Cohete">
          <a:extLst>
            <a:ext uri="{FF2B5EF4-FFF2-40B4-BE49-F238E27FC236}">
              <a16:creationId xmlns:a16="http://schemas.microsoft.com/office/drawing/2014/main" id="{E18CAD76-22CF-4559-B73F-F600001F2F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700626" y="13114922"/>
          <a:ext cx="1326024" cy="164646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C8B2CA16-3CA3-4DBB-BBFB-8159615D80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85925" y="123825"/>
          <a:ext cx="2219325" cy="609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549401C9-D5EC-41B3-B691-673FACB0F1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3F5DC1C6-B4FD-4B30-AE8E-1333E542FB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1200149</xdr:colOff>
      <xdr:row>0</xdr:row>
      <xdr:rowOff>733425</xdr:rowOff>
    </xdr:to>
    <xdr:pic>
      <xdr:nvPicPr>
        <xdr:cNvPr id="4" name="Imagen 3">
          <a:extLst>
            <a:ext uri="{FF2B5EF4-FFF2-40B4-BE49-F238E27FC236}">
              <a16:creationId xmlns:a16="http://schemas.microsoft.com/office/drawing/2014/main" id="{D0D00CE6-2A1D-4B9D-90E9-6E01BD6F33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0274" cy="609600"/>
        </a:xfrm>
        <a:prstGeom prst="rect">
          <a:avLst/>
        </a:prstGeom>
      </xdr:spPr>
    </xdr:pic>
    <xdr:clientData/>
  </xdr:twoCellAnchor>
  <xdr:twoCellAnchor editAs="oneCell">
    <xdr:from>
      <xdr:col>11</xdr:col>
      <xdr:colOff>1571626</xdr:colOff>
      <xdr:row>12</xdr:row>
      <xdr:rowOff>970547</xdr:rowOff>
    </xdr:from>
    <xdr:to>
      <xdr:col>11</xdr:col>
      <xdr:colOff>2897650</xdr:colOff>
      <xdr:row>14</xdr:row>
      <xdr:rowOff>23038</xdr:rowOff>
    </xdr:to>
    <xdr:pic>
      <xdr:nvPicPr>
        <xdr:cNvPr id="5" name="Gráfico 4" descr="Cohete">
          <a:extLst>
            <a:ext uri="{FF2B5EF4-FFF2-40B4-BE49-F238E27FC236}">
              <a16:creationId xmlns:a16="http://schemas.microsoft.com/office/drawing/2014/main" id="{69D6EFFE-C814-4B4B-B761-B30E564F1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526626" y="14781797"/>
          <a:ext cx="1326024" cy="183061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C76C9937-CD59-4E91-8D35-AD7C7F532B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2C3AACD8-2341-4687-9C83-6F7BC3684E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1200149</xdr:colOff>
      <xdr:row>0</xdr:row>
      <xdr:rowOff>733425</xdr:rowOff>
    </xdr:to>
    <xdr:pic>
      <xdr:nvPicPr>
        <xdr:cNvPr id="8" name="Imagen 7">
          <a:extLst>
            <a:ext uri="{FF2B5EF4-FFF2-40B4-BE49-F238E27FC236}">
              <a16:creationId xmlns:a16="http://schemas.microsoft.com/office/drawing/2014/main" id="{34A9E07E-E8EA-4D4D-83CC-9C15209810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0274"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9ABAE470-4FAA-4EA7-83B0-5F9AB7445C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1B37AAB8-F3F4-4BBD-9CDE-A57F1618AF0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1200149</xdr:colOff>
      <xdr:row>0</xdr:row>
      <xdr:rowOff>733425</xdr:rowOff>
    </xdr:to>
    <xdr:pic>
      <xdr:nvPicPr>
        <xdr:cNvPr id="11" name="Imagen 10">
          <a:extLst>
            <a:ext uri="{FF2B5EF4-FFF2-40B4-BE49-F238E27FC236}">
              <a16:creationId xmlns:a16="http://schemas.microsoft.com/office/drawing/2014/main" id="{511BC40B-E2E9-4D08-A2CC-1658DC88A8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0274"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2" name="Imagen 11">
          <a:extLst>
            <a:ext uri="{FF2B5EF4-FFF2-40B4-BE49-F238E27FC236}">
              <a16:creationId xmlns:a16="http://schemas.microsoft.com/office/drawing/2014/main" id="{FDD7ECB6-776D-4F6F-AE5B-6DCB40F3BF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3" name="Imagen 12">
          <a:extLst>
            <a:ext uri="{FF2B5EF4-FFF2-40B4-BE49-F238E27FC236}">
              <a16:creationId xmlns:a16="http://schemas.microsoft.com/office/drawing/2014/main" id="{73DCB48D-CE4F-4BA3-94A9-A41D175599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1200149</xdr:colOff>
      <xdr:row>0</xdr:row>
      <xdr:rowOff>733425</xdr:rowOff>
    </xdr:to>
    <xdr:pic>
      <xdr:nvPicPr>
        <xdr:cNvPr id="14" name="Imagen 13">
          <a:extLst>
            <a:ext uri="{FF2B5EF4-FFF2-40B4-BE49-F238E27FC236}">
              <a16:creationId xmlns:a16="http://schemas.microsoft.com/office/drawing/2014/main" id="{7F8A2234-1930-4963-9748-9DB47A0189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05050" y="123825"/>
          <a:ext cx="2200274" cy="609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C5CB765D-B11D-441F-9933-3464F6508D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0200" y="123825"/>
          <a:ext cx="2219325" cy="609600"/>
        </a:xfrm>
        <a:prstGeom prst="rect">
          <a:avLst/>
        </a:prstGeom>
      </xdr:spPr>
    </xdr:pic>
    <xdr:clientData/>
  </xdr:twoCellAnchor>
  <xdr:twoCellAnchor editAs="oneCell">
    <xdr:from>
      <xdr:col>9</xdr:col>
      <xdr:colOff>1984376</xdr:colOff>
      <xdr:row>9</xdr:row>
      <xdr:rowOff>18047</xdr:rowOff>
    </xdr:from>
    <xdr:to>
      <xdr:col>9</xdr:col>
      <xdr:colOff>3310400</xdr:colOff>
      <xdr:row>10</xdr:row>
      <xdr:rowOff>7162</xdr:rowOff>
    </xdr:to>
    <xdr:pic>
      <xdr:nvPicPr>
        <xdr:cNvPr id="3" name="Gráfico 2" descr="Cohete">
          <a:extLst>
            <a:ext uri="{FF2B5EF4-FFF2-40B4-BE49-F238E27FC236}">
              <a16:creationId xmlns:a16="http://schemas.microsoft.com/office/drawing/2014/main" id="{8A67EB47-E426-42DB-B6ED-B18D465AD6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764126" y="13086347"/>
          <a:ext cx="1326024" cy="164646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B4A63193-0553-47B9-87B1-984B870CFAB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0200" y="123825"/>
          <a:ext cx="2219325" cy="609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EB4ED7A5-3A3A-448E-96DA-102B003317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3744E12C-59E8-49A2-9B8A-85D58950C1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1203325</xdr:colOff>
      <xdr:row>0</xdr:row>
      <xdr:rowOff>747395</xdr:rowOff>
    </xdr:to>
    <xdr:pic>
      <xdr:nvPicPr>
        <xdr:cNvPr id="4" name="Imagen 3">
          <a:extLst>
            <a:ext uri="{FF2B5EF4-FFF2-40B4-BE49-F238E27FC236}">
              <a16:creationId xmlns:a16="http://schemas.microsoft.com/office/drawing/2014/main" id="{A55C096F-FA97-4AE9-AE24-591AD20203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12975" cy="623570"/>
        </a:xfrm>
        <a:prstGeom prst="rect">
          <a:avLst/>
        </a:prstGeom>
      </xdr:spPr>
    </xdr:pic>
    <xdr:clientData/>
  </xdr:twoCellAnchor>
  <xdr:twoCellAnchor editAs="oneCell">
    <xdr:from>
      <xdr:col>11</xdr:col>
      <xdr:colOff>1365251</xdr:colOff>
      <xdr:row>19</xdr:row>
      <xdr:rowOff>1621422</xdr:rowOff>
    </xdr:from>
    <xdr:to>
      <xdr:col>11</xdr:col>
      <xdr:colOff>2691275</xdr:colOff>
      <xdr:row>20</xdr:row>
      <xdr:rowOff>1648638</xdr:rowOff>
    </xdr:to>
    <xdr:pic>
      <xdr:nvPicPr>
        <xdr:cNvPr id="5" name="Gráfico 4" descr="Cohete">
          <a:extLst>
            <a:ext uri="{FF2B5EF4-FFF2-40B4-BE49-F238E27FC236}">
              <a16:creationId xmlns:a16="http://schemas.microsoft.com/office/drawing/2014/main" id="{01A46587-4133-46A0-A9CE-C1B11C7FA0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81376" y="27164297"/>
          <a:ext cx="1326024" cy="166234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CEB16F10-F868-4D71-9E8A-ACCFFB16D0B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B03F808B-AC38-4ADA-8D40-C920B30981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1203325</xdr:colOff>
      <xdr:row>0</xdr:row>
      <xdr:rowOff>747395</xdr:rowOff>
    </xdr:to>
    <xdr:pic>
      <xdr:nvPicPr>
        <xdr:cNvPr id="8" name="Imagen 7">
          <a:extLst>
            <a:ext uri="{FF2B5EF4-FFF2-40B4-BE49-F238E27FC236}">
              <a16:creationId xmlns:a16="http://schemas.microsoft.com/office/drawing/2014/main" id="{FFDEAA82-6F18-4B23-80D1-75F9559A3BB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12975" cy="62357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756557</xdr:colOff>
      <xdr:row>0</xdr:row>
      <xdr:rowOff>368754</xdr:rowOff>
    </xdr:from>
    <xdr:to>
      <xdr:col>2</xdr:col>
      <xdr:colOff>284389</xdr:colOff>
      <xdr:row>0</xdr:row>
      <xdr:rowOff>978354</xdr:rowOff>
    </xdr:to>
    <xdr:pic>
      <xdr:nvPicPr>
        <xdr:cNvPr id="4" name="Imagen 3">
          <a:extLst>
            <a:ext uri="{FF2B5EF4-FFF2-40B4-BE49-F238E27FC236}">
              <a16:creationId xmlns:a16="http://schemas.microsoft.com/office/drawing/2014/main" id="{A5028BB0-AA24-48A8-90DE-9F0365DF5F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756557" y="368754"/>
          <a:ext cx="2222046" cy="609600"/>
        </a:xfrm>
        <a:prstGeom prst="rect">
          <a:avLst/>
        </a:prstGeom>
      </xdr:spPr>
    </xdr:pic>
    <xdr:clientData/>
  </xdr:twoCellAnchor>
  <xdr:twoCellAnchor editAs="oneCell">
    <xdr:from>
      <xdr:col>9</xdr:col>
      <xdr:colOff>1365251</xdr:colOff>
      <xdr:row>10</xdr:row>
      <xdr:rowOff>1021347</xdr:rowOff>
    </xdr:from>
    <xdr:to>
      <xdr:col>9</xdr:col>
      <xdr:colOff>2691275</xdr:colOff>
      <xdr:row>11</xdr:row>
      <xdr:rowOff>1629587</xdr:rowOff>
    </xdr:to>
    <xdr:pic>
      <xdr:nvPicPr>
        <xdr:cNvPr id="5" name="Gráfico 4" descr="Cohete">
          <a:extLst>
            <a:ext uri="{FF2B5EF4-FFF2-40B4-BE49-F238E27FC236}">
              <a16:creationId xmlns:a16="http://schemas.microsoft.com/office/drawing/2014/main" id="{59C19B82-3436-483A-8FA9-367E49B19B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082501" y="9800222"/>
          <a:ext cx="1326024" cy="16718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947057</xdr:colOff>
      <xdr:row>0</xdr:row>
      <xdr:rowOff>600075</xdr:rowOff>
    </xdr:from>
    <xdr:to>
      <xdr:col>2</xdr:col>
      <xdr:colOff>338819</xdr:colOff>
      <xdr:row>0</xdr:row>
      <xdr:rowOff>1209675</xdr:rowOff>
    </xdr:to>
    <xdr:pic>
      <xdr:nvPicPr>
        <xdr:cNvPr id="3" name="Imagen 2">
          <a:extLst>
            <a:ext uri="{FF2B5EF4-FFF2-40B4-BE49-F238E27FC236}">
              <a16:creationId xmlns:a16="http://schemas.microsoft.com/office/drawing/2014/main" id="{B4726A38-478E-4C34-AF82-54D052B32B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947057" y="600075"/>
          <a:ext cx="2222048" cy="609600"/>
        </a:xfrm>
        <a:prstGeom prst="rect">
          <a:avLst/>
        </a:prstGeom>
      </xdr:spPr>
    </xdr:pic>
    <xdr:clientData/>
  </xdr:twoCellAnchor>
  <xdr:twoCellAnchor editAs="oneCell">
    <xdr:from>
      <xdr:col>9</xdr:col>
      <xdr:colOff>1365251</xdr:colOff>
      <xdr:row>16</xdr:row>
      <xdr:rowOff>1021347</xdr:rowOff>
    </xdr:from>
    <xdr:to>
      <xdr:col>9</xdr:col>
      <xdr:colOff>2691275</xdr:colOff>
      <xdr:row>17</xdr:row>
      <xdr:rowOff>1696262</xdr:rowOff>
    </xdr:to>
    <xdr:pic>
      <xdr:nvPicPr>
        <xdr:cNvPr id="5" name="Gráfico 4" descr="Cohete">
          <a:extLst>
            <a:ext uri="{FF2B5EF4-FFF2-40B4-BE49-F238E27FC236}">
              <a16:creationId xmlns:a16="http://schemas.microsoft.com/office/drawing/2014/main" id="{8FB823BC-0A90-4BE3-9441-A3F827EA25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1917401" y="9812922"/>
          <a:ext cx="1326024" cy="1675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0848523C-AABF-4EA4-B9F6-C1851F5075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DDB421C-F6D8-4415-9597-3EB3AE22D9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C1A06C95-60A4-4C44-BDAF-BE52073CC1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3784BE6F-A70B-4BB8-9D6E-0BEC914DE1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A005AC13-523E-4F4D-87FD-21981DD9DF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CA377FD5-34DF-437B-9AD3-4A3F798DB2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6" cy="609600"/>
        </a:xfrm>
        <a:prstGeom prst="rect">
          <a:avLst/>
        </a:prstGeom>
      </xdr:spPr>
    </xdr:pic>
    <xdr:clientData/>
  </xdr:twoCellAnchor>
  <xdr:twoCellAnchor editAs="oneCell">
    <xdr:from>
      <xdr:col>11</xdr:col>
      <xdr:colOff>523875</xdr:colOff>
      <xdr:row>15</xdr:row>
      <xdr:rowOff>31750</xdr:rowOff>
    </xdr:from>
    <xdr:to>
      <xdr:col>11</xdr:col>
      <xdr:colOff>1568798</xdr:colOff>
      <xdr:row>15</xdr:row>
      <xdr:rowOff>1317625</xdr:rowOff>
    </xdr:to>
    <xdr:pic>
      <xdr:nvPicPr>
        <xdr:cNvPr id="9" name="Gráfico 4" descr="Cohete">
          <a:extLst>
            <a:ext uri="{FF2B5EF4-FFF2-40B4-BE49-F238E27FC236}">
              <a16:creationId xmlns:a16="http://schemas.microsoft.com/office/drawing/2014/main" id="{C8B0CC71-343F-4FD1-B1A2-18B979A792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304375" y="19685000"/>
          <a:ext cx="1044923" cy="12858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1365251</xdr:colOff>
      <xdr:row>11</xdr:row>
      <xdr:rowOff>1021347</xdr:rowOff>
    </xdr:from>
    <xdr:to>
      <xdr:col>9</xdr:col>
      <xdr:colOff>2691275</xdr:colOff>
      <xdr:row>12</xdr:row>
      <xdr:rowOff>1899462</xdr:rowOff>
    </xdr:to>
    <xdr:pic>
      <xdr:nvPicPr>
        <xdr:cNvPr id="5" name="Gráfico 4" descr="Cohete">
          <a:extLst>
            <a:ext uri="{FF2B5EF4-FFF2-40B4-BE49-F238E27FC236}">
              <a16:creationId xmlns:a16="http://schemas.microsoft.com/office/drawing/2014/main" id="{F7654FA6-E6ED-4FCE-8B04-C6B2378E05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4726026" y="12451347"/>
          <a:ext cx="1326024" cy="1713140"/>
        </a:xfrm>
        <a:prstGeom prst="rect">
          <a:avLst/>
        </a:prstGeom>
      </xdr:spPr>
    </xdr:pic>
    <xdr:clientData/>
  </xdr:twoCellAnchor>
  <xdr:twoCellAnchor editAs="oneCell">
    <xdr:from>
      <xdr:col>0</xdr:col>
      <xdr:colOff>330200</xdr:colOff>
      <xdr:row>0</xdr:row>
      <xdr:rowOff>219075</xdr:rowOff>
    </xdr:from>
    <xdr:to>
      <xdr:col>1</xdr:col>
      <xdr:colOff>1089025</xdr:colOff>
      <xdr:row>0</xdr:row>
      <xdr:rowOff>828675</xdr:rowOff>
    </xdr:to>
    <xdr:pic>
      <xdr:nvPicPr>
        <xdr:cNvPr id="6" name="Imagen 5">
          <a:extLst>
            <a:ext uri="{FF2B5EF4-FFF2-40B4-BE49-F238E27FC236}">
              <a16:creationId xmlns:a16="http://schemas.microsoft.com/office/drawing/2014/main" id="{D0D79CFF-1B38-4EEA-971C-8068713B3A8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330200" y="219075"/>
          <a:ext cx="2206625"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1D22DC5E-E2BD-4A20-B7EE-6A0B526529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A8240B0-A1AF-4D39-A71C-8A6650BE50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7D973D47-1E08-42CD-943B-C78A04976D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9</xdr:col>
      <xdr:colOff>4160728</xdr:colOff>
      <xdr:row>44</xdr:row>
      <xdr:rowOff>105359</xdr:rowOff>
    </xdr:from>
    <xdr:to>
      <xdr:col>9</xdr:col>
      <xdr:colOff>4888640</xdr:colOff>
      <xdr:row>44</xdr:row>
      <xdr:rowOff>1080199</xdr:rowOff>
    </xdr:to>
    <xdr:pic>
      <xdr:nvPicPr>
        <xdr:cNvPr id="5" name="Gráfico 4" descr="Cohete">
          <a:extLst>
            <a:ext uri="{FF2B5EF4-FFF2-40B4-BE49-F238E27FC236}">
              <a16:creationId xmlns:a16="http://schemas.microsoft.com/office/drawing/2014/main" id="{CBE11243-3981-4644-8089-5501C3C451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004478" y="56604484"/>
          <a:ext cx="727912" cy="97484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6F1E18AE-67A3-45A3-BFCC-82F4DD630F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45F721DB-FED0-40BE-B156-381CBA8995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15B23FCE-AD8F-46B6-A349-E9FA6AA44D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711200</xdr:colOff>
      <xdr:row>0</xdr:row>
      <xdr:rowOff>412750</xdr:rowOff>
    </xdr:from>
    <xdr:to>
      <xdr:col>2</xdr:col>
      <xdr:colOff>66675</xdr:colOff>
      <xdr:row>0</xdr:row>
      <xdr:rowOff>1543050</xdr:rowOff>
    </xdr:to>
    <xdr:pic>
      <xdr:nvPicPr>
        <xdr:cNvPr id="4" name="Imagen 3">
          <a:extLst>
            <a:ext uri="{FF2B5EF4-FFF2-40B4-BE49-F238E27FC236}">
              <a16:creationId xmlns:a16="http://schemas.microsoft.com/office/drawing/2014/main" id="{7E1000B5-5075-4A01-9AA2-9014B5C49B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711200" y="412750"/>
          <a:ext cx="2212975" cy="1130300"/>
        </a:xfrm>
        <a:prstGeom prst="rect">
          <a:avLst/>
        </a:prstGeom>
      </xdr:spPr>
    </xdr:pic>
    <xdr:clientData/>
  </xdr:twoCellAnchor>
  <xdr:twoCellAnchor editAs="oneCell">
    <xdr:from>
      <xdr:col>9</xdr:col>
      <xdr:colOff>1381126</xdr:colOff>
      <xdr:row>13</xdr:row>
      <xdr:rowOff>1386472</xdr:rowOff>
    </xdr:from>
    <xdr:to>
      <xdr:col>9</xdr:col>
      <xdr:colOff>2707150</xdr:colOff>
      <xdr:row>15</xdr:row>
      <xdr:rowOff>48437</xdr:rowOff>
    </xdr:to>
    <xdr:pic>
      <xdr:nvPicPr>
        <xdr:cNvPr id="5" name="Gráfico 4" descr="Cohete">
          <a:extLst>
            <a:ext uri="{FF2B5EF4-FFF2-40B4-BE49-F238E27FC236}">
              <a16:creationId xmlns:a16="http://schemas.microsoft.com/office/drawing/2014/main" id="{88DB9319-7AE5-4213-8EE2-6798C75515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336251" y="17420222"/>
          <a:ext cx="1326024" cy="190046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E80FDD07-FCFC-4E09-89F1-463A54E654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316A31B8-5541-4011-B983-DF5FBB492A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5C9D6CBB-5900-4EDD-A5DC-C7C83E0EA7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00275" cy="609600"/>
        </a:xfrm>
        <a:prstGeom prst="rect">
          <a:avLst/>
        </a:prstGeom>
      </xdr:spPr>
    </xdr:pic>
    <xdr:clientData/>
  </xdr:twoCellAnchor>
  <xdr:twoCellAnchor editAs="oneCell">
    <xdr:from>
      <xdr:col>9</xdr:col>
      <xdr:colOff>2190751</xdr:colOff>
      <xdr:row>35</xdr:row>
      <xdr:rowOff>65672</xdr:rowOff>
    </xdr:from>
    <xdr:to>
      <xdr:col>9</xdr:col>
      <xdr:colOff>3516775</xdr:colOff>
      <xdr:row>35</xdr:row>
      <xdr:rowOff>1889937</xdr:rowOff>
    </xdr:to>
    <xdr:pic>
      <xdr:nvPicPr>
        <xdr:cNvPr id="5" name="Gráfico 4" descr="Cohete">
          <a:extLst>
            <a:ext uri="{FF2B5EF4-FFF2-40B4-BE49-F238E27FC236}">
              <a16:creationId xmlns:a16="http://schemas.microsoft.com/office/drawing/2014/main" id="{1ACAF2FC-8AB7-4F47-95BC-1180A41BC5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638126" y="56675922"/>
          <a:ext cx="1326024" cy="182426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0CEED857-E98B-44E9-8242-4FDC29AE7F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F6A398E8-3B80-4BA8-8075-06ED9E3A267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1F21AB0A-E39C-40C3-A809-94E2B30ABD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43075" y="123825"/>
          <a:ext cx="2200275" cy="6096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479425</xdr:colOff>
      <xdr:row>0</xdr:row>
      <xdr:rowOff>733425</xdr:rowOff>
    </xdr:to>
    <xdr:pic>
      <xdr:nvPicPr>
        <xdr:cNvPr id="2" name="Imagen 1">
          <a:extLst>
            <a:ext uri="{FF2B5EF4-FFF2-40B4-BE49-F238E27FC236}">
              <a16:creationId xmlns:a16="http://schemas.microsoft.com/office/drawing/2014/main" id="{2C7B6987-B819-412C-BD6F-F6554D00F5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9800" cy="609600"/>
        </a:xfrm>
        <a:prstGeom prst="rect">
          <a:avLst/>
        </a:prstGeom>
      </xdr:spPr>
    </xdr:pic>
    <xdr:clientData/>
  </xdr:twoCellAnchor>
  <xdr:twoCellAnchor editAs="oneCell">
    <xdr:from>
      <xdr:col>1</xdr:col>
      <xdr:colOff>361950</xdr:colOff>
      <xdr:row>0</xdr:row>
      <xdr:rowOff>123825</xdr:rowOff>
    </xdr:from>
    <xdr:to>
      <xdr:col>2</xdr:col>
      <xdr:colOff>479426</xdr:colOff>
      <xdr:row>0</xdr:row>
      <xdr:rowOff>733425</xdr:rowOff>
    </xdr:to>
    <xdr:pic>
      <xdr:nvPicPr>
        <xdr:cNvPr id="3" name="Imagen 2">
          <a:extLst>
            <a:ext uri="{FF2B5EF4-FFF2-40B4-BE49-F238E27FC236}">
              <a16:creationId xmlns:a16="http://schemas.microsoft.com/office/drawing/2014/main" id="{C427083A-843F-44A6-BCA1-A616CA9D44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9801" cy="609600"/>
        </a:xfrm>
        <a:prstGeom prst="rect">
          <a:avLst/>
        </a:prstGeom>
      </xdr:spPr>
    </xdr:pic>
    <xdr:clientData/>
  </xdr:twoCellAnchor>
  <xdr:twoCellAnchor editAs="oneCell">
    <xdr:from>
      <xdr:col>1</xdr:col>
      <xdr:colOff>361950</xdr:colOff>
      <xdr:row>0</xdr:row>
      <xdr:rowOff>123825</xdr:rowOff>
    </xdr:from>
    <xdr:to>
      <xdr:col>2</xdr:col>
      <xdr:colOff>469900</xdr:colOff>
      <xdr:row>0</xdr:row>
      <xdr:rowOff>733425</xdr:rowOff>
    </xdr:to>
    <xdr:pic>
      <xdr:nvPicPr>
        <xdr:cNvPr id="4" name="Imagen 3">
          <a:extLst>
            <a:ext uri="{FF2B5EF4-FFF2-40B4-BE49-F238E27FC236}">
              <a16:creationId xmlns:a16="http://schemas.microsoft.com/office/drawing/2014/main" id="{BCD7FC16-1A6C-4DCF-89CD-F2AA02A283B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0275" cy="609600"/>
        </a:xfrm>
        <a:prstGeom prst="rect">
          <a:avLst/>
        </a:prstGeom>
      </xdr:spPr>
    </xdr:pic>
    <xdr:clientData/>
  </xdr:twoCellAnchor>
  <xdr:twoCellAnchor editAs="oneCell">
    <xdr:from>
      <xdr:col>9</xdr:col>
      <xdr:colOff>2190751</xdr:colOff>
      <xdr:row>15</xdr:row>
      <xdr:rowOff>65672</xdr:rowOff>
    </xdr:from>
    <xdr:to>
      <xdr:col>9</xdr:col>
      <xdr:colOff>3516775</xdr:colOff>
      <xdr:row>16</xdr:row>
      <xdr:rowOff>13512</xdr:rowOff>
    </xdr:to>
    <xdr:pic>
      <xdr:nvPicPr>
        <xdr:cNvPr id="5" name="Gráfico 4" descr="Cohete">
          <a:extLst>
            <a:ext uri="{FF2B5EF4-FFF2-40B4-BE49-F238E27FC236}">
              <a16:creationId xmlns:a16="http://schemas.microsoft.com/office/drawing/2014/main" id="{1DEF9DC8-E36D-4EF7-A7CD-FB8A4D1BCE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628601" y="56663222"/>
          <a:ext cx="1326024" cy="1824265"/>
        </a:xfrm>
        <a:prstGeom prst="rect">
          <a:avLst/>
        </a:prstGeom>
      </xdr:spPr>
    </xdr:pic>
    <xdr:clientData/>
  </xdr:twoCellAnchor>
  <xdr:twoCellAnchor editAs="oneCell">
    <xdr:from>
      <xdr:col>1</xdr:col>
      <xdr:colOff>361950</xdr:colOff>
      <xdr:row>0</xdr:row>
      <xdr:rowOff>123825</xdr:rowOff>
    </xdr:from>
    <xdr:to>
      <xdr:col>2</xdr:col>
      <xdr:colOff>479425</xdr:colOff>
      <xdr:row>0</xdr:row>
      <xdr:rowOff>733425</xdr:rowOff>
    </xdr:to>
    <xdr:pic>
      <xdr:nvPicPr>
        <xdr:cNvPr id="6" name="Imagen 5">
          <a:extLst>
            <a:ext uri="{FF2B5EF4-FFF2-40B4-BE49-F238E27FC236}">
              <a16:creationId xmlns:a16="http://schemas.microsoft.com/office/drawing/2014/main" id="{2074FFA2-2BE6-4151-A346-C3AF18A907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9800" cy="609600"/>
        </a:xfrm>
        <a:prstGeom prst="rect">
          <a:avLst/>
        </a:prstGeom>
      </xdr:spPr>
    </xdr:pic>
    <xdr:clientData/>
  </xdr:twoCellAnchor>
  <xdr:twoCellAnchor editAs="oneCell">
    <xdr:from>
      <xdr:col>1</xdr:col>
      <xdr:colOff>361950</xdr:colOff>
      <xdr:row>0</xdr:row>
      <xdr:rowOff>123825</xdr:rowOff>
    </xdr:from>
    <xdr:to>
      <xdr:col>2</xdr:col>
      <xdr:colOff>479426</xdr:colOff>
      <xdr:row>0</xdr:row>
      <xdr:rowOff>733425</xdr:rowOff>
    </xdr:to>
    <xdr:pic>
      <xdr:nvPicPr>
        <xdr:cNvPr id="7" name="Imagen 6">
          <a:extLst>
            <a:ext uri="{FF2B5EF4-FFF2-40B4-BE49-F238E27FC236}">
              <a16:creationId xmlns:a16="http://schemas.microsoft.com/office/drawing/2014/main" id="{7CB78BC1-37B0-47A2-AAF9-96D0BC84FE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9801" cy="609600"/>
        </a:xfrm>
        <a:prstGeom prst="rect">
          <a:avLst/>
        </a:prstGeom>
      </xdr:spPr>
    </xdr:pic>
    <xdr:clientData/>
  </xdr:twoCellAnchor>
  <xdr:twoCellAnchor editAs="oneCell">
    <xdr:from>
      <xdr:col>1</xdr:col>
      <xdr:colOff>361950</xdr:colOff>
      <xdr:row>0</xdr:row>
      <xdr:rowOff>123825</xdr:rowOff>
    </xdr:from>
    <xdr:to>
      <xdr:col>2</xdr:col>
      <xdr:colOff>469900</xdr:colOff>
      <xdr:row>0</xdr:row>
      <xdr:rowOff>733425</xdr:rowOff>
    </xdr:to>
    <xdr:pic>
      <xdr:nvPicPr>
        <xdr:cNvPr id="8" name="Imagen 7">
          <a:extLst>
            <a:ext uri="{FF2B5EF4-FFF2-40B4-BE49-F238E27FC236}">
              <a16:creationId xmlns:a16="http://schemas.microsoft.com/office/drawing/2014/main" id="{9E6EBB42-E283-4B76-A6FA-080209CDCC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0275" cy="6096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7799CF5E-4E37-48D2-8AAB-A7A2A34A41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21DD3F6E-5A46-4F0A-8FCE-D5F2D29777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4752A265-C182-4C38-A3C2-566F961CDB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0275" cy="609600"/>
        </a:xfrm>
        <a:prstGeom prst="rect">
          <a:avLst/>
        </a:prstGeom>
      </xdr:spPr>
    </xdr:pic>
    <xdr:clientData/>
  </xdr:twoCellAnchor>
  <xdr:twoCellAnchor editAs="oneCell">
    <xdr:from>
      <xdr:col>9</xdr:col>
      <xdr:colOff>2444751</xdr:colOff>
      <xdr:row>12</xdr:row>
      <xdr:rowOff>176798</xdr:rowOff>
    </xdr:from>
    <xdr:to>
      <xdr:col>9</xdr:col>
      <xdr:colOff>3633951</xdr:colOff>
      <xdr:row>12</xdr:row>
      <xdr:rowOff>1635125</xdr:rowOff>
    </xdr:to>
    <xdr:pic>
      <xdr:nvPicPr>
        <xdr:cNvPr id="5" name="Gráfico 4" descr="Cohete">
          <a:extLst>
            <a:ext uri="{FF2B5EF4-FFF2-40B4-BE49-F238E27FC236}">
              <a16:creationId xmlns:a16="http://schemas.microsoft.com/office/drawing/2014/main" id="{427DCA2A-7199-4C4F-87D6-4C95BB9CCC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9780626" y="11781423"/>
          <a:ext cx="1189200" cy="1458327"/>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10ACC4F4-E1F5-43D4-B2AA-8F6DEEC913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1B20C4C8-EBE4-49E2-9DF8-9C1A4DDDF1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B30554CC-B113-4FFB-B2E3-85066F94641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0275" cy="6096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1114425</xdr:colOff>
      <xdr:row>0</xdr:row>
      <xdr:rowOff>733425</xdr:rowOff>
    </xdr:to>
    <xdr:pic>
      <xdr:nvPicPr>
        <xdr:cNvPr id="2" name="Imagen 1">
          <a:extLst>
            <a:ext uri="{FF2B5EF4-FFF2-40B4-BE49-F238E27FC236}">
              <a16:creationId xmlns:a16="http://schemas.microsoft.com/office/drawing/2014/main" id="{C099206A-B46C-4987-A5B7-43CF85839B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9800" cy="609600"/>
        </a:xfrm>
        <a:prstGeom prst="rect">
          <a:avLst/>
        </a:prstGeom>
      </xdr:spPr>
    </xdr:pic>
    <xdr:clientData/>
  </xdr:twoCellAnchor>
  <xdr:twoCellAnchor editAs="oneCell">
    <xdr:from>
      <xdr:col>1</xdr:col>
      <xdr:colOff>361950</xdr:colOff>
      <xdr:row>0</xdr:row>
      <xdr:rowOff>123825</xdr:rowOff>
    </xdr:from>
    <xdr:to>
      <xdr:col>2</xdr:col>
      <xdr:colOff>1114426</xdr:colOff>
      <xdr:row>0</xdr:row>
      <xdr:rowOff>733425</xdr:rowOff>
    </xdr:to>
    <xdr:pic>
      <xdr:nvPicPr>
        <xdr:cNvPr id="3" name="Imagen 2">
          <a:extLst>
            <a:ext uri="{FF2B5EF4-FFF2-40B4-BE49-F238E27FC236}">
              <a16:creationId xmlns:a16="http://schemas.microsoft.com/office/drawing/2014/main" id="{356B7536-9CC6-4FD2-9BA2-4B34F7C636D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9801" cy="609600"/>
        </a:xfrm>
        <a:prstGeom prst="rect">
          <a:avLst/>
        </a:prstGeom>
      </xdr:spPr>
    </xdr:pic>
    <xdr:clientData/>
  </xdr:twoCellAnchor>
  <xdr:twoCellAnchor editAs="oneCell">
    <xdr:from>
      <xdr:col>1</xdr:col>
      <xdr:colOff>361950</xdr:colOff>
      <xdr:row>0</xdr:row>
      <xdr:rowOff>123825</xdr:rowOff>
    </xdr:from>
    <xdr:to>
      <xdr:col>2</xdr:col>
      <xdr:colOff>1104900</xdr:colOff>
      <xdr:row>0</xdr:row>
      <xdr:rowOff>733425</xdr:rowOff>
    </xdr:to>
    <xdr:pic>
      <xdr:nvPicPr>
        <xdr:cNvPr id="4" name="Imagen 3">
          <a:extLst>
            <a:ext uri="{FF2B5EF4-FFF2-40B4-BE49-F238E27FC236}">
              <a16:creationId xmlns:a16="http://schemas.microsoft.com/office/drawing/2014/main" id="{8A2C7A09-4D8E-4566-94E9-7AD8BD8742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0275" cy="609600"/>
        </a:xfrm>
        <a:prstGeom prst="rect">
          <a:avLst/>
        </a:prstGeom>
      </xdr:spPr>
    </xdr:pic>
    <xdr:clientData/>
  </xdr:twoCellAnchor>
  <xdr:twoCellAnchor editAs="oneCell">
    <xdr:from>
      <xdr:col>9</xdr:col>
      <xdr:colOff>2540001</xdr:colOff>
      <xdr:row>14</xdr:row>
      <xdr:rowOff>33923</xdr:rowOff>
    </xdr:from>
    <xdr:to>
      <xdr:col>9</xdr:col>
      <xdr:colOff>3570451</xdr:colOff>
      <xdr:row>14</xdr:row>
      <xdr:rowOff>1325586</xdr:rowOff>
    </xdr:to>
    <xdr:pic>
      <xdr:nvPicPr>
        <xdr:cNvPr id="5" name="Gráfico 4" descr="Cohete">
          <a:extLst>
            <a:ext uri="{FF2B5EF4-FFF2-40B4-BE49-F238E27FC236}">
              <a16:creationId xmlns:a16="http://schemas.microsoft.com/office/drawing/2014/main" id="{5698A3EF-3745-43E7-B5FC-F0CA87562D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193626" y="27354798"/>
          <a:ext cx="1030450" cy="1291663"/>
        </a:xfrm>
        <a:prstGeom prst="rect">
          <a:avLst/>
        </a:prstGeom>
      </xdr:spPr>
    </xdr:pic>
    <xdr:clientData/>
  </xdr:twoCellAnchor>
  <xdr:twoCellAnchor editAs="oneCell">
    <xdr:from>
      <xdr:col>1</xdr:col>
      <xdr:colOff>361950</xdr:colOff>
      <xdr:row>0</xdr:row>
      <xdr:rowOff>123825</xdr:rowOff>
    </xdr:from>
    <xdr:to>
      <xdr:col>2</xdr:col>
      <xdr:colOff>1114425</xdr:colOff>
      <xdr:row>0</xdr:row>
      <xdr:rowOff>733425</xdr:rowOff>
    </xdr:to>
    <xdr:pic>
      <xdr:nvPicPr>
        <xdr:cNvPr id="6" name="Imagen 5">
          <a:extLst>
            <a:ext uri="{FF2B5EF4-FFF2-40B4-BE49-F238E27FC236}">
              <a16:creationId xmlns:a16="http://schemas.microsoft.com/office/drawing/2014/main" id="{85600B02-09B2-47C5-B3B9-03541198AB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9800" cy="609600"/>
        </a:xfrm>
        <a:prstGeom prst="rect">
          <a:avLst/>
        </a:prstGeom>
      </xdr:spPr>
    </xdr:pic>
    <xdr:clientData/>
  </xdr:twoCellAnchor>
  <xdr:twoCellAnchor editAs="oneCell">
    <xdr:from>
      <xdr:col>1</xdr:col>
      <xdr:colOff>361950</xdr:colOff>
      <xdr:row>0</xdr:row>
      <xdr:rowOff>123825</xdr:rowOff>
    </xdr:from>
    <xdr:to>
      <xdr:col>2</xdr:col>
      <xdr:colOff>1114426</xdr:colOff>
      <xdr:row>0</xdr:row>
      <xdr:rowOff>733425</xdr:rowOff>
    </xdr:to>
    <xdr:pic>
      <xdr:nvPicPr>
        <xdr:cNvPr id="7" name="Imagen 6">
          <a:extLst>
            <a:ext uri="{FF2B5EF4-FFF2-40B4-BE49-F238E27FC236}">
              <a16:creationId xmlns:a16="http://schemas.microsoft.com/office/drawing/2014/main" id="{2F50FDF4-EB93-4CAC-B38A-DD24360191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9801" cy="609600"/>
        </a:xfrm>
        <a:prstGeom prst="rect">
          <a:avLst/>
        </a:prstGeom>
      </xdr:spPr>
    </xdr:pic>
    <xdr:clientData/>
  </xdr:twoCellAnchor>
  <xdr:twoCellAnchor editAs="oneCell">
    <xdr:from>
      <xdr:col>1</xdr:col>
      <xdr:colOff>361950</xdr:colOff>
      <xdr:row>0</xdr:row>
      <xdr:rowOff>123825</xdr:rowOff>
    </xdr:from>
    <xdr:to>
      <xdr:col>2</xdr:col>
      <xdr:colOff>1104900</xdr:colOff>
      <xdr:row>0</xdr:row>
      <xdr:rowOff>733425</xdr:rowOff>
    </xdr:to>
    <xdr:pic>
      <xdr:nvPicPr>
        <xdr:cNvPr id="8" name="Imagen 7">
          <a:extLst>
            <a:ext uri="{FF2B5EF4-FFF2-40B4-BE49-F238E27FC236}">
              <a16:creationId xmlns:a16="http://schemas.microsoft.com/office/drawing/2014/main" id="{CFB79319-6224-4FE4-B665-FAD832A6FA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43150" y="123825"/>
          <a:ext cx="2200275" cy="6096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31B830FD-C1E1-4AB2-9518-EDD8FF8244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526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BBE8BB0-D205-43A0-B17D-E9CB2E02A0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526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D787B6A2-C02A-4A44-AE69-8D82D999DBA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52625" y="123825"/>
          <a:ext cx="2200275" cy="609600"/>
        </a:xfrm>
        <a:prstGeom prst="rect">
          <a:avLst/>
        </a:prstGeom>
      </xdr:spPr>
    </xdr:pic>
    <xdr:clientData/>
  </xdr:twoCellAnchor>
  <xdr:twoCellAnchor editAs="oneCell">
    <xdr:from>
      <xdr:col>9</xdr:col>
      <xdr:colOff>2540001</xdr:colOff>
      <xdr:row>12</xdr:row>
      <xdr:rowOff>33923</xdr:rowOff>
    </xdr:from>
    <xdr:to>
      <xdr:col>9</xdr:col>
      <xdr:colOff>3570451</xdr:colOff>
      <xdr:row>12</xdr:row>
      <xdr:rowOff>1503386</xdr:rowOff>
    </xdr:to>
    <xdr:pic>
      <xdr:nvPicPr>
        <xdr:cNvPr id="5" name="Gráfico 4" descr="Cohete">
          <a:extLst>
            <a:ext uri="{FF2B5EF4-FFF2-40B4-BE49-F238E27FC236}">
              <a16:creationId xmlns:a16="http://schemas.microsoft.com/office/drawing/2014/main" id="{36E9A9E0-60DE-43D7-8275-831F423AC6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168226" y="27351623"/>
          <a:ext cx="1030450" cy="129166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FE7396A4-FF19-4133-8AAF-95FD31DD65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526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8754422D-89C5-451D-8530-74F55683CDF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526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5BD955F1-5260-4788-920F-8E9416F89F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52625" y="123825"/>
          <a:ext cx="2200275" cy="6096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27B6BDB0-C3A2-44A9-97CD-E9BFA032CA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B1EB03E7-9FB7-487D-B707-7EE3DB5C2F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09801" cy="609600"/>
        </a:xfrm>
        <a:prstGeom prst="rect">
          <a:avLst/>
        </a:prstGeom>
      </xdr:spPr>
    </xdr:pic>
    <xdr:clientData/>
  </xdr:twoCellAnchor>
  <xdr:twoCellAnchor editAs="oneCell">
    <xdr:from>
      <xdr:col>1</xdr:col>
      <xdr:colOff>361950</xdr:colOff>
      <xdr:row>0</xdr:row>
      <xdr:rowOff>123825</xdr:rowOff>
    </xdr:from>
    <xdr:to>
      <xdr:col>2</xdr:col>
      <xdr:colOff>1196975</xdr:colOff>
      <xdr:row>0</xdr:row>
      <xdr:rowOff>730250</xdr:rowOff>
    </xdr:to>
    <xdr:pic>
      <xdr:nvPicPr>
        <xdr:cNvPr id="4" name="Imagen 3">
          <a:extLst>
            <a:ext uri="{FF2B5EF4-FFF2-40B4-BE49-F238E27FC236}">
              <a16:creationId xmlns:a16="http://schemas.microsoft.com/office/drawing/2014/main" id="{02F15314-B042-4967-9BAD-6F63B146B1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197100" cy="606425"/>
        </a:xfrm>
        <a:prstGeom prst="rect">
          <a:avLst/>
        </a:prstGeom>
      </xdr:spPr>
    </xdr:pic>
    <xdr:clientData/>
  </xdr:twoCellAnchor>
  <xdr:twoCellAnchor editAs="oneCell">
    <xdr:from>
      <xdr:col>9</xdr:col>
      <xdr:colOff>2540001</xdr:colOff>
      <xdr:row>13</xdr:row>
      <xdr:rowOff>33923</xdr:rowOff>
    </xdr:from>
    <xdr:to>
      <xdr:col>9</xdr:col>
      <xdr:colOff>3570451</xdr:colOff>
      <xdr:row>13</xdr:row>
      <xdr:rowOff>1503386</xdr:rowOff>
    </xdr:to>
    <xdr:pic>
      <xdr:nvPicPr>
        <xdr:cNvPr id="5" name="Gráfico 4" descr="Cohete">
          <a:extLst>
            <a:ext uri="{FF2B5EF4-FFF2-40B4-BE49-F238E27FC236}">
              <a16:creationId xmlns:a16="http://schemas.microsoft.com/office/drawing/2014/main" id="{66F7923A-A2B0-4F47-BF8A-7AAFD9F758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168226" y="27351623"/>
          <a:ext cx="1030450" cy="129166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9E5E1442-F335-4901-85BE-1137C76C10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D9667D24-9456-4F4D-8DF2-AB192396F86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09801" cy="609600"/>
        </a:xfrm>
        <a:prstGeom prst="rect">
          <a:avLst/>
        </a:prstGeom>
      </xdr:spPr>
    </xdr:pic>
    <xdr:clientData/>
  </xdr:twoCellAnchor>
  <xdr:twoCellAnchor editAs="oneCell">
    <xdr:from>
      <xdr:col>1</xdr:col>
      <xdr:colOff>361950</xdr:colOff>
      <xdr:row>0</xdr:row>
      <xdr:rowOff>123825</xdr:rowOff>
    </xdr:from>
    <xdr:to>
      <xdr:col>2</xdr:col>
      <xdr:colOff>1196975</xdr:colOff>
      <xdr:row>0</xdr:row>
      <xdr:rowOff>730250</xdr:rowOff>
    </xdr:to>
    <xdr:pic>
      <xdr:nvPicPr>
        <xdr:cNvPr id="8" name="Imagen 7">
          <a:extLst>
            <a:ext uri="{FF2B5EF4-FFF2-40B4-BE49-F238E27FC236}">
              <a16:creationId xmlns:a16="http://schemas.microsoft.com/office/drawing/2014/main" id="{6BF70CE5-D7EF-4B53-A1A7-C74AA04817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197100" cy="6064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58F8ED30-52D9-48D3-934C-0AE81DBB25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A60D62DA-9B64-4DB7-B4B6-E36D93C045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FB6CA552-F281-4D2A-9B02-4D4D155B90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00275" cy="609600"/>
        </a:xfrm>
        <a:prstGeom prst="rect">
          <a:avLst/>
        </a:prstGeom>
      </xdr:spPr>
    </xdr:pic>
    <xdr:clientData/>
  </xdr:twoCellAnchor>
  <xdr:twoCellAnchor editAs="oneCell">
    <xdr:from>
      <xdr:col>9</xdr:col>
      <xdr:colOff>2540001</xdr:colOff>
      <xdr:row>9</xdr:row>
      <xdr:rowOff>33923</xdr:rowOff>
    </xdr:from>
    <xdr:to>
      <xdr:col>9</xdr:col>
      <xdr:colOff>3570451</xdr:colOff>
      <xdr:row>9</xdr:row>
      <xdr:rowOff>1503386</xdr:rowOff>
    </xdr:to>
    <xdr:pic>
      <xdr:nvPicPr>
        <xdr:cNvPr id="5" name="Gráfico 4" descr="Cohete">
          <a:extLst>
            <a:ext uri="{FF2B5EF4-FFF2-40B4-BE49-F238E27FC236}">
              <a16:creationId xmlns:a16="http://schemas.microsoft.com/office/drawing/2014/main" id="{B4A5671F-CCE0-4E94-A310-DF0B3F5C87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168226" y="27351623"/>
          <a:ext cx="1030450" cy="129166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F15545B0-0FF3-4237-AC1D-F44D87DA06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C3EC03C7-0678-4F7F-8C6D-7F9F6327A2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D2F74B40-2F5E-4105-BE55-48CB531CBB6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00275" cy="6096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A941D1C8-6805-4A64-BF3A-D80B7F7346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1D372EF8-661B-44BE-BE25-40BEA08E5C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E22128AA-163D-4E20-827F-8269E94904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0275" cy="609600"/>
        </a:xfrm>
        <a:prstGeom prst="rect">
          <a:avLst/>
        </a:prstGeom>
      </xdr:spPr>
    </xdr:pic>
    <xdr:clientData/>
  </xdr:twoCellAnchor>
  <xdr:twoCellAnchor editAs="oneCell">
    <xdr:from>
      <xdr:col>9</xdr:col>
      <xdr:colOff>2540001</xdr:colOff>
      <xdr:row>9</xdr:row>
      <xdr:rowOff>33923</xdr:rowOff>
    </xdr:from>
    <xdr:to>
      <xdr:col>9</xdr:col>
      <xdr:colOff>3570451</xdr:colOff>
      <xdr:row>9</xdr:row>
      <xdr:rowOff>1503386</xdr:rowOff>
    </xdr:to>
    <xdr:pic>
      <xdr:nvPicPr>
        <xdr:cNvPr id="5" name="Gráfico 4" descr="Cohete">
          <a:extLst>
            <a:ext uri="{FF2B5EF4-FFF2-40B4-BE49-F238E27FC236}">
              <a16:creationId xmlns:a16="http://schemas.microsoft.com/office/drawing/2014/main" id="{9DEE0755-F698-47DB-8DC7-45337CF5F3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168226" y="27351623"/>
          <a:ext cx="1030450" cy="129166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A997C6A3-91CE-4E48-A213-7A4138B628C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1C3299A3-B50D-4A69-B413-8AE13849CD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FB4C3415-7EFC-408A-9C38-1C0CFC5862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57400" y="123825"/>
          <a:ext cx="2200275" cy="6096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361950</xdr:colOff>
      <xdr:row>0</xdr:row>
      <xdr:rowOff>123825</xdr:rowOff>
    </xdr:from>
    <xdr:ext cx="2212975" cy="609600"/>
    <xdr:pic>
      <xdr:nvPicPr>
        <xdr:cNvPr id="2" name="Imagen 1">
          <a:extLst>
            <a:ext uri="{FF2B5EF4-FFF2-40B4-BE49-F238E27FC236}">
              <a16:creationId xmlns:a16="http://schemas.microsoft.com/office/drawing/2014/main" id="{BC3C499E-CA0A-497C-9A84-1CDE93211C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2975" cy="609600"/>
        </a:xfrm>
        <a:prstGeom prst="rect">
          <a:avLst/>
        </a:prstGeom>
      </xdr:spPr>
    </xdr:pic>
    <xdr:clientData/>
  </xdr:oneCellAnchor>
  <xdr:twoCellAnchor editAs="oneCell">
    <xdr:from>
      <xdr:col>9</xdr:col>
      <xdr:colOff>2540001</xdr:colOff>
      <xdr:row>28</xdr:row>
      <xdr:rowOff>33923</xdr:rowOff>
    </xdr:from>
    <xdr:to>
      <xdr:col>9</xdr:col>
      <xdr:colOff>3570451</xdr:colOff>
      <xdr:row>29</xdr:row>
      <xdr:rowOff>23836</xdr:rowOff>
    </xdr:to>
    <xdr:pic>
      <xdr:nvPicPr>
        <xdr:cNvPr id="3" name="Gráfico 2" descr="Cohete">
          <a:extLst>
            <a:ext uri="{FF2B5EF4-FFF2-40B4-BE49-F238E27FC236}">
              <a16:creationId xmlns:a16="http://schemas.microsoft.com/office/drawing/2014/main" id="{B8D6F2A0-85F1-40CD-937D-FC4B523714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168226" y="27351623"/>
          <a:ext cx="1030450" cy="129166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201BAF90-34DB-44EE-921E-E57615886F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124075" y="123825"/>
          <a:ext cx="2209800"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590AF3AC-05A7-40A6-8EDB-94E20739DDA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A34C732C-29BA-4318-A972-E08E2E8356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BA3A5495-C35F-4834-98A2-06BF9008360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9</xdr:col>
      <xdr:colOff>2906603</xdr:colOff>
      <xdr:row>19</xdr:row>
      <xdr:rowOff>327609</xdr:rowOff>
    </xdr:from>
    <xdr:to>
      <xdr:col>9</xdr:col>
      <xdr:colOff>3634515</xdr:colOff>
      <xdr:row>19</xdr:row>
      <xdr:rowOff>1302449</xdr:rowOff>
    </xdr:to>
    <xdr:pic>
      <xdr:nvPicPr>
        <xdr:cNvPr id="5" name="Gráfico 4" descr="Cohete">
          <a:extLst>
            <a:ext uri="{FF2B5EF4-FFF2-40B4-BE49-F238E27FC236}">
              <a16:creationId xmlns:a16="http://schemas.microsoft.com/office/drawing/2014/main" id="{72E2D4D7-0B1E-4EFE-95A6-780C4F8CAD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102947" y="19532390"/>
          <a:ext cx="727912" cy="97484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47C4DC8D-1D93-4255-BE61-AF8E464108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EF68577A-9313-482B-A3B6-34312BA85C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34E624EF-FCAD-4915-9B7A-27648EA0C6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3756309E-A993-4A91-B80B-CAFAC70D7A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DD551095-1054-45EE-810E-4D3EC9E685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0656A9EB-11EA-42A7-8C69-05A557B953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0275" cy="609600"/>
        </a:xfrm>
        <a:prstGeom prst="rect">
          <a:avLst/>
        </a:prstGeom>
      </xdr:spPr>
    </xdr:pic>
    <xdr:clientData/>
  </xdr:twoCellAnchor>
  <xdr:twoCellAnchor editAs="oneCell">
    <xdr:from>
      <xdr:col>11</xdr:col>
      <xdr:colOff>47626</xdr:colOff>
      <xdr:row>10</xdr:row>
      <xdr:rowOff>113298</xdr:rowOff>
    </xdr:from>
    <xdr:to>
      <xdr:col>11</xdr:col>
      <xdr:colOff>1071726</xdr:colOff>
      <xdr:row>10</xdr:row>
      <xdr:rowOff>1420836</xdr:rowOff>
    </xdr:to>
    <xdr:pic>
      <xdr:nvPicPr>
        <xdr:cNvPr id="5" name="Gráfico 4" descr="Cohete">
          <a:extLst>
            <a:ext uri="{FF2B5EF4-FFF2-40B4-BE49-F238E27FC236}">
              <a16:creationId xmlns:a16="http://schemas.microsoft.com/office/drawing/2014/main" id="{623493E0-B5DD-4F60-8C1E-FC13C01241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2351126" y="7003048"/>
          <a:ext cx="1024100" cy="130753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3D91F63B-2855-47C6-8D08-9FAB348F52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7697B2AC-A720-4CBB-AA38-FF2957C845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B55CAAFE-2162-4B70-A955-51FC8055B9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0275"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F9B53583-CCDD-4E60-B75C-D621170FD9C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70E51E74-B143-4A2A-928D-1317D1B716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11" name="Imagen 10">
          <a:extLst>
            <a:ext uri="{FF2B5EF4-FFF2-40B4-BE49-F238E27FC236}">
              <a16:creationId xmlns:a16="http://schemas.microsoft.com/office/drawing/2014/main" id="{255977AC-08E1-4281-BC63-F983823716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0275"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2" name="Imagen 11">
          <a:extLst>
            <a:ext uri="{FF2B5EF4-FFF2-40B4-BE49-F238E27FC236}">
              <a16:creationId xmlns:a16="http://schemas.microsoft.com/office/drawing/2014/main" id="{5D8DD3C2-CFB0-4548-B041-3DA79F702E8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3" name="Imagen 12">
          <a:extLst>
            <a:ext uri="{FF2B5EF4-FFF2-40B4-BE49-F238E27FC236}">
              <a16:creationId xmlns:a16="http://schemas.microsoft.com/office/drawing/2014/main" id="{134A8FC1-EA17-4E05-B045-1FB7039B632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14" name="Imagen 13">
          <a:extLst>
            <a:ext uri="{FF2B5EF4-FFF2-40B4-BE49-F238E27FC236}">
              <a16:creationId xmlns:a16="http://schemas.microsoft.com/office/drawing/2014/main" id="{9CCBAD0F-0B88-43B1-8648-480AA513A9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0275" cy="6096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9EC891DA-86CB-4F3F-AB38-1BEE8308CE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192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A45E6E30-7072-4E78-9BED-A521E9EC2A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1927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D58B7145-6F1B-45F9-9A47-22FB2D3CDE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19275" y="123825"/>
          <a:ext cx="2200275" cy="609600"/>
        </a:xfrm>
        <a:prstGeom prst="rect">
          <a:avLst/>
        </a:prstGeom>
      </xdr:spPr>
    </xdr:pic>
    <xdr:clientData/>
  </xdr:twoCellAnchor>
  <xdr:twoCellAnchor editAs="oneCell">
    <xdr:from>
      <xdr:col>9</xdr:col>
      <xdr:colOff>2857501</xdr:colOff>
      <xdr:row>15</xdr:row>
      <xdr:rowOff>18048</xdr:rowOff>
    </xdr:from>
    <xdr:to>
      <xdr:col>9</xdr:col>
      <xdr:colOff>3881601</xdr:colOff>
      <xdr:row>15</xdr:row>
      <xdr:rowOff>1506561</xdr:rowOff>
    </xdr:to>
    <xdr:pic>
      <xdr:nvPicPr>
        <xdr:cNvPr id="5" name="Gráfico 4" descr="Cohete">
          <a:extLst>
            <a:ext uri="{FF2B5EF4-FFF2-40B4-BE49-F238E27FC236}">
              <a16:creationId xmlns:a16="http://schemas.microsoft.com/office/drawing/2014/main" id="{D3901397-9547-431F-A85D-DA11C40EF3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145126" y="13178423"/>
          <a:ext cx="1024100" cy="148851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3A185008-8468-4378-A0ED-BC3C0C5BFA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192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FE357BED-F1A2-4C80-8E5E-D238BD1B1D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1927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4876C018-7652-472F-9ED4-1546C99897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19275" y="123825"/>
          <a:ext cx="2200275" cy="6096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47625</xdr:colOff>
      <xdr:row>13</xdr:row>
      <xdr:rowOff>113298</xdr:rowOff>
    </xdr:from>
    <xdr:to>
      <xdr:col>10</xdr:col>
      <xdr:colOff>1349374</xdr:colOff>
      <xdr:row>14</xdr:row>
      <xdr:rowOff>4785</xdr:rowOff>
    </xdr:to>
    <xdr:pic>
      <xdr:nvPicPr>
        <xdr:cNvPr id="5" name="Gráfico 4" descr="Cohete">
          <a:extLst>
            <a:ext uri="{FF2B5EF4-FFF2-40B4-BE49-F238E27FC236}">
              <a16:creationId xmlns:a16="http://schemas.microsoft.com/office/drawing/2014/main" id="{026864D0-85AF-4706-B0B4-72A443074C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2382875" y="10066923"/>
          <a:ext cx="1301749" cy="1669488"/>
        </a:xfrm>
        <a:prstGeom prst="rect">
          <a:avLst/>
        </a:prstGeom>
      </xdr:spPr>
    </xdr:pic>
    <xdr:clientData/>
  </xdr:twoCellAnchor>
  <xdr:twoCellAnchor editAs="oneCell">
    <xdr:from>
      <xdr:col>0</xdr:col>
      <xdr:colOff>770164</xdr:colOff>
      <xdr:row>0</xdr:row>
      <xdr:rowOff>423182</xdr:rowOff>
    </xdr:from>
    <xdr:to>
      <xdr:col>2</xdr:col>
      <xdr:colOff>220435</xdr:colOff>
      <xdr:row>0</xdr:row>
      <xdr:rowOff>1211035</xdr:rowOff>
    </xdr:to>
    <xdr:pic>
      <xdr:nvPicPr>
        <xdr:cNvPr id="8" name="Imagen 7">
          <a:extLst>
            <a:ext uri="{FF2B5EF4-FFF2-40B4-BE49-F238E27FC236}">
              <a16:creationId xmlns:a16="http://schemas.microsoft.com/office/drawing/2014/main" id="{859F2D6F-5153-4886-A604-D9911F18201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770164" y="423182"/>
          <a:ext cx="2198914" cy="78785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00905217-4DAF-423B-9EEB-5FD871D16D3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2192ED71-959A-40D3-967B-B66641B1BC1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C1F3AA8C-1552-49DB-A934-579ABF6343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00275" cy="609600"/>
        </a:xfrm>
        <a:prstGeom prst="rect">
          <a:avLst/>
        </a:prstGeom>
      </xdr:spPr>
    </xdr:pic>
    <xdr:clientData/>
  </xdr:twoCellAnchor>
  <xdr:twoCellAnchor editAs="oneCell">
    <xdr:from>
      <xdr:col>10</xdr:col>
      <xdr:colOff>158751</xdr:colOff>
      <xdr:row>11</xdr:row>
      <xdr:rowOff>2173</xdr:rowOff>
    </xdr:from>
    <xdr:to>
      <xdr:col>10</xdr:col>
      <xdr:colOff>1287267</xdr:colOff>
      <xdr:row>12</xdr:row>
      <xdr:rowOff>63500</xdr:rowOff>
    </xdr:to>
    <xdr:pic>
      <xdr:nvPicPr>
        <xdr:cNvPr id="5" name="Gráfico 4" descr="Cohete">
          <a:extLst>
            <a:ext uri="{FF2B5EF4-FFF2-40B4-BE49-F238E27FC236}">
              <a16:creationId xmlns:a16="http://schemas.microsoft.com/office/drawing/2014/main" id="{B0D29691-5A0D-421F-90F5-B341DDE22E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2017751" y="8273048"/>
          <a:ext cx="1128516" cy="1458327"/>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18C2A704-7E7C-4089-A2B8-B2BC320912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0E836CDA-5F77-4A94-A738-E960524F44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783A5986-A414-406D-9198-88CAABA447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00275" cy="6096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DB9DF55E-3EDB-4EC9-BC70-3787EC3869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BB1964FC-E279-4194-B25F-C7209342ED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B96619EB-9396-459A-8D31-1A459F1415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5" cy="609600"/>
        </a:xfrm>
        <a:prstGeom prst="rect">
          <a:avLst/>
        </a:prstGeom>
      </xdr:spPr>
    </xdr:pic>
    <xdr:clientData/>
  </xdr:twoCellAnchor>
  <xdr:twoCellAnchor editAs="oneCell">
    <xdr:from>
      <xdr:col>9</xdr:col>
      <xdr:colOff>403680</xdr:colOff>
      <xdr:row>32</xdr:row>
      <xdr:rowOff>124637</xdr:rowOff>
    </xdr:from>
    <xdr:to>
      <xdr:col>9</xdr:col>
      <xdr:colOff>1532196</xdr:colOff>
      <xdr:row>32</xdr:row>
      <xdr:rowOff>1757589</xdr:rowOff>
    </xdr:to>
    <xdr:pic>
      <xdr:nvPicPr>
        <xdr:cNvPr id="5" name="Gráfico 4" descr="Cohete">
          <a:extLst>
            <a:ext uri="{FF2B5EF4-FFF2-40B4-BE49-F238E27FC236}">
              <a16:creationId xmlns:a16="http://schemas.microsoft.com/office/drawing/2014/main" id="{27430721-661A-41E5-88EB-E90744939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0829394" y="36850316"/>
          <a:ext cx="1128516" cy="1632952"/>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3578319E-78EC-440D-8A0B-967C292151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DA903941-8E19-40DE-98A6-531DEAF5D3C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FF199A7E-02DB-4532-995B-0E09480B1B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5" cy="6096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733425</xdr:colOff>
      <xdr:row>0</xdr:row>
      <xdr:rowOff>733425</xdr:rowOff>
    </xdr:to>
    <xdr:pic>
      <xdr:nvPicPr>
        <xdr:cNvPr id="2" name="Imagen 1">
          <a:extLst>
            <a:ext uri="{FF2B5EF4-FFF2-40B4-BE49-F238E27FC236}">
              <a16:creationId xmlns:a16="http://schemas.microsoft.com/office/drawing/2014/main" id="{FD168515-1B9A-4400-87B0-460EAE68145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xdr:col>
      <xdr:colOff>361950</xdr:colOff>
      <xdr:row>0</xdr:row>
      <xdr:rowOff>123825</xdr:rowOff>
    </xdr:from>
    <xdr:to>
      <xdr:col>2</xdr:col>
      <xdr:colOff>733426</xdr:colOff>
      <xdr:row>0</xdr:row>
      <xdr:rowOff>733425</xdr:rowOff>
    </xdr:to>
    <xdr:pic>
      <xdr:nvPicPr>
        <xdr:cNvPr id="3" name="Imagen 2">
          <a:extLst>
            <a:ext uri="{FF2B5EF4-FFF2-40B4-BE49-F238E27FC236}">
              <a16:creationId xmlns:a16="http://schemas.microsoft.com/office/drawing/2014/main" id="{524D75F8-6A06-4CA9-9EAD-1AFC4E63DE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6" cy="609600"/>
        </a:xfrm>
        <a:prstGeom prst="rect">
          <a:avLst/>
        </a:prstGeom>
      </xdr:spPr>
    </xdr:pic>
    <xdr:clientData/>
  </xdr:twoCellAnchor>
  <xdr:twoCellAnchor editAs="oneCell">
    <xdr:from>
      <xdr:col>1</xdr:col>
      <xdr:colOff>361950</xdr:colOff>
      <xdr:row>0</xdr:row>
      <xdr:rowOff>123825</xdr:rowOff>
    </xdr:from>
    <xdr:to>
      <xdr:col>2</xdr:col>
      <xdr:colOff>733424</xdr:colOff>
      <xdr:row>0</xdr:row>
      <xdr:rowOff>733425</xdr:rowOff>
    </xdr:to>
    <xdr:pic>
      <xdr:nvPicPr>
        <xdr:cNvPr id="4" name="Imagen 3">
          <a:extLst>
            <a:ext uri="{FF2B5EF4-FFF2-40B4-BE49-F238E27FC236}">
              <a16:creationId xmlns:a16="http://schemas.microsoft.com/office/drawing/2014/main" id="{E0562C73-E4D8-4075-8286-85333B6D1B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4" cy="609600"/>
        </a:xfrm>
        <a:prstGeom prst="rect">
          <a:avLst/>
        </a:prstGeom>
      </xdr:spPr>
    </xdr:pic>
    <xdr:clientData/>
  </xdr:twoCellAnchor>
  <xdr:twoCellAnchor editAs="oneCell">
    <xdr:from>
      <xdr:col>9</xdr:col>
      <xdr:colOff>1270001</xdr:colOff>
      <xdr:row>16</xdr:row>
      <xdr:rowOff>110122</xdr:rowOff>
    </xdr:from>
    <xdr:to>
      <xdr:col>9</xdr:col>
      <xdr:colOff>2596025</xdr:colOff>
      <xdr:row>16</xdr:row>
      <xdr:rowOff>1857375</xdr:rowOff>
    </xdr:to>
    <xdr:pic>
      <xdr:nvPicPr>
        <xdr:cNvPr id="5" name="Gráfico 4" descr="Cohete">
          <a:extLst>
            <a:ext uri="{FF2B5EF4-FFF2-40B4-BE49-F238E27FC236}">
              <a16:creationId xmlns:a16="http://schemas.microsoft.com/office/drawing/2014/main" id="{937DB9B8-852F-4327-B78E-E1B6F8D816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795751" y="15985122"/>
          <a:ext cx="1326024" cy="1747253"/>
        </a:xfrm>
        <a:prstGeom prst="rect">
          <a:avLst/>
        </a:prstGeom>
      </xdr:spPr>
    </xdr:pic>
    <xdr:clientData/>
  </xdr:twoCellAnchor>
  <xdr:twoCellAnchor editAs="oneCell">
    <xdr:from>
      <xdr:col>1</xdr:col>
      <xdr:colOff>361950</xdr:colOff>
      <xdr:row>0</xdr:row>
      <xdr:rowOff>123825</xdr:rowOff>
    </xdr:from>
    <xdr:to>
      <xdr:col>2</xdr:col>
      <xdr:colOff>733425</xdr:colOff>
      <xdr:row>0</xdr:row>
      <xdr:rowOff>733425</xdr:rowOff>
    </xdr:to>
    <xdr:pic>
      <xdr:nvPicPr>
        <xdr:cNvPr id="6" name="Imagen 5">
          <a:extLst>
            <a:ext uri="{FF2B5EF4-FFF2-40B4-BE49-F238E27FC236}">
              <a16:creationId xmlns:a16="http://schemas.microsoft.com/office/drawing/2014/main" id="{696EB14D-E17D-4089-9014-0B450EEEEC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xdr:col>
      <xdr:colOff>361950</xdr:colOff>
      <xdr:row>0</xdr:row>
      <xdr:rowOff>123825</xdr:rowOff>
    </xdr:from>
    <xdr:to>
      <xdr:col>2</xdr:col>
      <xdr:colOff>733426</xdr:colOff>
      <xdr:row>0</xdr:row>
      <xdr:rowOff>733425</xdr:rowOff>
    </xdr:to>
    <xdr:pic>
      <xdr:nvPicPr>
        <xdr:cNvPr id="7" name="Imagen 6">
          <a:extLst>
            <a:ext uri="{FF2B5EF4-FFF2-40B4-BE49-F238E27FC236}">
              <a16:creationId xmlns:a16="http://schemas.microsoft.com/office/drawing/2014/main" id="{F86E79EC-24AE-4134-B137-C6A0F12A29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6" cy="609600"/>
        </a:xfrm>
        <a:prstGeom prst="rect">
          <a:avLst/>
        </a:prstGeom>
      </xdr:spPr>
    </xdr:pic>
    <xdr:clientData/>
  </xdr:twoCellAnchor>
  <xdr:twoCellAnchor editAs="oneCell">
    <xdr:from>
      <xdr:col>1</xdr:col>
      <xdr:colOff>361950</xdr:colOff>
      <xdr:row>0</xdr:row>
      <xdr:rowOff>123825</xdr:rowOff>
    </xdr:from>
    <xdr:to>
      <xdr:col>2</xdr:col>
      <xdr:colOff>733424</xdr:colOff>
      <xdr:row>0</xdr:row>
      <xdr:rowOff>733425</xdr:rowOff>
    </xdr:to>
    <xdr:pic>
      <xdr:nvPicPr>
        <xdr:cNvPr id="8" name="Imagen 7">
          <a:extLst>
            <a:ext uri="{FF2B5EF4-FFF2-40B4-BE49-F238E27FC236}">
              <a16:creationId xmlns:a16="http://schemas.microsoft.com/office/drawing/2014/main" id="{AE050F77-8686-457A-A239-9D01C78A92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4" cy="6096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23D0F6FF-9F85-449D-8E7B-10FF1DFBC0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5" cy="609600"/>
        </a:xfrm>
        <a:prstGeom prst="rect">
          <a:avLst/>
        </a:prstGeom>
      </xdr:spPr>
    </xdr:pic>
    <xdr:clientData/>
  </xdr:twoCellAnchor>
  <xdr:twoCellAnchor editAs="oneCell">
    <xdr:from>
      <xdr:col>9</xdr:col>
      <xdr:colOff>1433287</xdr:colOff>
      <xdr:row>12</xdr:row>
      <xdr:rowOff>55694</xdr:rowOff>
    </xdr:from>
    <xdr:to>
      <xdr:col>9</xdr:col>
      <xdr:colOff>2462894</xdr:colOff>
      <xdr:row>13</xdr:row>
      <xdr:rowOff>5901</xdr:rowOff>
    </xdr:to>
    <xdr:pic>
      <xdr:nvPicPr>
        <xdr:cNvPr id="5" name="Gráfico 4" descr="Cohete">
          <a:extLst>
            <a:ext uri="{FF2B5EF4-FFF2-40B4-BE49-F238E27FC236}">
              <a16:creationId xmlns:a16="http://schemas.microsoft.com/office/drawing/2014/main" id="{5C8F9E74-C241-4809-A8A4-71B0BA432A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9587858" y="11608158"/>
          <a:ext cx="1029607" cy="150142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00089565-A813-4C5E-87E6-B6EAC808B3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592E0F5B-FF4B-45FE-A483-077608050E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D60E2E0B-4E38-49E1-B215-A0F7A0B007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5" cy="609600"/>
        </a:xfrm>
        <a:prstGeom prst="rect">
          <a:avLst/>
        </a:prstGeom>
      </xdr:spPr>
    </xdr:pic>
    <xdr:clientData/>
  </xdr:twoCellAnchor>
  <xdr:twoCellAnchor editAs="oneCell">
    <xdr:from>
      <xdr:col>9</xdr:col>
      <xdr:colOff>1785937</xdr:colOff>
      <xdr:row>14</xdr:row>
      <xdr:rowOff>67601</xdr:rowOff>
    </xdr:from>
    <xdr:to>
      <xdr:col>9</xdr:col>
      <xdr:colOff>2880448</xdr:colOff>
      <xdr:row>15</xdr:row>
      <xdr:rowOff>71438</xdr:rowOff>
    </xdr:to>
    <xdr:pic>
      <xdr:nvPicPr>
        <xdr:cNvPr id="5" name="Gráfico 4" descr="Cohete">
          <a:extLst>
            <a:ext uri="{FF2B5EF4-FFF2-40B4-BE49-F238E27FC236}">
              <a16:creationId xmlns:a16="http://schemas.microsoft.com/office/drawing/2014/main" id="{DCAB7A96-D421-46E7-9CEC-8401AFECD4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184562" y="12878726"/>
          <a:ext cx="1094511" cy="1420681"/>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47867A74-9AC5-4AF7-8E76-35BFB0E57F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21F36CA2-1CC4-48C2-9865-86A3A05800D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17778B52-8ABF-4A08-94DC-C3BE9546F7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66875" y="123825"/>
          <a:ext cx="2219325" cy="6096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3B745415-BB1B-471B-BA30-DEE9C44B40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5F2B46B9-4D13-42CE-B1CF-BAE38DCBC7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1ECDD191-FC31-4188-B7C2-3F11AE5DB4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0275" cy="609600"/>
        </a:xfrm>
        <a:prstGeom prst="rect">
          <a:avLst/>
        </a:prstGeom>
      </xdr:spPr>
    </xdr:pic>
    <xdr:clientData/>
  </xdr:twoCellAnchor>
  <xdr:twoCellAnchor editAs="oneCell">
    <xdr:from>
      <xdr:col>9</xdr:col>
      <xdr:colOff>1785937</xdr:colOff>
      <xdr:row>11</xdr:row>
      <xdr:rowOff>67601</xdr:rowOff>
    </xdr:from>
    <xdr:to>
      <xdr:col>9</xdr:col>
      <xdr:colOff>2880448</xdr:colOff>
      <xdr:row>11</xdr:row>
      <xdr:rowOff>1635919</xdr:rowOff>
    </xdr:to>
    <xdr:pic>
      <xdr:nvPicPr>
        <xdr:cNvPr id="5" name="Gráfico 4" descr="Cohete">
          <a:extLst>
            <a:ext uri="{FF2B5EF4-FFF2-40B4-BE49-F238E27FC236}">
              <a16:creationId xmlns:a16="http://schemas.microsoft.com/office/drawing/2014/main" id="{0730E3B3-4E11-43F1-BC12-796683B127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270287" y="12859676"/>
          <a:ext cx="1094511" cy="1423062"/>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E71243D5-2D35-4201-BD11-34A769C8CC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364A084D-2F19-4821-B207-6675238725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6CBBCA22-A7F7-4E89-8446-5608E77440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0275" cy="6096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DD1E5056-045F-4A49-AAE2-DF7214EB45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66235B3E-A902-4311-BE1D-1BB4E85235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34B5C957-C9B6-45A1-87E3-7BC1A7C51E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5" cy="609600"/>
        </a:xfrm>
        <a:prstGeom prst="rect">
          <a:avLst/>
        </a:prstGeom>
      </xdr:spPr>
    </xdr:pic>
    <xdr:clientData/>
  </xdr:twoCellAnchor>
  <xdr:twoCellAnchor editAs="oneCell">
    <xdr:from>
      <xdr:col>9</xdr:col>
      <xdr:colOff>1785937</xdr:colOff>
      <xdr:row>14</xdr:row>
      <xdr:rowOff>67601</xdr:rowOff>
    </xdr:from>
    <xdr:to>
      <xdr:col>9</xdr:col>
      <xdr:colOff>2880448</xdr:colOff>
      <xdr:row>15</xdr:row>
      <xdr:rowOff>97631</xdr:rowOff>
    </xdr:to>
    <xdr:pic>
      <xdr:nvPicPr>
        <xdr:cNvPr id="5" name="Gráfico 4" descr="Cohete">
          <a:extLst>
            <a:ext uri="{FF2B5EF4-FFF2-40B4-BE49-F238E27FC236}">
              <a16:creationId xmlns:a16="http://schemas.microsoft.com/office/drawing/2014/main" id="{CB51D562-4509-4E8D-AC47-DA378966672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1955837" y="10964201"/>
          <a:ext cx="1094511" cy="156831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838C13BC-41E0-4330-99BA-315483EF7F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5" cy="609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6EB30802-803F-463E-92FB-58BC5E6698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19250" y="123825"/>
          <a:ext cx="2219325" cy="609600"/>
        </a:xfrm>
        <a:prstGeom prst="rect">
          <a:avLst/>
        </a:prstGeom>
      </xdr:spPr>
    </xdr:pic>
    <xdr:clientData/>
  </xdr:twoCellAnchor>
  <xdr:twoCellAnchor editAs="oneCell">
    <xdr:from>
      <xdr:col>9</xdr:col>
      <xdr:colOff>3340519</xdr:colOff>
      <xdr:row>15</xdr:row>
      <xdr:rowOff>168859</xdr:rowOff>
    </xdr:from>
    <xdr:to>
      <xdr:col>9</xdr:col>
      <xdr:colOff>4068431</xdr:colOff>
      <xdr:row>15</xdr:row>
      <xdr:rowOff>1140524</xdr:rowOff>
    </xdr:to>
    <xdr:pic>
      <xdr:nvPicPr>
        <xdr:cNvPr id="3" name="Gráfico 2" descr="Cohete">
          <a:extLst>
            <a:ext uri="{FF2B5EF4-FFF2-40B4-BE49-F238E27FC236}">
              <a16:creationId xmlns:a16="http://schemas.microsoft.com/office/drawing/2014/main" id="{87C5791B-7005-4182-975E-C73D4E3110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866269" y="13842526"/>
          <a:ext cx="727912" cy="97166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B2BEF834-F78C-4082-8174-3F8DCDEB83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19250" y="123825"/>
          <a:ext cx="2219325" cy="6096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8B3F5E99-7203-4356-9AAD-D6DA14ACF2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2994EDB8-1E70-4E74-9113-38B0BAD0EC8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DB223AA8-60B9-4EFD-A972-3E5E9BC12A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5" cy="609600"/>
        </a:xfrm>
        <a:prstGeom prst="rect">
          <a:avLst/>
        </a:prstGeom>
      </xdr:spPr>
    </xdr:pic>
    <xdr:clientData/>
  </xdr:twoCellAnchor>
  <xdr:twoCellAnchor editAs="oneCell">
    <xdr:from>
      <xdr:col>9</xdr:col>
      <xdr:colOff>1785937</xdr:colOff>
      <xdr:row>14</xdr:row>
      <xdr:rowOff>67602</xdr:rowOff>
    </xdr:from>
    <xdr:to>
      <xdr:col>9</xdr:col>
      <xdr:colOff>2833686</xdr:colOff>
      <xdr:row>15</xdr:row>
      <xdr:rowOff>59531</xdr:rowOff>
    </xdr:to>
    <xdr:pic>
      <xdr:nvPicPr>
        <xdr:cNvPr id="5" name="Gráfico 4" descr="Cohete">
          <a:extLst>
            <a:ext uri="{FF2B5EF4-FFF2-40B4-BE49-F238E27FC236}">
              <a16:creationId xmlns:a16="http://schemas.microsoft.com/office/drawing/2014/main" id="{6022498A-409B-42D2-AF42-9986DD79DC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446625" y="12307227"/>
          <a:ext cx="1047749" cy="128971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34655AC8-C238-468D-931F-D55B9D3B36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140B7DB6-00CA-4B4C-9448-A7FBFC2DC4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6FE719A9-D481-4673-8DBA-169E4718AA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19325" cy="6096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1</xdr:col>
      <xdr:colOff>361950</xdr:colOff>
      <xdr:row>0</xdr:row>
      <xdr:rowOff>123825</xdr:rowOff>
    </xdr:from>
    <xdr:ext cx="2212975" cy="609600"/>
    <xdr:pic>
      <xdr:nvPicPr>
        <xdr:cNvPr id="2" name="Imagen 1">
          <a:extLst>
            <a:ext uri="{FF2B5EF4-FFF2-40B4-BE49-F238E27FC236}">
              <a16:creationId xmlns:a16="http://schemas.microsoft.com/office/drawing/2014/main" id="{50234C55-7160-46D5-820E-B2B6245018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2975" cy="609600"/>
        </a:xfrm>
        <a:prstGeom prst="rect">
          <a:avLst/>
        </a:prstGeom>
      </xdr:spPr>
    </xdr:pic>
    <xdr:clientData/>
  </xdr:oneCellAnchor>
  <xdr:oneCellAnchor>
    <xdr:from>
      <xdr:col>1</xdr:col>
      <xdr:colOff>361950</xdr:colOff>
      <xdr:row>0</xdr:row>
      <xdr:rowOff>123825</xdr:rowOff>
    </xdr:from>
    <xdr:ext cx="2212976" cy="609600"/>
    <xdr:pic>
      <xdr:nvPicPr>
        <xdr:cNvPr id="3" name="Imagen 2">
          <a:extLst>
            <a:ext uri="{FF2B5EF4-FFF2-40B4-BE49-F238E27FC236}">
              <a16:creationId xmlns:a16="http://schemas.microsoft.com/office/drawing/2014/main" id="{5590C2E6-6E3E-46EC-ACDB-E4A10AC4C6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2976" cy="609600"/>
        </a:xfrm>
        <a:prstGeom prst="rect">
          <a:avLst/>
        </a:prstGeom>
      </xdr:spPr>
    </xdr:pic>
    <xdr:clientData/>
  </xdr:oneCellAnchor>
  <xdr:oneCellAnchor>
    <xdr:from>
      <xdr:col>1</xdr:col>
      <xdr:colOff>361950</xdr:colOff>
      <xdr:row>0</xdr:row>
      <xdr:rowOff>123825</xdr:rowOff>
    </xdr:from>
    <xdr:ext cx="2212975" cy="609600"/>
    <xdr:pic>
      <xdr:nvPicPr>
        <xdr:cNvPr id="4" name="Imagen 3">
          <a:extLst>
            <a:ext uri="{FF2B5EF4-FFF2-40B4-BE49-F238E27FC236}">
              <a16:creationId xmlns:a16="http://schemas.microsoft.com/office/drawing/2014/main" id="{019985D3-193F-403A-A428-B43640D7BE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2975" cy="609600"/>
        </a:xfrm>
        <a:prstGeom prst="rect">
          <a:avLst/>
        </a:prstGeom>
      </xdr:spPr>
    </xdr:pic>
    <xdr:clientData/>
  </xdr:oneCellAnchor>
  <xdr:twoCellAnchor editAs="oneCell">
    <xdr:from>
      <xdr:col>9</xdr:col>
      <xdr:colOff>915081</xdr:colOff>
      <xdr:row>15</xdr:row>
      <xdr:rowOff>108423</xdr:rowOff>
    </xdr:from>
    <xdr:to>
      <xdr:col>9</xdr:col>
      <xdr:colOff>1962830</xdr:colOff>
      <xdr:row>15</xdr:row>
      <xdr:rowOff>1405730</xdr:rowOff>
    </xdr:to>
    <xdr:pic>
      <xdr:nvPicPr>
        <xdr:cNvPr id="5" name="Gráfico 4" descr="Cohete">
          <a:extLst>
            <a:ext uri="{FF2B5EF4-FFF2-40B4-BE49-F238E27FC236}">
              <a16:creationId xmlns:a16="http://schemas.microsoft.com/office/drawing/2014/main" id="{95E38179-543F-405A-A847-BE8512BDA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0007295" y="25131959"/>
          <a:ext cx="1047749" cy="1297307"/>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C5DAD57E-FF42-49AA-95B6-BAF15CC975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75B32EDB-7F2D-4ADD-AD20-4C9A556392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9F397FE0-CA48-4E7B-91CA-37975D8753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19325" cy="6096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A796632C-B327-4C57-86C6-BF3B8D88F8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574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F9543A20-2DE4-4363-B3EE-9BB8B8FC53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574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0939673E-E043-4505-AF53-2ADF8E75E9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57425" y="123825"/>
          <a:ext cx="2219325" cy="609600"/>
        </a:xfrm>
        <a:prstGeom prst="rect">
          <a:avLst/>
        </a:prstGeom>
      </xdr:spPr>
    </xdr:pic>
    <xdr:clientData/>
  </xdr:twoCellAnchor>
  <xdr:twoCellAnchor editAs="oneCell">
    <xdr:from>
      <xdr:col>9</xdr:col>
      <xdr:colOff>248331</xdr:colOff>
      <xdr:row>16</xdr:row>
      <xdr:rowOff>29048</xdr:rowOff>
    </xdr:from>
    <xdr:to>
      <xdr:col>9</xdr:col>
      <xdr:colOff>1296080</xdr:colOff>
      <xdr:row>16</xdr:row>
      <xdr:rowOff>1342230</xdr:rowOff>
    </xdr:to>
    <xdr:pic>
      <xdr:nvPicPr>
        <xdr:cNvPr id="5" name="Gráfico 4" descr="Cohete">
          <a:extLst>
            <a:ext uri="{FF2B5EF4-FFF2-40B4-BE49-F238E27FC236}">
              <a16:creationId xmlns:a16="http://schemas.microsoft.com/office/drawing/2014/main" id="{F33E0B33-7CE1-4270-A74C-07AA43B989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2948706" y="31382173"/>
          <a:ext cx="1047749" cy="1313182"/>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D0A402E5-43DC-4B7B-AF55-E4BDDB6D63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574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0ABD8841-0DE6-4398-9A9B-6E84152287E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574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9F8D21CC-CF43-484D-9B7B-2ABFB37DE7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57425" y="123825"/>
          <a:ext cx="2219325" cy="6096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619125</xdr:colOff>
      <xdr:row>0</xdr:row>
      <xdr:rowOff>733425</xdr:rowOff>
    </xdr:to>
    <xdr:pic>
      <xdr:nvPicPr>
        <xdr:cNvPr id="2" name="Imagen 1">
          <a:extLst>
            <a:ext uri="{FF2B5EF4-FFF2-40B4-BE49-F238E27FC236}">
              <a16:creationId xmlns:a16="http://schemas.microsoft.com/office/drawing/2014/main" id="{0D1AABD9-8B90-4EBC-99CA-2FBE1A57F8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24100" y="123825"/>
          <a:ext cx="2219325" cy="609600"/>
        </a:xfrm>
        <a:prstGeom prst="rect">
          <a:avLst/>
        </a:prstGeom>
      </xdr:spPr>
    </xdr:pic>
    <xdr:clientData/>
  </xdr:twoCellAnchor>
  <xdr:twoCellAnchor editAs="oneCell">
    <xdr:from>
      <xdr:col>1</xdr:col>
      <xdr:colOff>361950</xdr:colOff>
      <xdr:row>0</xdr:row>
      <xdr:rowOff>123825</xdr:rowOff>
    </xdr:from>
    <xdr:to>
      <xdr:col>2</xdr:col>
      <xdr:colOff>619126</xdr:colOff>
      <xdr:row>0</xdr:row>
      <xdr:rowOff>733425</xdr:rowOff>
    </xdr:to>
    <xdr:pic>
      <xdr:nvPicPr>
        <xdr:cNvPr id="3" name="Imagen 2">
          <a:extLst>
            <a:ext uri="{FF2B5EF4-FFF2-40B4-BE49-F238E27FC236}">
              <a16:creationId xmlns:a16="http://schemas.microsoft.com/office/drawing/2014/main" id="{9DB9C0BE-4C47-4DF8-8D62-7CCCE8C7D2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24100" y="123825"/>
          <a:ext cx="2219326" cy="609600"/>
        </a:xfrm>
        <a:prstGeom prst="rect">
          <a:avLst/>
        </a:prstGeom>
      </xdr:spPr>
    </xdr:pic>
    <xdr:clientData/>
  </xdr:twoCellAnchor>
  <xdr:twoCellAnchor editAs="oneCell">
    <xdr:from>
      <xdr:col>1</xdr:col>
      <xdr:colOff>361950</xdr:colOff>
      <xdr:row>0</xdr:row>
      <xdr:rowOff>123825</xdr:rowOff>
    </xdr:from>
    <xdr:to>
      <xdr:col>2</xdr:col>
      <xdr:colOff>619125</xdr:colOff>
      <xdr:row>0</xdr:row>
      <xdr:rowOff>733425</xdr:rowOff>
    </xdr:to>
    <xdr:pic>
      <xdr:nvPicPr>
        <xdr:cNvPr id="4" name="Imagen 3">
          <a:extLst>
            <a:ext uri="{FF2B5EF4-FFF2-40B4-BE49-F238E27FC236}">
              <a16:creationId xmlns:a16="http://schemas.microsoft.com/office/drawing/2014/main" id="{BA167EB4-3056-49B6-A349-3C0488749F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24100" y="123825"/>
          <a:ext cx="2219325" cy="609600"/>
        </a:xfrm>
        <a:prstGeom prst="rect">
          <a:avLst/>
        </a:prstGeom>
      </xdr:spPr>
    </xdr:pic>
    <xdr:clientData/>
  </xdr:twoCellAnchor>
  <xdr:twoCellAnchor editAs="oneCell">
    <xdr:from>
      <xdr:col>9</xdr:col>
      <xdr:colOff>248331</xdr:colOff>
      <xdr:row>10</xdr:row>
      <xdr:rowOff>29048</xdr:rowOff>
    </xdr:from>
    <xdr:to>
      <xdr:col>9</xdr:col>
      <xdr:colOff>1296080</xdr:colOff>
      <xdr:row>10</xdr:row>
      <xdr:rowOff>1517763</xdr:rowOff>
    </xdr:to>
    <xdr:pic>
      <xdr:nvPicPr>
        <xdr:cNvPr id="5" name="Gráfico 4" descr="Cohete">
          <a:extLst>
            <a:ext uri="{FF2B5EF4-FFF2-40B4-BE49-F238E27FC236}">
              <a16:creationId xmlns:a16="http://schemas.microsoft.com/office/drawing/2014/main" id="{D91FBA3E-12F5-4A68-8819-2490FB195F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2885206" y="31385348"/>
          <a:ext cx="1047749" cy="1313182"/>
        </a:xfrm>
        <a:prstGeom prst="rect">
          <a:avLst/>
        </a:prstGeom>
      </xdr:spPr>
    </xdr:pic>
    <xdr:clientData/>
  </xdr:twoCellAnchor>
  <xdr:twoCellAnchor editAs="oneCell">
    <xdr:from>
      <xdr:col>1</xdr:col>
      <xdr:colOff>361950</xdr:colOff>
      <xdr:row>0</xdr:row>
      <xdr:rowOff>123825</xdr:rowOff>
    </xdr:from>
    <xdr:to>
      <xdr:col>2</xdr:col>
      <xdr:colOff>619125</xdr:colOff>
      <xdr:row>0</xdr:row>
      <xdr:rowOff>733425</xdr:rowOff>
    </xdr:to>
    <xdr:pic>
      <xdr:nvPicPr>
        <xdr:cNvPr id="6" name="Imagen 5">
          <a:extLst>
            <a:ext uri="{FF2B5EF4-FFF2-40B4-BE49-F238E27FC236}">
              <a16:creationId xmlns:a16="http://schemas.microsoft.com/office/drawing/2014/main" id="{ABF4CCB9-E913-49CE-AB2D-38B2E84E68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24100" y="123825"/>
          <a:ext cx="2219325" cy="609600"/>
        </a:xfrm>
        <a:prstGeom prst="rect">
          <a:avLst/>
        </a:prstGeom>
      </xdr:spPr>
    </xdr:pic>
    <xdr:clientData/>
  </xdr:twoCellAnchor>
  <xdr:twoCellAnchor editAs="oneCell">
    <xdr:from>
      <xdr:col>1</xdr:col>
      <xdr:colOff>361950</xdr:colOff>
      <xdr:row>0</xdr:row>
      <xdr:rowOff>123825</xdr:rowOff>
    </xdr:from>
    <xdr:to>
      <xdr:col>2</xdr:col>
      <xdr:colOff>619126</xdr:colOff>
      <xdr:row>0</xdr:row>
      <xdr:rowOff>733425</xdr:rowOff>
    </xdr:to>
    <xdr:pic>
      <xdr:nvPicPr>
        <xdr:cNvPr id="7" name="Imagen 6">
          <a:extLst>
            <a:ext uri="{FF2B5EF4-FFF2-40B4-BE49-F238E27FC236}">
              <a16:creationId xmlns:a16="http://schemas.microsoft.com/office/drawing/2014/main" id="{12F0E17A-878C-477D-853B-66E50B0889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24100" y="123825"/>
          <a:ext cx="2219326" cy="609600"/>
        </a:xfrm>
        <a:prstGeom prst="rect">
          <a:avLst/>
        </a:prstGeom>
      </xdr:spPr>
    </xdr:pic>
    <xdr:clientData/>
  </xdr:twoCellAnchor>
  <xdr:twoCellAnchor editAs="oneCell">
    <xdr:from>
      <xdr:col>1</xdr:col>
      <xdr:colOff>361950</xdr:colOff>
      <xdr:row>0</xdr:row>
      <xdr:rowOff>123825</xdr:rowOff>
    </xdr:from>
    <xdr:to>
      <xdr:col>2</xdr:col>
      <xdr:colOff>619125</xdr:colOff>
      <xdr:row>0</xdr:row>
      <xdr:rowOff>733425</xdr:rowOff>
    </xdr:to>
    <xdr:pic>
      <xdr:nvPicPr>
        <xdr:cNvPr id="8" name="Imagen 7">
          <a:extLst>
            <a:ext uri="{FF2B5EF4-FFF2-40B4-BE49-F238E27FC236}">
              <a16:creationId xmlns:a16="http://schemas.microsoft.com/office/drawing/2014/main" id="{EB456953-B7AE-48FC-ADAC-D1872B8AB2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324100" y="123825"/>
          <a:ext cx="2219325" cy="6096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B085E1B0-787E-4E67-A1FA-3C126DF11D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2753216-3145-478A-BEC2-0BB5682FC5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2D8C0E91-E08C-430A-9D48-30AA3C6A8DF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6" cy="609600"/>
        </a:xfrm>
        <a:prstGeom prst="rect">
          <a:avLst/>
        </a:prstGeom>
      </xdr:spPr>
    </xdr:pic>
    <xdr:clientData/>
  </xdr:twoCellAnchor>
  <xdr:twoCellAnchor editAs="oneCell">
    <xdr:from>
      <xdr:col>9</xdr:col>
      <xdr:colOff>2439081</xdr:colOff>
      <xdr:row>12</xdr:row>
      <xdr:rowOff>108423</xdr:rowOff>
    </xdr:from>
    <xdr:to>
      <xdr:col>9</xdr:col>
      <xdr:colOff>3486830</xdr:colOff>
      <xdr:row>13</xdr:row>
      <xdr:rowOff>79488</xdr:rowOff>
    </xdr:to>
    <xdr:pic>
      <xdr:nvPicPr>
        <xdr:cNvPr id="5" name="Gráfico 4" descr="Cohete">
          <a:extLst>
            <a:ext uri="{FF2B5EF4-FFF2-40B4-BE49-F238E27FC236}">
              <a16:creationId xmlns:a16="http://schemas.microsoft.com/office/drawing/2014/main" id="{27174322-E12F-4F39-B0C6-C519190EAB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345706" y="16491423"/>
          <a:ext cx="1047749" cy="166969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AE958284-5762-4EA0-9527-B3893032DB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CDFA9370-FE35-4E15-9E2F-D4B01AC7D5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021A2DE3-3EA5-472C-9E4F-653EA4D2E1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6" cy="6096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939800</xdr:colOff>
      <xdr:row>0</xdr:row>
      <xdr:rowOff>733425</xdr:rowOff>
    </xdr:to>
    <xdr:pic>
      <xdr:nvPicPr>
        <xdr:cNvPr id="2" name="Imagen 1">
          <a:extLst>
            <a:ext uri="{FF2B5EF4-FFF2-40B4-BE49-F238E27FC236}">
              <a16:creationId xmlns:a16="http://schemas.microsoft.com/office/drawing/2014/main" id="{A253CBCD-AEB5-4175-9652-AEF64CED33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06625" cy="609600"/>
        </a:xfrm>
        <a:prstGeom prst="rect">
          <a:avLst/>
        </a:prstGeom>
      </xdr:spPr>
    </xdr:pic>
    <xdr:clientData/>
  </xdr:twoCellAnchor>
  <xdr:twoCellAnchor editAs="oneCell">
    <xdr:from>
      <xdr:col>1</xdr:col>
      <xdr:colOff>361950</xdr:colOff>
      <xdr:row>0</xdr:row>
      <xdr:rowOff>123825</xdr:rowOff>
    </xdr:from>
    <xdr:to>
      <xdr:col>2</xdr:col>
      <xdr:colOff>939801</xdr:colOff>
      <xdr:row>0</xdr:row>
      <xdr:rowOff>733425</xdr:rowOff>
    </xdr:to>
    <xdr:pic>
      <xdr:nvPicPr>
        <xdr:cNvPr id="3" name="Imagen 2">
          <a:extLst>
            <a:ext uri="{FF2B5EF4-FFF2-40B4-BE49-F238E27FC236}">
              <a16:creationId xmlns:a16="http://schemas.microsoft.com/office/drawing/2014/main" id="{3C381AFB-F07E-4233-988C-DDE0209939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06626" cy="609600"/>
        </a:xfrm>
        <a:prstGeom prst="rect">
          <a:avLst/>
        </a:prstGeom>
      </xdr:spPr>
    </xdr:pic>
    <xdr:clientData/>
  </xdr:twoCellAnchor>
  <xdr:twoCellAnchor editAs="oneCell">
    <xdr:from>
      <xdr:col>1</xdr:col>
      <xdr:colOff>361950</xdr:colOff>
      <xdr:row>0</xdr:row>
      <xdr:rowOff>123825</xdr:rowOff>
    </xdr:from>
    <xdr:to>
      <xdr:col>2</xdr:col>
      <xdr:colOff>938439</xdr:colOff>
      <xdr:row>0</xdr:row>
      <xdr:rowOff>733425</xdr:rowOff>
    </xdr:to>
    <xdr:pic>
      <xdr:nvPicPr>
        <xdr:cNvPr id="4" name="Imagen 3">
          <a:extLst>
            <a:ext uri="{FF2B5EF4-FFF2-40B4-BE49-F238E27FC236}">
              <a16:creationId xmlns:a16="http://schemas.microsoft.com/office/drawing/2014/main" id="{D5438B37-24C0-4357-97A9-BC0CBC2F53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05264" cy="609600"/>
        </a:xfrm>
        <a:prstGeom prst="rect">
          <a:avLst/>
        </a:prstGeom>
      </xdr:spPr>
    </xdr:pic>
    <xdr:clientData/>
  </xdr:twoCellAnchor>
  <xdr:twoCellAnchor editAs="oneCell">
    <xdr:from>
      <xdr:col>9</xdr:col>
      <xdr:colOff>3042331</xdr:colOff>
      <xdr:row>15</xdr:row>
      <xdr:rowOff>235423</xdr:rowOff>
    </xdr:from>
    <xdr:to>
      <xdr:col>9</xdr:col>
      <xdr:colOff>3883220</xdr:colOff>
      <xdr:row>15</xdr:row>
      <xdr:rowOff>1397000</xdr:rowOff>
    </xdr:to>
    <xdr:pic>
      <xdr:nvPicPr>
        <xdr:cNvPr id="5" name="Gráfico 4" descr="Cohete">
          <a:extLst>
            <a:ext uri="{FF2B5EF4-FFF2-40B4-BE49-F238E27FC236}">
              <a16:creationId xmlns:a16="http://schemas.microsoft.com/office/drawing/2014/main" id="{CEB7CBE0-08D6-46FA-9198-D5E4F8A11C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107706" y="15316673"/>
          <a:ext cx="840889" cy="1161577"/>
        </a:xfrm>
        <a:prstGeom prst="rect">
          <a:avLst/>
        </a:prstGeom>
      </xdr:spPr>
    </xdr:pic>
    <xdr:clientData/>
  </xdr:twoCellAnchor>
  <xdr:twoCellAnchor editAs="oneCell">
    <xdr:from>
      <xdr:col>1</xdr:col>
      <xdr:colOff>361950</xdr:colOff>
      <xdr:row>0</xdr:row>
      <xdr:rowOff>123825</xdr:rowOff>
    </xdr:from>
    <xdr:to>
      <xdr:col>2</xdr:col>
      <xdr:colOff>939800</xdr:colOff>
      <xdr:row>0</xdr:row>
      <xdr:rowOff>733425</xdr:rowOff>
    </xdr:to>
    <xdr:pic>
      <xdr:nvPicPr>
        <xdr:cNvPr id="6" name="Imagen 5">
          <a:extLst>
            <a:ext uri="{FF2B5EF4-FFF2-40B4-BE49-F238E27FC236}">
              <a16:creationId xmlns:a16="http://schemas.microsoft.com/office/drawing/2014/main" id="{03E644CE-739D-4813-B3A7-2909BDB385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06625" cy="609600"/>
        </a:xfrm>
        <a:prstGeom prst="rect">
          <a:avLst/>
        </a:prstGeom>
      </xdr:spPr>
    </xdr:pic>
    <xdr:clientData/>
  </xdr:twoCellAnchor>
  <xdr:twoCellAnchor editAs="oneCell">
    <xdr:from>
      <xdr:col>1</xdr:col>
      <xdr:colOff>361950</xdr:colOff>
      <xdr:row>0</xdr:row>
      <xdr:rowOff>123825</xdr:rowOff>
    </xdr:from>
    <xdr:to>
      <xdr:col>2</xdr:col>
      <xdr:colOff>939801</xdr:colOff>
      <xdr:row>0</xdr:row>
      <xdr:rowOff>733425</xdr:rowOff>
    </xdr:to>
    <xdr:pic>
      <xdr:nvPicPr>
        <xdr:cNvPr id="7" name="Imagen 6">
          <a:extLst>
            <a:ext uri="{FF2B5EF4-FFF2-40B4-BE49-F238E27FC236}">
              <a16:creationId xmlns:a16="http://schemas.microsoft.com/office/drawing/2014/main" id="{C2E56B43-9D76-4C23-8F7E-CEF5FAEE9B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06626" cy="609600"/>
        </a:xfrm>
        <a:prstGeom prst="rect">
          <a:avLst/>
        </a:prstGeom>
      </xdr:spPr>
    </xdr:pic>
    <xdr:clientData/>
  </xdr:twoCellAnchor>
  <xdr:twoCellAnchor editAs="oneCell">
    <xdr:from>
      <xdr:col>1</xdr:col>
      <xdr:colOff>361950</xdr:colOff>
      <xdr:row>0</xdr:row>
      <xdr:rowOff>123825</xdr:rowOff>
    </xdr:from>
    <xdr:to>
      <xdr:col>2</xdr:col>
      <xdr:colOff>938439</xdr:colOff>
      <xdr:row>0</xdr:row>
      <xdr:rowOff>733425</xdr:rowOff>
    </xdr:to>
    <xdr:pic>
      <xdr:nvPicPr>
        <xdr:cNvPr id="8" name="Imagen 7">
          <a:extLst>
            <a:ext uri="{FF2B5EF4-FFF2-40B4-BE49-F238E27FC236}">
              <a16:creationId xmlns:a16="http://schemas.microsoft.com/office/drawing/2014/main" id="{97A2FB00-FFA8-43B4-A332-A945CF6B4F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05264" cy="6096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9B7CA9B7-66BC-43D2-86B0-3BFB765AA9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3FAE0051-FBA0-4D66-B0C4-A44AC266365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12A5A100-D175-480D-BC4A-31ACEA8E2F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19325" cy="609600"/>
        </a:xfrm>
        <a:prstGeom prst="rect">
          <a:avLst/>
        </a:prstGeom>
      </xdr:spPr>
    </xdr:pic>
    <xdr:clientData/>
  </xdr:twoCellAnchor>
  <xdr:twoCellAnchor editAs="oneCell">
    <xdr:from>
      <xdr:col>9</xdr:col>
      <xdr:colOff>2139723</xdr:colOff>
      <xdr:row>12</xdr:row>
      <xdr:rowOff>145482</xdr:rowOff>
    </xdr:from>
    <xdr:to>
      <xdr:col>9</xdr:col>
      <xdr:colOff>3075214</xdr:colOff>
      <xdr:row>12</xdr:row>
      <xdr:rowOff>1455964</xdr:rowOff>
    </xdr:to>
    <xdr:pic>
      <xdr:nvPicPr>
        <xdr:cNvPr id="5" name="Gráfico 4" descr="Cohete">
          <a:extLst>
            <a:ext uri="{FF2B5EF4-FFF2-40B4-BE49-F238E27FC236}">
              <a16:creationId xmlns:a16="http://schemas.microsoft.com/office/drawing/2014/main" id="{6D5A46A3-573C-4CA7-B48A-32F953808E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334366" y="12038125"/>
          <a:ext cx="935491" cy="1310482"/>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E3A3AC18-B687-4C02-8038-C6092F48A6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32B2461D-F07D-402C-B357-741607D992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11FA2EE0-4927-4E49-B0BB-063F1CA263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38300" y="123825"/>
          <a:ext cx="2219325" cy="6096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8ED33EBC-8554-47FF-B4CF-3FE008AD24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430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133D7678-0A2E-4EA2-96EC-10089D5558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430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48BA2044-1911-4936-9666-90CC350D63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43050" y="123825"/>
          <a:ext cx="2219325" cy="609600"/>
        </a:xfrm>
        <a:prstGeom prst="rect">
          <a:avLst/>
        </a:prstGeom>
      </xdr:spPr>
    </xdr:pic>
    <xdr:clientData/>
  </xdr:twoCellAnchor>
  <xdr:twoCellAnchor editAs="oneCell">
    <xdr:from>
      <xdr:col>9</xdr:col>
      <xdr:colOff>216580</xdr:colOff>
      <xdr:row>9</xdr:row>
      <xdr:rowOff>644411</xdr:rowOff>
    </xdr:from>
    <xdr:to>
      <xdr:col>9</xdr:col>
      <xdr:colOff>1152071</xdr:colOff>
      <xdr:row>11</xdr:row>
      <xdr:rowOff>97518</xdr:rowOff>
    </xdr:to>
    <xdr:pic>
      <xdr:nvPicPr>
        <xdr:cNvPr id="5" name="Gráfico 4" descr="Cohete">
          <a:extLst>
            <a:ext uri="{FF2B5EF4-FFF2-40B4-BE49-F238E27FC236}">
              <a16:creationId xmlns:a16="http://schemas.microsoft.com/office/drawing/2014/main" id="{AB183C18-4F52-4A23-B6F5-0C394BFE08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2250205" y="8820036"/>
          <a:ext cx="935491" cy="1326357"/>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913469FD-047D-4AF3-9A3D-51D32D40EE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430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90E253F5-1BB9-4A1A-A089-7284E632BC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430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2DDCF347-98A9-4CC9-AA48-5A48EE8C49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43050" y="123825"/>
          <a:ext cx="2219325" cy="6096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D3314615-BE7F-4041-9FE2-1692762512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11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F596E222-C00C-4D84-BB64-D1E16DF6B22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11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26590A27-DE0B-48E9-BDAE-BCEE8AE858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1150" y="123825"/>
          <a:ext cx="2219326" cy="609600"/>
        </a:xfrm>
        <a:prstGeom prst="rect">
          <a:avLst/>
        </a:prstGeom>
      </xdr:spPr>
    </xdr:pic>
    <xdr:clientData/>
  </xdr:twoCellAnchor>
  <xdr:twoCellAnchor editAs="oneCell">
    <xdr:from>
      <xdr:col>9</xdr:col>
      <xdr:colOff>216580</xdr:colOff>
      <xdr:row>13</xdr:row>
      <xdr:rowOff>644411</xdr:rowOff>
    </xdr:from>
    <xdr:to>
      <xdr:col>9</xdr:col>
      <xdr:colOff>1152071</xdr:colOff>
      <xdr:row>15</xdr:row>
      <xdr:rowOff>44450</xdr:rowOff>
    </xdr:to>
    <xdr:pic>
      <xdr:nvPicPr>
        <xdr:cNvPr id="5" name="Gráfico 4" descr="Cohete">
          <a:extLst>
            <a:ext uri="{FF2B5EF4-FFF2-40B4-BE49-F238E27FC236}">
              <a16:creationId xmlns:a16="http://schemas.microsoft.com/office/drawing/2014/main" id="{97E56C90-B6C6-4569-BEB0-0759A0E285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2215280" y="8826386"/>
          <a:ext cx="935491" cy="1320007"/>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78E1661D-F836-4371-9B77-CC10CDCB57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11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A8CFD57F-74A4-46C9-A22C-9288A375A5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11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18EA4200-CB45-48D7-B115-538BE18D7A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11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266804E4-02E6-43DB-A3FA-BBF46B76F2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11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26C12083-00C3-4180-9071-9AED776936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11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1" name="Imagen 10">
          <a:extLst>
            <a:ext uri="{FF2B5EF4-FFF2-40B4-BE49-F238E27FC236}">
              <a16:creationId xmlns:a16="http://schemas.microsoft.com/office/drawing/2014/main" id="{9D179B7B-454B-4056-AA2D-5BE3E898C5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1150" y="123825"/>
          <a:ext cx="2219326" cy="6096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9370909F-8F44-4381-A07B-5716B7E297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7289E9BD-B364-4B2F-9759-C11FA00D3B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CFEC65A4-7584-46A8-94BE-D0AE5B23DF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19325" cy="609600"/>
        </a:xfrm>
        <a:prstGeom prst="rect">
          <a:avLst/>
        </a:prstGeom>
      </xdr:spPr>
    </xdr:pic>
    <xdr:clientData/>
  </xdr:twoCellAnchor>
  <xdr:twoCellAnchor editAs="oneCell">
    <xdr:from>
      <xdr:col>9</xdr:col>
      <xdr:colOff>2931205</xdr:colOff>
      <xdr:row>13</xdr:row>
      <xdr:rowOff>9411</xdr:rowOff>
    </xdr:from>
    <xdr:to>
      <xdr:col>9</xdr:col>
      <xdr:colOff>3866696</xdr:colOff>
      <xdr:row>13</xdr:row>
      <xdr:rowOff>1346200</xdr:rowOff>
    </xdr:to>
    <xdr:pic>
      <xdr:nvPicPr>
        <xdr:cNvPr id="5" name="Gráfico 4" descr="Cohete">
          <a:extLst>
            <a:ext uri="{FF2B5EF4-FFF2-40B4-BE49-F238E27FC236}">
              <a16:creationId xmlns:a16="http://schemas.microsoft.com/office/drawing/2014/main" id="{1A99EA4E-AFF8-46B1-9E63-08E7BC68B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7377830" y="17519536"/>
          <a:ext cx="935491" cy="1336789"/>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D07348AD-F59C-4A76-B075-2163853B02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C1880229-E60C-44C6-B1C6-175E519ABBB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5B76B3C3-D2B4-49B7-810D-C4427791D5E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19325" cy="609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6AAC1E8A-83B8-4F11-B340-C1A2A7F6EA1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9338DE83-34EC-4CDB-8332-6C75370E61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7F98E072-8625-4231-BE0A-52F28BFA9A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9</xdr:col>
      <xdr:colOff>2947612</xdr:colOff>
      <xdr:row>13</xdr:row>
      <xdr:rowOff>240297</xdr:rowOff>
    </xdr:from>
    <xdr:to>
      <xdr:col>9</xdr:col>
      <xdr:colOff>3675524</xdr:colOff>
      <xdr:row>13</xdr:row>
      <xdr:rowOff>1361980</xdr:rowOff>
    </xdr:to>
    <xdr:pic>
      <xdr:nvPicPr>
        <xdr:cNvPr id="5" name="Gráfico 4" descr="Cohete">
          <a:extLst>
            <a:ext uri="{FF2B5EF4-FFF2-40B4-BE49-F238E27FC236}">
              <a16:creationId xmlns:a16="http://schemas.microsoft.com/office/drawing/2014/main" id="{540652EE-4FA4-4B71-84BC-1053A2C9F2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298737" y="11360735"/>
          <a:ext cx="727912" cy="112168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24A14C46-AA71-4F09-9BDD-E4A116C498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819A90E4-606B-4526-90D1-2BD10A2E51F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283865C9-79A2-41E1-A0D0-70A689FC66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70B242DB-0727-4E9A-BD29-6D0D49514E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02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52E24CB8-6871-4207-AB37-5AD4475AB5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02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6760E13E-9063-4711-872F-02D336CA05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0200" y="123825"/>
          <a:ext cx="2219326" cy="609600"/>
        </a:xfrm>
        <a:prstGeom prst="rect">
          <a:avLst/>
        </a:prstGeom>
      </xdr:spPr>
    </xdr:pic>
    <xdr:clientData/>
  </xdr:twoCellAnchor>
  <xdr:twoCellAnchor editAs="oneCell">
    <xdr:from>
      <xdr:col>9</xdr:col>
      <xdr:colOff>1976437</xdr:colOff>
      <xdr:row>13</xdr:row>
      <xdr:rowOff>696571</xdr:rowOff>
    </xdr:from>
    <xdr:to>
      <xdr:col>9</xdr:col>
      <xdr:colOff>2911928</xdr:colOff>
      <xdr:row>14</xdr:row>
      <xdr:rowOff>1493157</xdr:rowOff>
    </xdr:to>
    <xdr:pic>
      <xdr:nvPicPr>
        <xdr:cNvPr id="5" name="Gráfico 4" descr="Cohete">
          <a:extLst>
            <a:ext uri="{FF2B5EF4-FFF2-40B4-BE49-F238E27FC236}">
              <a16:creationId xmlns:a16="http://schemas.microsoft.com/office/drawing/2014/main" id="{B65765AC-B7DC-4694-BC05-B11D747D90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7355151" y="9418750"/>
          <a:ext cx="935491" cy="1517764"/>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58303007-01E2-4CC0-AD5E-5F0EF2081C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02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94E7B82E-BC2C-4FCC-B044-44AD212E8E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02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A4DB3AF2-021D-4150-8DA4-A425018117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0200" y="123825"/>
          <a:ext cx="2219326" cy="609600"/>
        </a:xfrm>
        <a:prstGeom prst="rect">
          <a:avLst/>
        </a:prstGeom>
      </xdr:spPr>
    </xdr:pic>
    <xdr:clientData/>
  </xdr:twoCellAnchor>
  <xdr:twoCellAnchor editAs="oneCell">
    <xdr:from>
      <xdr:col>9</xdr:col>
      <xdr:colOff>1976437</xdr:colOff>
      <xdr:row>13</xdr:row>
      <xdr:rowOff>696571</xdr:rowOff>
    </xdr:from>
    <xdr:to>
      <xdr:col>9</xdr:col>
      <xdr:colOff>2911928</xdr:colOff>
      <xdr:row>14</xdr:row>
      <xdr:rowOff>1493157</xdr:rowOff>
    </xdr:to>
    <xdr:pic>
      <xdr:nvPicPr>
        <xdr:cNvPr id="9" name="Gráfico 4" descr="Cohete">
          <a:extLst>
            <a:ext uri="{FF2B5EF4-FFF2-40B4-BE49-F238E27FC236}">
              <a16:creationId xmlns:a16="http://schemas.microsoft.com/office/drawing/2014/main" id="{39F5579A-B158-40FF-A59D-F3C5DCF66B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1214137" y="10040596"/>
          <a:ext cx="935491" cy="152048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DD510DFD-E521-4CD9-80A5-F761B12447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134889B0-2CF6-475E-A3AC-E21C2FED45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12888C6F-7AEB-44EC-977C-8344F75248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20545C4F-E61E-46D4-94E7-139CD47F62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891A0958-5EA4-4943-9C94-D21FC47B030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6E63126F-3355-4C29-B1AD-8C395ACC30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AACA8133-EAF5-480D-981E-719165CB9B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18E08CA8-B65C-4C93-A2FF-CEB63E7C7A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1" name="Imagen 10">
          <a:extLst>
            <a:ext uri="{FF2B5EF4-FFF2-40B4-BE49-F238E27FC236}">
              <a16:creationId xmlns:a16="http://schemas.microsoft.com/office/drawing/2014/main" id="{F1BD558D-B953-4EB3-865C-A5F04812E5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2" name="Imagen 11">
          <a:extLst>
            <a:ext uri="{FF2B5EF4-FFF2-40B4-BE49-F238E27FC236}">
              <a16:creationId xmlns:a16="http://schemas.microsoft.com/office/drawing/2014/main" id="{83F9DFD6-CCBE-4496-B749-15154A4324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3" name="Imagen 12">
          <a:extLst>
            <a:ext uri="{FF2B5EF4-FFF2-40B4-BE49-F238E27FC236}">
              <a16:creationId xmlns:a16="http://schemas.microsoft.com/office/drawing/2014/main" id="{F57B6E3F-A543-4991-9929-61388DE2BC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4" name="Imagen 13">
          <a:extLst>
            <a:ext uri="{FF2B5EF4-FFF2-40B4-BE49-F238E27FC236}">
              <a16:creationId xmlns:a16="http://schemas.microsoft.com/office/drawing/2014/main" id="{D4F77970-907B-4322-864F-D5E78EAA535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16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5" name="Imagen 14">
          <a:extLst>
            <a:ext uri="{FF2B5EF4-FFF2-40B4-BE49-F238E27FC236}">
              <a16:creationId xmlns:a16="http://schemas.microsoft.com/office/drawing/2014/main" id="{E728968F-0263-4EC8-9274-76DC6F8718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6" name="Imagen 15">
          <a:extLst>
            <a:ext uri="{FF2B5EF4-FFF2-40B4-BE49-F238E27FC236}">
              <a16:creationId xmlns:a16="http://schemas.microsoft.com/office/drawing/2014/main" id="{4D923E81-3C28-4834-8448-575CDFB3947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7"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7" name="Imagen 16">
          <a:extLst>
            <a:ext uri="{FF2B5EF4-FFF2-40B4-BE49-F238E27FC236}">
              <a16:creationId xmlns:a16="http://schemas.microsoft.com/office/drawing/2014/main" id="{BCA4A2BA-7744-4456-9F01-5CB1004372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7" cy="609600"/>
        </a:xfrm>
        <a:prstGeom prst="rect">
          <a:avLst/>
        </a:prstGeom>
      </xdr:spPr>
    </xdr:pic>
    <xdr:clientData/>
  </xdr:twoCellAnchor>
  <xdr:twoCellAnchor editAs="oneCell">
    <xdr:from>
      <xdr:col>11</xdr:col>
      <xdr:colOff>561294</xdr:colOff>
      <xdr:row>8</xdr:row>
      <xdr:rowOff>204107</xdr:rowOff>
    </xdr:from>
    <xdr:to>
      <xdr:col>11</xdr:col>
      <xdr:colOff>1164036</xdr:colOff>
      <xdr:row>8</xdr:row>
      <xdr:rowOff>934242</xdr:rowOff>
    </xdr:to>
    <xdr:pic>
      <xdr:nvPicPr>
        <xdr:cNvPr id="18" name="Gráfico 4" descr="Cohete">
          <a:extLst>
            <a:ext uri="{FF2B5EF4-FFF2-40B4-BE49-F238E27FC236}">
              <a16:creationId xmlns:a16="http://schemas.microsoft.com/office/drawing/2014/main" id="{A4D780DE-41CA-47CC-AEBE-48D1A33AD4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515794" y="10994571"/>
          <a:ext cx="602742" cy="73013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9" name="Imagen 18">
          <a:extLst>
            <a:ext uri="{FF2B5EF4-FFF2-40B4-BE49-F238E27FC236}">
              <a16:creationId xmlns:a16="http://schemas.microsoft.com/office/drawing/2014/main" id="{E97499D1-D120-4B00-9FC6-DF01F46993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20" name="Imagen 19">
          <a:extLst>
            <a:ext uri="{FF2B5EF4-FFF2-40B4-BE49-F238E27FC236}">
              <a16:creationId xmlns:a16="http://schemas.microsoft.com/office/drawing/2014/main" id="{C7DE2BEF-42C4-4AB3-A62A-C310F9A0BFA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7"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21" name="Imagen 20">
          <a:extLst>
            <a:ext uri="{FF2B5EF4-FFF2-40B4-BE49-F238E27FC236}">
              <a16:creationId xmlns:a16="http://schemas.microsoft.com/office/drawing/2014/main" id="{7BC896C3-2CD2-4267-897A-46FC5FE77C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7"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22" name="Imagen 21">
          <a:extLst>
            <a:ext uri="{FF2B5EF4-FFF2-40B4-BE49-F238E27FC236}">
              <a16:creationId xmlns:a16="http://schemas.microsoft.com/office/drawing/2014/main" id="{133A1925-27CF-4D3E-A525-DD1371AA6A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23" name="Imagen 22">
          <a:extLst>
            <a:ext uri="{FF2B5EF4-FFF2-40B4-BE49-F238E27FC236}">
              <a16:creationId xmlns:a16="http://schemas.microsoft.com/office/drawing/2014/main" id="{58855139-BDE8-4858-9DDB-087567F96C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7"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24" name="Imagen 23">
          <a:extLst>
            <a:ext uri="{FF2B5EF4-FFF2-40B4-BE49-F238E27FC236}">
              <a16:creationId xmlns:a16="http://schemas.microsoft.com/office/drawing/2014/main" id="{3B38FF0E-8A45-4511-8B52-5EA54F31D9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7"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25" name="Imagen 24">
          <a:extLst>
            <a:ext uri="{FF2B5EF4-FFF2-40B4-BE49-F238E27FC236}">
              <a16:creationId xmlns:a16="http://schemas.microsoft.com/office/drawing/2014/main" id="{E3C68506-6215-4ADB-B6F5-9D1B1F309C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26" name="Imagen 25">
          <a:extLst>
            <a:ext uri="{FF2B5EF4-FFF2-40B4-BE49-F238E27FC236}">
              <a16:creationId xmlns:a16="http://schemas.microsoft.com/office/drawing/2014/main" id="{0D2F06E2-6D48-4E5F-993F-92D541A789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7"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27" name="Imagen 26">
          <a:extLst>
            <a:ext uri="{FF2B5EF4-FFF2-40B4-BE49-F238E27FC236}">
              <a16:creationId xmlns:a16="http://schemas.microsoft.com/office/drawing/2014/main" id="{75D2DF41-1F44-405F-A25E-92227D4F01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72986" y="123825"/>
          <a:ext cx="2222047" cy="6096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5ED72EDF-BB84-4B97-8EF7-3AE8478160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240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4294CB34-A7EE-4049-A644-46C345D488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24000" y="123825"/>
          <a:ext cx="2219326" cy="609600"/>
        </a:xfrm>
        <a:prstGeom prst="rect">
          <a:avLst/>
        </a:prstGeom>
      </xdr:spPr>
    </xdr:pic>
    <xdr:clientData/>
  </xdr:twoCellAnchor>
  <xdr:twoCellAnchor editAs="oneCell">
    <xdr:from>
      <xdr:col>11</xdr:col>
      <xdr:colOff>710973</xdr:colOff>
      <xdr:row>10</xdr:row>
      <xdr:rowOff>64070</xdr:rowOff>
    </xdr:from>
    <xdr:to>
      <xdr:col>11</xdr:col>
      <xdr:colOff>1415142</xdr:colOff>
      <xdr:row>11</xdr:row>
      <xdr:rowOff>84815</xdr:rowOff>
    </xdr:to>
    <xdr:pic>
      <xdr:nvPicPr>
        <xdr:cNvPr id="5" name="Gráfico 4" descr="Cohete">
          <a:extLst>
            <a:ext uri="{FF2B5EF4-FFF2-40B4-BE49-F238E27FC236}">
              <a16:creationId xmlns:a16="http://schemas.microsoft.com/office/drawing/2014/main" id="{9D52AB89-3741-460C-BE50-A8E04480A4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38902" y="11303570"/>
          <a:ext cx="704169" cy="946031"/>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6B3E111B-8602-47C0-825A-5C4D38FA013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240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6" name="Imagen 5">
          <a:extLst>
            <a:ext uri="{FF2B5EF4-FFF2-40B4-BE49-F238E27FC236}">
              <a16:creationId xmlns:a16="http://schemas.microsoft.com/office/drawing/2014/main" id="{D5A037D5-96BD-416D-B55E-56C6F769C79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240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19AE7E43-7A66-4377-B5CB-6681E4397F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240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9" name="Imagen 8">
          <a:extLst>
            <a:ext uri="{FF2B5EF4-FFF2-40B4-BE49-F238E27FC236}">
              <a16:creationId xmlns:a16="http://schemas.microsoft.com/office/drawing/2014/main" id="{E98E555C-3FDA-46F2-8A51-A4D92FEC04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240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0" name="Imagen 9">
          <a:extLst>
            <a:ext uri="{FF2B5EF4-FFF2-40B4-BE49-F238E27FC236}">
              <a16:creationId xmlns:a16="http://schemas.microsoft.com/office/drawing/2014/main" id="{8225A2FE-50A9-4A8D-BC7B-A845B116F1E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240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1" name="Imagen 10">
          <a:extLst>
            <a:ext uri="{FF2B5EF4-FFF2-40B4-BE49-F238E27FC236}">
              <a16:creationId xmlns:a16="http://schemas.microsoft.com/office/drawing/2014/main" id="{6C2DA3AD-FAB6-4CD8-BDCB-04D1BB7D39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24000" y="123825"/>
          <a:ext cx="2219326" cy="6096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749300</xdr:colOff>
      <xdr:row>0</xdr:row>
      <xdr:rowOff>733425</xdr:rowOff>
    </xdr:to>
    <xdr:pic>
      <xdr:nvPicPr>
        <xdr:cNvPr id="2" name="Imagen 1">
          <a:extLst>
            <a:ext uri="{FF2B5EF4-FFF2-40B4-BE49-F238E27FC236}">
              <a16:creationId xmlns:a16="http://schemas.microsoft.com/office/drawing/2014/main" id="{B585281C-AFD7-45A3-8DD0-7FE7B7157F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06625" cy="609600"/>
        </a:xfrm>
        <a:prstGeom prst="rect">
          <a:avLst/>
        </a:prstGeom>
      </xdr:spPr>
    </xdr:pic>
    <xdr:clientData/>
  </xdr:twoCellAnchor>
  <xdr:twoCellAnchor editAs="oneCell">
    <xdr:from>
      <xdr:col>1</xdr:col>
      <xdr:colOff>361950</xdr:colOff>
      <xdr:row>0</xdr:row>
      <xdr:rowOff>123825</xdr:rowOff>
    </xdr:from>
    <xdr:to>
      <xdr:col>2</xdr:col>
      <xdr:colOff>749301</xdr:colOff>
      <xdr:row>0</xdr:row>
      <xdr:rowOff>733425</xdr:rowOff>
    </xdr:to>
    <xdr:pic>
      <xdr:nvPicPr>
        <xdr:cNvPr id="3" name="Imagen 2">
          <a:extLst>
            <a:ext uri="{FF2B5EF4-FFF2-40B4-BE49-F238E27FC236}">
              <a16:creationId xmlns:a16="http://schemas.microsoft.com/office/drawing/2014/main" id="{79224CB5-DB34-43BC-A7F6-F4755A20D76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06626" cy="609600"/>
        </a:xfrm>
        <a:prstGeom prst="rect">
          <a:avLst/>
        </a:prstGeom>
      </xdr:spPr>
    </xdr:pic>
    <xdr:clientData/>
  </xdr:twoCellAnchor>
  <xdr:twoCellAnchor editAs="oneCell">
    <xdr:from>
      <xdr:col>1</xdr:col>
      <xdr:colOff>361950</xdr:colOff>
      <xdr:row>0</xdr:row>
      <xdr:rowOff>123825</xdr:rowOff>
    </xdr:from>
    <xdr:to>
      <xdr:col>2</xdr:col>
      <xdr:colOff>739775</xdr:colOff>
      <xdr:row>0</xdr:row>
      <xdr:rowOff>733425</xdr:rowOff>
    </xdr:to>
    <xdr:pic>
      <xdr:nvPicPr>
        <xdr:cNvPr id="4" name="Imagen 3">
          <a:extLst>
            <a:ext uri="{FF2B5EF4-FFF2-40B4-BE49-F238E27FC236}">
              <a16:creationId xmlns:a16="http://schemas.microsoft.com/office/drawing/2014/main" id="{70BA77FF-B053-498A-8449-CE623512557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197100" cy="609600"/>
        </a:xfrm>
        <a:prstGeom prst="rect">
          <a:avLst/>
        </a:prstGeom>
      </xdr:spPr>
    </xdr:pic>
    <xdr:clientData/>
  </xdr:twoCellAnchor>
  <xdr:twoCellAnchor editAs="oneCell">
    <xdr:from>
      <xdr:col>9</xdr:col>
      <xdr:colOff>2765653</xdr:colOff>
      <xdr:row>15</xdr:row>
      <xdr:rowOff>71757</xdr:rowOff>
    </xdr:from>
    <xdr:to>
      <xdr:col>9</xdr:col>
      <xdr:colOff>3841751</xdr:colOff>
      <xdr:row>16</xdr:row>
      <xdr:rowOff>39006</xdr:rowOff>
    </xdr:to>
    <xdr:pic>
      <xdr:nvPicPr>
        <xdr:cNvPr id="5" name="Gráfico 4" descr="Cohete">
          <a:extLst>
            <a:ext uri="{FF2B5EF4-FFF2-40B4-BE49-F238E27FC236}">
              <a16:creationId xmlns:a16="http://schemas.microsoft.com/office/drawing/2014/main" id="{4EB603A0-2F5C-469E-94B8-0017768FB2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974028" y="16105507"/>
          <a:ext cx="1076098" cy="1459499"/>
        </a:xfrm>
        <a:prstGeom prst="rect">
          <a:avLst/>
        </a:prstGeom>
      </xdr:spPr>
    </xdr:pic>
    <xdr:clientData/>
  </xdr:twoCellAnchor>
  <xdr:twoCellAnchor editAs="oneCell">
    <xdr:from>
      <xdr:col>1</xdr:col>
      <xdr:colOff>361950</xdr:colOff>
      <xdr:row>0</xdr:row>
      <xdr:rowOff>123825</xdr:rowOff>
    </xdr:from>
    <xdr:to>
      <xdr:col>2</xdr:col>
      <xdr:colOff>749300</xdr:colOff>
      <xdr:row>0</xdr:row>
      <xdr:rowOff>733425</xdr:rowOff>
    </xdr:to>
    <xdr:pic>
      <xdr:nvPicPr>
        <xdr:cNvPr id="6" name="Imagen 5">
          <a:extLst>
            <a:ext uri="{FF2B5EF4-FFF2-40B4-BE49-F238E27FC236}">
              <a16:creationId xmlns:a16="http://schemas.microsoft.com/office/drawing/2014/main" id="{A3050993-885C-4E1D-BD63-C4A8943EA8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06625" cy="609600"/>
        </a:xfrm>
        <a:prstGeom prst="rect">
          <a:avLst/>
        </a:prstGeom>
      </xdr:spPr>
    </xdr:pic>
    <xdr:clientData/>
  </xdr:twoCellAnchor>
  <xdr:twoCellAnchor editAs="oneCell">
    <xdr:from>
      <xdr:col>1</xdr:col>
      <xdr:colOff>361950</xdr:colOff>
      <xdr:row>0</xdr:row>
      <xdr:rowOff>123825</xdr:rowOff>
    </xdr:from>
    <xdr:to>
      <xdr:col>2</xdr:col>
      <xdr:colOff>749301</xdr:colOff>
      <xdr:row>0</xdr:row>
      <xdr:rowOff>733425</xdr:rowOff>
    </xdr:to>
    <xdr:pic>
      <xdr:nvPicPr>
        <xdr:cNvPr id="7" name="Imagen 6">
          <a:extLst>
            <a:ext uri="{FF2B5EF4-FFF2-40B4-BE49-F238E27FC236}">
              <a16:creationId xmlns:a16="http://schemas.microsoft.com/office/drawing/2014/main" id="{5E367AC5-A4D6-454B-A9CF-B1D720450AF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06626" cy="609600"/>
        </a:xfrm>
        <a:prstGeom prst="rect">
          <a:avLst/>
        </a:prstGeom>
      </xdr:spPr>
    </xdr:pic>
    <xdr:clientData/>
  </xdr:twoCellAnchor>
  <xdr:twoCellAnchor editAs="oneCell">
    <xdr:from>
      <xdr:col>1</xdr:col>
      <xdr:colOff>361950</xdr:colOff>
      <xdr:row>0</xdr:row>
      <xdr:rowOff>123825</xdr:rowOff>
    </xdr:from>
    <xdr:to>
      <xdr:col>2</xdr:col>
      <xdr:colOff>739775</xdr:colOff>
      <xdr:row>0</xdr:row>
      <xdr:rowOff>733425</xdr:rowOff>
    </xdr:to>
    <xdr:pic>
      <xdr:nvPicPr>
        <xdr:cNvPr id="8" name="Imagen 7">
          <a:extLst>
            <a:ext uri="{FF2B5EF4-FFF2-40B4-BE49-F238E27FC236}">
              <a16:creationId xmlns:a16="http://schemas.microsoft.com/office/drawing/2014/main" id="{457AC842-A9EB-4E30-814D-41586B3736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197100" cy="6096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oneCellAnchor>
    <xdr:from>
      <xdr:col>1</xdr:col>
      <xdr:colOff>361950</xdr:colOff>
      <xdr:row>0</xdr:row>
      <xdr:rowOff>123825</xdr:rowOff>
    </xdr:from>
    <xdr:ext cx="2212975" cy="609600"/>
    <xdr:pic>
      <xdr:nvPicPr>
        <xdr:cNvPr id="2" name="Imagen 1">
          <a:extLst>
            <a:ext uri="{FF2B5EF4-FFF2-40B4-BE49-F238E27FC236}">
              <a16:creationId xmlns:a16="http://schemas.microsoft.com/office/drawing/2014/main" id="{A8C32DCC-EF52-42FA-8137-04BEA48E5B2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2975" cy="609600"/>
        </a:xfrm>
        <a:prstGeom prst="rect">
          <a:avLst/>
        </a:prstGeom>
      </xdr:spPr>
    </xdr:pic>
    <xdr:clientData/>
  </xdr:oneCellAnchor>
  <xdr:oneCellAnchor>
    <xdr:from>
      <xdr:col>1</xdr:col>
      <xdr:colOff>361950</xdr:colOff>
      <xdr:row>0</xdr:row>
      <xdr:rowOff>123825</xdr:rowOff>
    </xdr:from>
    <xdr:ext cx="2212976" cy="609600"/>
    <xdr:pic>
      <xdr:nvPicPr>
        <xdr:cNvPr id="3" name="Imagen 2">
          <a:extLst>
            <a:ext uri="{FF2B5EF4-FFF2-40B4-BE49-F238E27FC236}">
              <a16:creationId xmlns:a16="http://schemas.microsoft.com/office/drawing/2014/main" id="{CEC398A3-C972-4C63-86FC-D7F696B2C9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2976" cy="609600"/>
        </a:xfrm>
        <a:prstGeom prst="rect">
          <a:avLst/>
        </a:prstGeom>
      </xdr:spPr>
    </xdr:pic>
    <xdr:clientData/>
  </xdr:oneCellAnchor>
  <xdr:oneCellAnchor>
    <xdr:from>
      <xdr:col>1</xdr:col>
      <xdr:colOff>361950</xdr:colOff>
      <xdr:row>0</xdr:row>
      <xdr:rowOff>123825</xdr:rowOff>
    </xdr:from>
    <xdr:ext cx="2212975" cy="609600"/>
    <xdr:pic>
      <xdr:nvPicPr>
        <xdr:cNvPr id="4" name="Imagen 3">
          <a:extLst>
            <a:ext uri="{FF2B5EF4-FFF2-40B4-BE49-F238E27FC236}">
              <a16:creationId xmlns:a16="http://schemas.microsoft.com/office/drawing/2014/main" id="{CE68296C-8601-41BA-BF03-B4E8C24DBB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2975" cy="609600"/>
        </a:xfrm>
        <a:prstGeom prst="rect">
          <a:avLst/>
        </a:prstGeom>
      </xdr:spPr>
    </xdr:pic>
    <xdr:clientData/>
  </xdr:oneCellAnchor>
  <xdr:twoCellAnchor editAs="oneCell">
    <xdr:from>
      <xdr:col>9</xdr:col>
      <xdr:colOff>3003778</xdr:colOff>
      <xdr:row>14</xdr:row>
      <xdr:rowOff>182882</xdr:rowOff>
    </xdr:from>
    <xdr:to>
      <xdr:col>9</xdr:col>
      <xdr:colOff>3834657</xdr:colOff>
      <xdr:row>14</xdr:row>
      <xdr:rowOff>1444625</xdr:rowOff>
    </xdr:to>
    <xdr:pic>
      <xdr:nvPicPr>
        <xdr:cNvPr id="5" name="Gráfico 4" descr="Cohete">
          <a:extLst>
            <a:ext uri="{FF2B5EF4-FFF2-40B4-BE49-F238E27FC236}">
              <a16:creationId xmlns:a16="http://schemas.microsoft.com/office/drawing/2014/main" id="{9EFD2BB2-0409-4B34-BEFB-463234776EE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910403" y="19074132"/>
          <a:ext cx="830879" cy="126174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BFD69B2B-A55E-4B53-84E0-8B186F467DD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5C3A0922-ED56-4CD4-93E1-938BE18D38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F59727B5-8BC3-462D-9027-79BD54C43E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oneCellAnchor>
    <xdr:from>
      <xdr:col>1</xdr:col>
      <xdr:colOff>361950</xdr:colOff>
      <xdr:row>0</xdr:row>
      <xdr:rowOff>123825</xdr:rowOff>
    </xdr:from>
    <xdr:ext cx="2212975" cy="609600"/>
    <xdr:pic>
      <xdr:nvPicPr>
        <xdr:cNvPr id="9" name="Imagen 8">
          <a:extLst>
            <a:ext uri="{FF2B5EF4-FFF2-40B4-BE49-F238E27FC236}">
              <a16:creationId xmlns:a16="http://schemas.microsoft.com/office/drawing/2014/main" id="{BAA601E2-6456-4611-855B-C9F97B5818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2975" cy="609600"/>
        </a:xfrm>
        <a:prstGeom prst="rect">
          <a:avLst/>
        </a:prstGeom>
      </xdr:spPr>
    </xdr:pic>
    <xdr:clientData/>
  </xdr:oneCellAnchor>
  <xdr:oneCellAnchor>
    <xdr:from>
      <xdr:col>1</xdr:col>
      <xdr:colOff>361950</xdr:colOff>
      <xdr:row>0</xdr:row>
      <xdr:rowOff>123825</xdr:rowOff>
    </xdr:from>
    <xdr:ext cx="2212976" cy="609600"/>
    <xdr:pic>
      <xdr:nvPicPr>
        <xdr:cNvPr id="10" name="Imagen 9">
          <a:extLst>
            <a:ext uri="{FF2B5EF4-FFF2-40B4-BE49-F238E27FC236}">
              <a16:creationId xmlns:a16="http://schemas.microsoft.com/office/drawing/2014/main" id="{7DF01598-8C97-4506-AEAC-4D22A192BA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2976" cy="609600"/>
        </a:xfrm>
        <a:prstGeom prst="rect">
          <a:avLst/>
        </a:prstGeom>
      </xdr:spPr>
    </xdr:pic>
    <xdr:clientData/>
  </xdr:oneCellAnchor>
  <xdr:oneCellAnchor>
    <xdr:from>
      <xdr:col>1</xdr:col>
      <xdr:colOff>361950</xdr:colOff>
      <xdr:row>0</xdr:row>
      <xdr:rowOff>123825</xdr:rowOff>
    </xdr:from>
    <xdr:ext cx="2212975" cy="609600"/>
    <xdr:pic>
      <xdr:nvPicPr>
        <xdr:cNvPr id="11" name="Imagen 10">
          <a:extLst>
            <a:ext uri="{FF2B5EF4-FFF2-40B4-BE49-F238E27FC236}">
              <a16:creationId xmlns:a16="http://schemas.microsoft.com/office/drawing/2014/main" id="{289FC5EB-0B96-4E30-8D30-BC457AC7D8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2975" cy="609600"/>
        </a:xfrm>
        <a:prstGeom prst="rect">
          <a:avLst/>
        </a:prstGeom>
      </xdr:spPr>
    </xdr:pic>
    <xdr:clientData/>
  </xdr:oneCellAnchor>
  <xdr:twoCellAnchor editAs="oneCell">
    <xdr:from>
      <xdr:col>1</xdr:col>
      <xdr:colOff>361950</xdr:colOff>
      <xdr:row>0</xdr:row>
      <xdr:rowOff>123825</xdr:rowOff>
    </xdr:from>
    <xdr:to>
      <xdr:col>2</xdr:col>
      <xdr:colOff>1209675</xdr:colOff>
      <xdr:row>0</xdr:row>
      <xdr:rowOff>733425</xdr:rowOff>
    </xdr:to>
    <xdr:pic>
      <xdr:nvPicPr>
        <xdr:cNvPr id="12" name="Imagen 11">
          <a:extLst>
            <a:ext uri="{FF2B5EF4-FFF2-40B4-BE49-F238E27FC236}">
              <a16:creationId xmlns:a16="http://schemas.microsoft.com/office/drawing/2014/main" id="{468EE0F0-C330-43A4-9A5A-B0BCFF4593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3" name="Imagen 12">
          <a:extLst>
            <a:ext uri="{FF2B5EF4-FFF2-40B4-BE49-F238E27FC236}">
              <a16:creationId xmlns:a16="http://schemas.microsoft.com/office/drawing/2014/main" id="{B15783CA-2DA4-4146-8A06-0F4BDB53F6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4" name="Imagen 13">
          <a:extLst>
            <a:ext uri="{FF2B5EF4-FFF2-40B4-BE49-F238E27FC236}">
              <a16:creationId xmlns:a16="http://schemas.microsoft.com/office/drawing/2014/main" id="{8C5A5267-24B1-41BB-8007-5F3415AF0B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142875</xdr:colOff>
      <xdr:row>0</xdr:row>
      <xdr:rowOff>51253</xdr:rowOff>
    </xdr:from>
    <xdr:to>
      <xdr:col>1</xdr:col>
      <xdr:colOff>1285875</xdr:colOff>
      <xdr:row>0</xdr:row>
      <xdr:rowOff>904875</xdr:rowOff>
    </xdr:to>
    <xdr:pic>
      <xdr:nvPicPr>
        <xdr:cNvPr id="2" name="Imagen 1">
          <a:extLst>
            <a:ext uri="{FF2B5EF4-FFF2-40B4-BE49-F238E27FC236}">
              <a16:creationId xmlns:a16="http://schemas.microsoft.com/office/drawing/2014/main" id="{E4384195-F6D0-4B68-BF7E-760B7D66ED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42875" y="51253"/>
          <a:ext cx="2533650" cy="853622"/>
        </a:xfrm>
        <a:prstGeom prst="rect">
          <a:avLst/>
        </a:prstGeom>
      </xdr:spPr>
    </xdr:pic>
    <xdr:clientData/>
  </xdr:twoCellAnchor>
  <xdr:twoCellAnchor editAs="oneCell">
    <xdr:from>
      <xdr:col>9</xdr:col>
      <xdr:colOff>2559278</xdr:colOff>
      <xdr:row>14</xdr:row>
      <xdr:rowOff>294007</xdr:rowOff>
    </xdr:from>
    <xdr:to>
      <xdr:col>9</xdr:col>
      <xdr:colOff>3635376</xdr:colOff>
      <xdr:row>14</xdr:row>
      <xdr:rowOff>1746250</xdr:rowOff>
    </xdr:to>
    <xdr:pic>
      <xdr:nvPicPr>
        <xdr:cNvPr id="3" name="Gráfico 2" descr="Cohete">
          <a:extLst>
            <a:ext uri="{FF2B5EF4-FFF2-40B4-BE49-F238E27FC236}">
              <a16:creationId xmlns:a16="http://schemas.microsoft.com/office/drawing/2014/main" id="{1BE3B6F9-6E12-4ED5-AA88-60621F2B1D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66903" y="14819632"/>
          <a:ext cx="1076098" cy="1452243"/>
        </a:xfrm>
        <a:prstGeom prst="rect">
          <a:avLst/>
        </a:prstGeom>
      </xdr:spPr>
    </xdr:pic>
    <xdr:clientData/>
  </xdr:twoCellAnchor>
  <xdr:twoCellAnchor editAs="oneCell">
    <xdr:from>
      <xdr:col>0</xdr:col>
      <xdr:colOff>142875</xdr:colOff>
      <xdr:row>0</xdr:row>
      <xdr:rowOff>51253</xdr:rowOff>
    </xdr:from>
    <xdr:to>
      <xdr:col>1</xdr:col>
      <xdr:colOff>1285875</xdr:colOff>
      <xdr:row>0</xdr:row>
      <xdr:rowOff>904875</xdr:rowOff>
    </xdr:to>
    <xdr:pic>
      <xdr:nvPicPr>
        <xdr:cNvPr id="4" name="Imagen 3">
          <a:extLst>
            <a:ext uri="{FF2B5EF4-FFF2-40B4-BE49-F238E27FC236}">
              <a16:creationId xmlns:a16="http://schemas.microsoft.com/office/drawing/2014/main" id="{230BE787-110B-49A3-BA7B-B8B1E9026B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42875" y="51253"/>
          <a:ext cx="2533650" cy="85362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oneCellAnchor>
    <xdr:from>
      <xdr:col>0</xdr:col>
      <xdr:colOff>127001</xdr:colOff>
      <xdr:row>0</xdr:row>
      <xdr:rowOff>155575</xdr:rowOff>
    </xdr:from>
    <xdr:ext cx="2651124" cy="685800"/>
    <xdr:pic>
      <xdr:nvPicPr>
        <xdr:cNvPr id="2" name="Imagen 1">
          <a:extLst>
            <a:ext uri="{FF2B5EF4-FFF2-40B4-BE49-F238E27FC236}">
              <a16:creationId xmlns:a16="http://schemas.microsoft.com/office/drawing/2014/main" id="{EFF266B5-F903-40AF-AA6C-725D9A9C414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7001" y="155575"/>
          <a:ext cx="2651124" cy="685800"/>
        </a:xfrm>
        <a:prstGeom prst="rect">
          <a:avLst/>
        </a:prstGeom>
      </xdr:spPr>
    </xdr:pic>
    <xdr:clientData/>
  </xdr:oneCellAnchor>
  <xdr:twoCellAnchor editAs="oneCell">
    <xdr:from>
      <xdr:col>9</xdr:col>
      <xdr:colOff>2559278</xdr:colOff>
      <xdr:row>18</xdr:row>
      <xdr:rowOff>294007</xdr:rowOff>
    </xdr:from>
    <xdr:to>
      <xdr:col>9</xdr:col>
      <xdr:colOff>3635376</xdr:colOff>
      <xdr:row>19</xdr:row>
      <xdr:rowOff>22225</xdr:rowOff>
    </xdr:to>
    <xdr:pic>
      <xdr:nvPicPr>
        <xdr:cNvPr id="3" name="Gráfico 2" descr="Cohete">
          <a:extLst>
            <a:ext uri="{FF2B5EF4-FFF2-40B4-BE49-F238E27FC236}">
              <a16:creationId xmlns:a16="http://schemas.microsoft.com/office/drawing/2014/main" id="{19FA1164-E4C2-4DAB-8876-31EDC02BC4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39700228" y="14819632"/>
          <a:ext cx="1076098" cy="1452243"/>
        </a:xfrm>
        <a:prstGeom prst="rect">
          <a:avLst/>
        </a:prstGeom>
      </xdr:spPr>
    </xdr:pic>
    <xdr:clientData/>
  </xdr:twoCellAnchor>
  <xdr:twoCellAnchor editAs="oneCell">
    <xdr:from>
      <xdr:col>0</xdr:col>
      <xdr:colOff>127001</xdr:colOff>
      <xdr:row>0</xdr:row>
      <xdr:rowOff>155575</xdr:rowOff>
    </xdr:from>
    <xdr:to>
      <xdr:col>2</xdr:col>
      <xdr:colOff>15875</xdr:colOff>
      <xdr:row>0</xdr:row>
      <xdr:rowOff>841375</xdr:rowOff>
    </xdr:to>
    <xdr:pic>
      <xdr:nvPicPr>
        <xdr:cNvPr id="4" name="Imagen 3">
          <a:extLst>
            <a:ext uri="{FF2B5EF4-FFF2-40B4-BE49-F238E27FC236}">
              <a16:creationId xmlns:a16="http://schemas.microsoft.com/office/drawing/2014/main" id="{22E96700-2840-4DE7-BE7F-0C8B8C8DF5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7001" y="155575"/>
          <a:ext cx="2651124" cy="685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F27FBB51-748E-4A81-BE87-E0DE8666EA0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1D42F217-456B-4D5E-BE15-BB1740C3CE7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7B80184A-1644-4EBC-A56C-982ADB926CB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5" name="Imagen 4">
          <a:extLst>
            <a:ext uri="{FF2B5EF4-FFF2-40B4-BE49-F238E27FC236}">
              <a16:creationId xmlns:a16="http://schemas.microsoft.com/office/drawing/2014/main" id="{35ABC854-89E5-4FF5-BEEF-0370FD56E3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9</xdr:col>
      <xdr:colOff>2718028</xdr:colOff>
      <xdr:row>35</xdr:row>
      <xdr:rowOff>341633</xdr:rowOff>
    </xdr:from>
    <xdr:to>
      <xdr:col>9</xdr:col>
      <xdr:colOff>3794126</xdr:colOff>
      <xdr:row>35</xdr:row>
      <xdr:rowOff>1778001</xdr:rowOff>
    </xdr:to>
    <xdr:pic>
      <xdr:nvPicPr>
        <xdr:cNvPr id="6" name="Gráfico 5" descr="Cohete">
          <a:extLst>
            <a:ext uri="{FF2B5EF4-FFF2-40B4-BE49-F238E27FC236}">
              <a16:creationId xmlns:a16="http://schemas.microsoft.com/office/drawing/2014/main" id="{5A00C1E1-9E16-479C-A5C6-6137D605CA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9896403" y="51173383"/>
          <a:ext cx="1076098" cy="143636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7" name="Imagen 6">
          <a:extLst>
            <a:ext uri="{FF2B5EF4-FFF2-40B4-BE49-F238E27FC236}">
              <a16:creationId xmlns:a16="http://schemas.microsoft.com/office/drawing/2014/main" id="{ED6B9C90-AEC9-4292-8158-18A0D39A08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256C384A-A9CA-404A-B790-CBE9C74855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9" name="Imagen 8">
          <a:extLst>
            <a:ext uri="{FF2B5EF4-FFF2-40B4-BE49-F238E27FC236}">
              <a16:creationId xmlns:a16="http://schemas.microsoft.com/office/drawing/2014/main" id="{167307BC-6A47-4E6B-B220-ED7A7C0F40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06EB1CCE-B4D4-439D-AC84-ADF391041A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C04E1452-961F-43E1-9A4A-43ABB874C5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776AEA3C-A718-46F7-B3E5-E60B79DB15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121B23B4-55D1-446A-B533-7875A466B2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00275" cy="609600"/>
        </a:xfrm>
        <a:prstGeom prst="rect">
          <a:avLst/>
        </a:prstGeom>
      </xdr:spPr>
    </xdr:pic>
    <xdr:clientData/>
  </xdr:twoCellAnchor>
  <xdr:twoCellAnchor editAs="oneCell">
    <xdr:from>
      <xdr:col>9</xdr:col>
      <xdr:colOff>2876778</xdr:colOff>
      <xdr:row>11</xdr:row>
      <xdr:rowOff>71759</xdr:rowOff>
    </xdr:from>
    <xdr:to>
      <xdr:col>9</xdr:col>
      <xdr:colOff>3754170</xdr:colOff>
      <xdr:row>11</xdr:row>
      <xdr:rowOff>1333501</xdr:rowOff>
    </xdr:to>
    <xdr:pic>
      <xdr:nvPicPr>
        <xdr:cNvPr id="5" name="Gráfico 4" descr="Cohete">
          <a:extLst>
            <a:ext uri="{FF2B5EF4-FFF2-40B4-BE49-F238E27FC236}">
              <a16:creationId xmlns:a16="http://schemas.microsoft.com/office/drawing/2014/main" id="{63591323-C5B3-4CDC-9294-1B2DA35B37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9285553" y="13206734"/>
          <a:ext cx="877392" cy="1261742"/>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421D6F66-C66B-463E-BFF1-7EBBE8B652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43100" y="123825"/>
          <a:ext cx="2209800" cy="6096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E4D74B95-12B6-4049-8B8E-23AAB03F250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874D2833-385E-41EB-8ED8-1BCDA36163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1200151</xdr:colOff>
      <xdr:row>0</xdr:row>
      <xdr:rowOff>733425</xdr:rowOff>
    </xdr:to>
    <xdr:pic>
      <xdr:nvPicPr>
        <xdr:cNvPr id="4" name="Imagen 3">
          <a:extLst>
            <a:ext uri="{FF2B5EF4-FFF2-40B4-BE49-F238E27FC236}">
              <a16:creationId xmlns:a16="http://schemas.microsoft.com/office/drawing/2014/main" id="{45CD3B88-C39D-4EF5-A514-EE313F9F537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0276" cy="609600"/>
        </a:xfrm>
        <a:prstGeom prst="rect">
          <a:avLst/>
        </a:prstGeom>
      </xdr:spPr>
    </xdr:pic>
    <xdr:clientData/>
  </xdr:twoCellAnchor>
  <xdr:twoCellAnchor editAs="oneCell">
    <xdr:from>
      <xdr:col>9</xdr:col>
      <xdr:colOff>2718028</xdr:colOff>
      <xdr:row>8</xdr:row>
      <xdr:rowOff>167008</xdr:rowOff>
    </xdr:from>
    <xdr:to>
      <xdr:col>9</xdr:col>
      <xdr:colOff>3794126</xdr:colOff>
      <xdr:row>8</xdr:row>
      <xdr:rowOff>1720851</xdr:rowOff>
    </xdr:to>
    <xdr:pic>
      <xdr:nvPicPr>
        <xdr:cNvPr id="5" name="Gráfico 4" descr="Cohete">
          <a:extLst>
            <a:ext uri="{FF2B5EF4-FFF2-40B4-BE49-F238E27FC236}">
              <a16:creationId xmlns:a16="http://schemas.microsoft.com/office/drawing/2014/main" id="{3CCA5EA6-A836-47C9-8033-02A4FF0D86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927028" y="7517133"/>
          <a:ext cx="1076098" cy="1553843"/>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6" name="Imagen 5">
          <a:extLst>
            <a:ext uri="{FF2B5EF4-FFF2-40B4-BE49-F238E27FC236}">
              <a16:creationId xmlns:a16="http://schemas.microsoft.com/office/drawing/2014/main" id="{062D65FA-62EE-43FC-B9A0-E73C562928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38350" y="123825"/>
          <a:ext cx="2209801" cy="60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79A1E9E8-AD6A-4C41-A5C1-1B36DD67A26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859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3680CC63-B505-42D3-B739-BD1D44C9BF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859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1159AD42-5D1F-40F7-95BC-0BB98403D4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85925" y="123825"/>
          <a:ext cx="2219325" cy="609600"/>
        </a:xfrm>
        <a:prstGeom prst="rect">
          <a:avLst/>
        </a:prstGeom>
      </xdr:spPr>
    </xdr:pic>
    <xdr:clientData/>
  </xdr:twoCellAnchor>
  <xdr:twoCellAnchor editAs="oneCell">
    <xdr:from>
      <xdr:col>9</xdr:col>
      <xdr:colOff>1984376</xdr:colOff>
      <xdr:row>12</xdr:row>
      <xdr:rowOff>18047</xdr:rowOff>
    </xdr:from>
    <xdr:to>
      <xdr:col>9</xdr:col>
      <xdr:colOff>3310400</xdr:colOff>
      <xdr:row>13</xdr:row>
      <xdr:rowOff>18955</xdr:rowOff>
    </xdr:to>
    <xdr:pic>
      <xdr:nvPicPr>
        <xdr:cNvPr id="5" name="Gráfico 4" descr="Cohete">
          <a:extLst>
            <a:ext uri="{FF2B5EF4-FFF2-40B4-BE49-F238E27FC236}">
              <a16:creationId xmlns:a16="http://schemas.microsoft.com/office/drawing/2014/main" id="{E6EC1E17-AEEC-4E80-8BDB-C9079BCDD1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716501" y="9384297"/>
          <a:ext cx="1326024" cy="130265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37C19062-A67B-4742-ADC8-46B51F7952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859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F73634BD-65FF-41EF-94DE-DD5FCC8BD3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859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2D39E4F6-6DB1-4B20-8F8D-A2B9B3081B3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85925" y="123825"/>
          <a:ext cx="2219325" cy="6096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CC080E16-A521-4AC4-B8EE-2AB4C1488F6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97963C68-E55E-40D8-877E-9A336BC4A5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882C5F78-A590-454A-B6A8-648605DE69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00275" cy="609600"/>
        </a:xfrm>
        <a:prstGeom prst="rect">
          <a:avLst/>
        </a:prstGeom>
      </xdr:spPr>
    </xdr:pic>
    <xdr:clientData/>
  </xdr:twoCellAnchor>
  <xdr:twoCellAnchor editAs="oneCell">
    <xdr:from>
      <xdr:col>9</xdr:col>
      <xdr:colOff>2876778</xdr:colOff>
      <xdr:row>12</xdr:row>
      <xdr:rowOff>71759</xdr:rowOff>
    </xdr:from>
    <xdr:to>
      <xdr:col>9</xdr:col>
      <xdr:colOff>3754170</xdr:colOff>
      <xdr:row>12</xdr:row>
      <xdr:rowOff>1333501</xdr:rowOff>
    </xdr:to>
    <xdr:pic>
      <xdr:nvPicPr>
        <xdr:cNvPr id="5" name="Gráfico 4" descr="Cohete">
          <a:extLst>
            <a:ext uri="{FF2B5EF4-FFF2-40B4-BE49-F238E27FC236}">
              <a16:creationId xmlns:a16="http://schemas.microsoft.com/office/drawing/2014/main" id="{DAAD2BFC-4BB7-4A61-9F5D-0E5480A99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9355403" y="13200384"/>
          <a:ext cx="877392" cy="1261742"/>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82C9A7EC-F299-4B30-B411-7C82829B68C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84062F40-870C-4ED2-B17B-31800D34C7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D6D920FB-67CA-4B37-83A6-AC07CFF862B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914525" y="123825"/>
          <a:ext cx="2200275" cy="60960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1035050</xdr:colOff>
      <xdr:row>0</xdr:row>
      <xdr:rowOff>733425</xdr:rowOff>
    </xdr:to>
    <xdr:pic>
      <xdr:nvPicPr>
        <xdr:cNvPr id="2" name="Imagen 1">
          <a:extLst>
            <a:ext uri="{FF2B5EF4-FFF2-40B4-BE49-F238E27FC236}">
              <a16:creationId xmlns:a16="http://schemas.microsoft.com/office/drawing/2014/main" id="{27AC22E4-A7D4-4CE2-A80B-BD38DD158D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6150" cy="609600"/>
        </a:xfrm>
        <a:prstGeom prst="rect">
          <a:avLst/>
        </a:prstGeom>
      </xdr:spPr>
    </xdr:pic>
    <xdr:clientData/>
  </xdr:twoCellAnchor>
  <xdr:twoCellAnchor editAs="oneCell">
    <xdr:from>
      <xdr:col>1</xdr:col>
      <xdr:colOff>361950</xdr:colOff>
      <xdr:row>0</xdr:row>
      <xdr:rowOff>123825</xdr:rowOff>
    </xdr:from>
    <xdr:to>
      <xdr:col>2</xdr:col>
      <xdr:colOff>1035051</xdr:colOff>
      <xdr:row>0</xdr:row>
      <xdr:rowOff>733425</xdr:rowOff>
    </xdr:to>
    <xdr:pic>
      <xdr:nvPicPr>
        <xdr:cNvPr id="3" name="Imagen 2">
          <a:extLst>
            <a:ext uri="{FF2B5EF4-FFF2-40B4-BE49-F238E27FC236}">
              <a16:creationId xmlns:a16="http://schemas.microsoft.com/office/drawing/2014/main" id="{7E4778CB-9785-4083-AEB5-5F40D0BB2AD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6151" cy="609600"/>
        </a:xfrm>
        <a:prstGeom prst="rect">
          <a:avLst/>
        </a:prstGeom>
      </xdr:spPr>
    </xdr:pic>
    <xdr:clientData/>
  </xdr:twoCellAnchor>
  <xdr:twoCellAnchor editAs="oneCell">
    <xdr:from>
      <xdr:col>1</xdr:col>
      <xdr:colOff>361950</xdr:colOff>
      <xdr:row>0</xdr:row>
      <xdr:rowOff>123825</xdr:rowOff>
    </xdr:from>
    <xdr:to>
      <xdr:col>2</xdr:col>
      <xdr:colOff>1031875</xdr:colOff>
      <xdr:row>0</xdr:row>
      <xdr:rowOff>733425</xdr:rowOff>
    </xdr:to>
    <xdr:pic>
      <xdr:nvPicPr>
        <xdr:cNvPr id="4" name="Imagen 3">
          <a:extLst>
            <a:ext uri="{FF2B5EF4-FFF2-40B4-BE49-F238E27FC236}">
              <a16:creationId xmlns:a16="http://schemas.microsoft.com/office/drawing/2014/main" id="{F0C7C5C4-935E-4AD6-86B5-13FAB0E01C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2975" cy="609600"/>
        </a:xfrm>
        <a:prstGeom prst="rect">
          <a:avLst/>
        </a:prstGeom>
      </xdr:spPr>
    </xdr:pic>
    <xdr:clientData/>
  </xdr:twoCellAnchor>
  <xdr:twoCellAnchor editAs="oneCell">
    <xdr:from>
      <xdr:col>9</xdr:col>
      <xdr:colOff>543153</xdr:colOff>
      <xdr:row>15</xdr:row>
      <xdr:rowOff>214634</xdr:rowOff>
    </xdr:from>
    <xdr:to>
      <xdr:col>9</xdr:col>
      <xdr:colOff>1420545</xdr:colOff>
      <xdr:row>15</xdr:row>
      <xdr:rowOff>1397000</xdr:rowOff>
    </xdr:to>
    <xdr:pic>
      <xdr:nvPicPr>
        <xdr:cNvPr id="5" name="Gráfico 4" descr="Cohete">
          <a:extLst>
            <a:ext uri="{FF2B5EF4-FFF2-40B4-BE49-F238E27FC236}">
              <a16:creationId xmlns:a16="http://schemas.microsoft.com/office/drawing/2014/main" id="{C6AC29AC-6046-4D04-BA7E-5ADA7D35C9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2882153" y="29424634"/>
          <a:ext cx="877392" cy="1182366"/>
        </a:xfrm>
        <a:prstGeom prst="rect">
          <a:avLst/>
        </a:prstGeom>
      </xdr:spPr>
    </xdr:pic>
    <xdr:clientData/>
  </xdr:twoCellAnchor>
  <xdr:twoCellAnchor editAs="oneCell">
    <xdr:from>
      <xdr:col>1</xdr:col>
      <xdr:colOff>361950</xdr:colOff>
      <xdr:row>0</xdr:row>
      <xdr:rowOff>123825</xdr:rowOff>
    </xdr:from>
    <xdr:to>
      <xdr:col>2</xdr:col>
      <xdr:colOff>1035050</xdr:colOff>
      <xdr:row>0</xdr:row>
      <xdr:rowOff>733425</xdr:rowOff>
    </xdr:to>
    <xdr:pic>
      <xdr:nvPicPr>
        <xdr:cNvPr id="6" name="Imagen 5">
          <a:extLst>
            <a:ext uri="{FF2B5EF4-FFF2-40B4-BE49-F238E27FC236}">
              <a16:creationId xmlns:a16="http://schemas.microsoft.com/office/drawing/2014/main" id="{32C44874-194D-48D6-BD24-E132794867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6150" cy="6096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9F71DADE-E21D-483C-8FF4-336F78BB44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0DA202A5-5F36-4D83-8440-409FC3D4BF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E7942DA9-A66C-4D31-9025-07DC264C37D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00275" cy="609600"/>
        </a:xfrm>
        <a:prstGeom prst="rect">
          <a:avLst/>
        </a:prstGeom>
      </xdr:spPr>
    </xdr:pic>
    <xdr:clientData/>
  </xdr:twoCellAnchor>
  <xdr:twoCellAnchor editAs="oneCell">
    <xdr:from>
      <xdr:col>9</xdr:col>
      <xdr:colOff>3114903</xdr:colOff>
      <xdr:row>20</xdr:row>
      <xdr:rowOff>103509</xdr:rowOff>
    </xdr:from>
    <xdr:to>
      <xdr:col>9</xdr:col>
      <xdr:colOff>3992295</xdr:colOff>
      <xdr:row>20</xdr:row>
      <xdr:rowOff>1466850</xdr:rowOff>
    </xdr:to>
    <xdr:pic>
      <xdr:nvPicPr>
        <xdr:cNvPr id="5" name="Gráfico 4" descr="Cohete">
          <a:extLst>
            <a:ext uri="{FF2B5EF4-FFF2-40B4-BE49-F238E27FC236}">
              <a16:creationId xmlns:a16="http://schemas.microsoft.com/office/drawing/2014/main" id="{4F5CEA7A-9CF5-4442-94A7-DAF7669B6F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339028" y="19709134"/>
          <a:ext cx="877392" cy="1363341"/>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144D4BD8-BF31-4A67-9788-607979F85C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09725" y="123825"/>
          <a:ext cx="2209800" cy="6096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1638300</xdr:colOff>
      <xdr:row>0</xdr:row>
      <xdr:rowOff>733425</xdr:rowOff>
    </xdr:to>
    <xdr:pic>
      <xdr:nvPicPr>
        <xdr:cNvPr id="2" name="Imagen 1">
          <a:extLst>
            <a:ext uri="{FF2B5EF4-FFF2-40B4-BE49-F238E27FC236}">
              <a16:creationId xmlns:a16="http://schemas.microsoft.com/office/drawing/2014/main" id="{9AEBBD67-D26C-4642-B3CA-81544B38D6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333500" y="123825"/>
          <a:ext cx="2209800" cy="609600"/>
        </a:xfrm>
        <a:prstGeom prst="rect">
          <a:avLst/>
        </a:prstGeom>
      </xdr:spPr>
    </xdr:pic>
    <xdr:clientData/>
  </xdr:twoCellAnchor>
  <xdr:twoCellAnchor editAs="oneCell">
    <xdr:from>
      <xdr:col>1</xdr:col>
      <xdr:colOff>361950</xdr:colOff>
      <xdr:row>0</xdr:row>
      <xdr:rowOff>123825</xdr:rowOff>
    </xdr:from>
    <xdr:to>
      <xdr:col>2</xdr:col>
      <xdr:colOff>1638301</xdr:colOff>
      <xdr:row>0</xdr:row>
      <xdr:rowOff>733425</xdr:rowOff>
    </xdr:to>
    <xdr:pic>
      <xdr:nvPicPr>
        <xdr:cNvPr id="3" name="Imagen 2">
          <a:extLst>
            <a:ext uri="{FF2B5EF4-FFF2-40B4-BE49-F238E27FC236}">
              <a16:creationId xmlns:a16="http://schemas.microsoft.com/office/drawing/2014/main" id="{6367E99F-CA97-4979-A002-D8CC22F8A20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333500" y="123825"/>
          <a:ext cx="2209801" cy="609600"/>
        </a:xfrm>
        <a:prstGeom prst="rect">
          <a:avLst/>
        </a:prstGeom>
      </xdr:spPr>
    </xdr:pic>
    <xdr:clientData/>
  </xdr:twoCellAnchor>
  <xdr:twoCellAnchor editAs="oneCell">
    <xdr:from>
      <xdr:col>1</xdr:col>
      <xdr:colOff>361950</xdr:colOff>
      <xdr:row>0</xdr:row>
      <xdr:rowOff>123825</xdr:rowOff>
    </xdr:from>
    <xdr:to>
      <xdr:col>2</xdr:col>
      <xdr:colOff>1628775</xdr:colOff>
      <xdr:row>0</xdr:row>
      <xdr:rowOff>733425</xdr:rowOff>
    </xdr:to>
    <xdr:pic>
      <xdr:nvPicPr>
        <xdr:cNvPr id="4" name="Imagen 3">
          <a:extLst>
            <a:ext uri="{FF2B5EF4-FFF2-40B4-BE49-F238E27FC236}">
              <a16:creationId xmlns:a16="http://schemas.microsoft.com/office/drawing/2014/main" id="{94A2ED1E-883D-4B5E-9F5B-67A03B5DAA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333500" y="123825"/>
          <a:ext cx="2200275" cy="609600"/>
        </a:xfrm>
        <a:prstGeom prst="rect">
          <a:avLst/>
        </a:prstGeom>
      </xdr:spPr>
    </xdr:pic>
    <xdr:clientData/>
  </xdr:twoCellAnchor>
  <xdr:twoCellAnchor editAs="oneCell">
    <xdr:from>
      <xdr:col>9</xdr:col>
      <xdr:colOff>3130778</xdr:colOff>
      <xdr:row>40</xdr:row>
      <xdr:rowOff>357509</xdr:rowOff>
    </xdr:from>
    <xdr:to>
      <xdr:col>9</xdr:col>
      <xdr:colOff>4008170</xdr:colOff>
      <xdr:row>40</xdr:row>
      <xdr:rowOff>1397000</xdr:rowOff>
    </xdr:to>
    <xdr:pic>
      <xdr:nvPicPr>
        <xdr:cNvPr id="5" name="Gráfico 4" descr="Cohete">
          <a:extLst>
            <a:ext uri="{FF2B5EF4-FFF2-40B4-BE49-F238E27FC236}">
              <a16:creationId xmlns:a16="http://schemas.microsoft.com/office/drawing/2014/main" id="{2CEACDD6-5D92-44FB-8E21-DFA497CE86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6070528" y="66302259"/>
          <a:ext cx="877392" cy="1039491"/>
        </a:xfrm>
        <a:prstGeom prst="rect">
          <a:avLst/>
        </a:prstGeom>
      </xdr:spPr>
    </xdr:pic>
    <xdr:clientData/>
  </xdr:twoCellAnchor>
  <xdr:twoCellAnchor editAs="oneCell">
    <xdr:from>
      <xdr:col>1</xdr:col>
      <xdr:colOff>361950</xdr:colOff>
      <xdr:row>0</xdr:row>
      <xdr:rowOff>123825</xdr:rowOff>
    </xdr:from>
    <xdr:to>
      <xdr:col>2</xdr:col>
      <xdr:colOff>1638300</xdr:colOff>
      <xdr:row>0</xdr:row>
      <xdr:rowOff>733425</xdr:rowOff>
    </xdr:to>
    <xdr:pic>
      <xdr:nvPicPr>
        <xdr:cNvPr id="6" name="Imagen 5">
          <a:extLst>
            <a:ext uri="{FF2B5EF4-FFF2-40B4-BE49-F238E27FC236}">
              <a16:creationId xmlns:a16="http://schemas.microsoft.com/office/drawing/2014/main" id="{DFB7BDBE-EF57-4809-A377-E2D130355D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333500" y="123825"/>
          <a:ext cx="2209800" cy="609600"/>
        </a:xfrm>
        <a:prstGeom prst="rect">
          <a:avLst/>
        </a:prstGeom>
      </xdr:spPr>
    </xdr:pic>
    <xdr:clientData/>
  </xdr:twoCellAnchor>
  <xdr:twoCellAnchor editAs="oneCell">
    <xdr:from>
      <xdr:col>1</xdr:col>
      <xdr:colOff>361950</xdr:colOff>
      <xdr:row>0</xdr:row>
      <xdr:rowOff>123825</xdr:rowOff>
    </xdr:from>
    <xdr:to>
      <xdr:col>2</xdr:col>
      <xdr:colOff>1638301</xdr:colOff>
      <xdr:row>0</xdr:row>
      <xdr:rowOff>733425</xdr:rowOff>
    </xdr:to>
    <xdr:pic>
      <xdr:nvPicPr>
        <xdr:cNvPr id="7" name="Imagen 6">
          <a:extLst>
            <a:ext uri="{FF2B5EF4-FFF2-40B4-BE49-F238E27FC236}">
              <a16:creationId xmlns:a16="http://schemas.microsoft.com/office/drawing/2014/main" id="{E45C3F79-B5BC-4991-8358-721DBB1EC6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333500" y="123825"/>
          <a:ext cx="2209801" cy="609600"/>
        </a:xfrm>
        <a:prstGeom prst="rect">
          <a:avLst/>
        </a:prstGeom>
      </xdr:spPr>
    </xdr:pic>
    <xdr:clientData/>
  </xdr:twoCellAnchor>
  <xdr:twoCellAnchor editAs="oneCell">
    <xdr:from>
      <xdr:col>1</xdr:col>
      <xdr:colOff>361950</xdr:colOff>
      <xdr:row>0</xdr:row>
      <xdr:rowOff>123825</xdr:rowOff>
    </xdr:from>
    <xdr:to>
      <xdr:col>2</xdr:col>
      <xdr:colOff>1628775</xdr:colOff>
      <xdr:row>0</xdr:row>
      <xdr:rowOff>733425</xdr:rowOff>
    </xdr:to>
    <xdr:pic>
      <xdr:nvPicPr>
        <xdr:cNvPr id="8" name="Imagen 7">
          <a:extLst>
            <a:ext uri="{FF2B5EF4-FFF2-40B4-BE49-F238E27FC236}">
              <a16:creationId xmlns:a16="http://schemas.microsoft.com/office/drawing/2014/main" id="{2B3547D0-26D0-47C1-95F0-A65D5AD7D4E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333500" y="123825"/>
          <a:ext cx="2200275" cy="60960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11408882-A685-4D22-B00F-EF7176D9DA3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DB212EE6-B896-4B50-8509-DBFE16C3EE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FEA8B127-D711-414B-A60F-01124F21C6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9</xdr:col>
      <xdr:colOff>3543528</xdr:colOff>
      <xdr:row>32</xdr:row>
      <xdr:rowOff>135259</xdr:rowOff>
    </xdr:from>
    <xdr:to>
      <xdr:col>9</xdr:col>
      <xdr:colOff>4420920</xdr:colOff>
      <xdr:row>32</xdr:row>
      <xdr:rowOff>1266825</xdr:rowOff>
    </xdr:to>
    <xdr:pic>
      <xdr:nvPicPr>
        <xdr:cNvPr id="5" name="Gráfico 4" descr="Cohete">
          <a:extLst>
            <a:ext uri="{FF2B5EF4-FFF2-40B4-BE49-F238E27FC236}">
              <a16:creationId xmlns:a16="http://schemas.microsoft.com/office/drawing/2014/main" id="{1D541AA8-BE3A-4738-9BCD-E1D23E1447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8736278" y="42283384"/>
          <a:ext cx="877392" cy="1131566"/>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CB007DBA-29D9-4B8A-A426-270661B9C8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F288CBED-AE8F-4E00-A124-CC9D660B37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D2138DD3-ED13-41CE-BC17-3364E6AB20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63763817-93C1-4BB9-901B-B8702B46C4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AB7CEA4F-04E0-4D16-874D-4ED0D00C36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27DD8F6F-5F9A-4A92-B3F5-915081FCBF8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5" cy="609600"/>
        </a:xfrm>
        <a:prstGeom prst="rect">
          <a:avLst/>
        </a:prstGeom>
      </xdr:spPr>
    </xdr:pic>
    <xdr:clientData/>
  </xdr:twoCellAnchor>
  <xdr:twoCellAnchor editAs="oneCell">
    <xdr:from>
      <xdr:col>11</xdr:col>
      <xdr:colOff>1428419</xdr:colOff>
      <xdr:row>40</xdr:row>
      <xdr:rowOff>233311</xdr:rowOff>
    </xdr:from>
    <xdr:to>
      <xdr:col>11</xdr:col>
      <xdr:colOff>2305811</xdr:colOff>
      <xdr:row>40</xdr:row>
      <xdr:rowOff>1316691</xdr:rowOff>
    </xdr:to>
    <xdr:pic>
      <xdr:nvPicPr>
        <xdr:cNvPr id="5" name="Gráfico 4" descr="Cohete">
          <a:extLst>
            <a:ext uri="{FF2B5EF4-FFF2-40B4-BE49-F238E27FC236}">
              <a16:creationId xmlns:a16="http://schemas.microsoft.com/office/drawing/2014/main" id="{CDD55920-C007-4AB3-91A3-E7BEE86C76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7090882" y="57229230"/>
          <a:ext cx="877392" cy="108338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5C37DDEB-7FC7-49C4-9912-D4D3495EDF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C09B8079-AB48-4C1F-B602-698693E299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46FEB2F7-4278-4E58-8F7C-72F11432E17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5" cy="60960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1522640</xdr:colOff>
      <xdr:row>0</xdr:row>
      <xdr:rowOff>733425</xdr:rowOff>
    </xdr:to>
    <xdr:pic>
      <xdr:nvPicPr>
        <xdr:cNvPr id="2" name="Imagen 1">
          <a:extLst>
            <a:ext uri="{FF2B5EF4-FFF2-40B4-BE49-F238E27FC236}">
              <a16:creationId xmlns:a16="http://schemas.microsoft.com/office/drawing/2014/main" id="{F9644ED6-8E9F-4CCE-9D92-93421CA2A2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485900" y="123825"/>
          <a:ext cx="2217965" cy="609600"/>
        </a:xfrm>
        <a:prstGeom prst="rect">
          <a:avLst/>
        </a:prstGeom>
      </xdr:spPr>
    </xdr:pic>
    <xdr:clientData/>
  </xdr:twoCellAnchor>
  <xdr:twoCellAnchor editAs="oneCell">
    <xdr:from>
      <xdr:col>1</xdr:col>
      <xdr:colOff>361950</xdr:colOff>
      <xdr:row>0</xdr:row>
      <xdr:rowOff>123825</xdr:rowOff>
    </xdr:from>
    <xdr:to>
      <xdr:col>2</xdr:col>
      <xdr:colOff>1522641</xdr:colOff>
      <xdr:row>0</xdr:row>
      <xdr:rowOff>733425</xdr:rowOff>
    </xdr:to>
    <xdr:pic>
      <xdr:nvPicPr>
        <xdr:cNvPr id="3" name="Imagen 2">
          <a:extLst>
            <a:ext uri="{FF2B5EF4-FFF2-40B4-BE49-F238E27FC236}">
              <a16:creationId xmlns:a16="http://schemas.microsoft.com/office/drawing/2014/main" id="{3748026F-2A52-4D3C-B92D-43FF326D4D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485900" y="123825"/>
          <a:ext cx="2217966" cy="609600"/>
        </a:xfrm>
        <a:prstGeom prst="rect">
          <a:avLst/>
        </a:prstGeom>
      </xdr:spPr>
    </xdr:pic>
    <xdr:clientData/>
  </xdr:twoCellAnchor>
  <xdr:twoCellAnchor editAs="oneCell">
    <xdr:from>
      <xdr:col>1</xdr:col>
      <xdr:colOff>361950</xdr:colOff>
      <xdr:row>0</xdr:row>
      <xdr:rowOff>123825</xdr:rowOff>
    </xdr:from>
    <xdr:to>
      <xdr:col>2</xdr:col>
      <xdr:colOff>1522640</xdr:colOff>
      <xdr:row>0</xdr:row>
      <xdr:rowOff>733425</xdr:rowOff>
    </xdr:to>
    <xdr:pic>
      <xdr:nvPicPr>
        <xdr:cNvPr id="4" name="Imagen 3">
          <a:extLst>
            <a:ext uri="{FF2B5EF4-FFF2-40B4-BE49-F238E27FC236}">
              <a16:creationId xmlns:a16="http://schemas.microsoft.com/office/drawing/2014/main" id="{ABED63A8-B08D-4E4B-BAD9-FA58D72C4F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485900" y="123825"/>
          <a:ext cx="2217965" cy="609600"/>
        </a:xfrm>
        <a:prstGeom prst="rect">
          <a:avLst/>
        </a:prstGeom>
      </xdr:spPr>
    </xdr:pic>
    <xdr:clientData/>
  </xdr:twoCellAnchor>
  <xdr:twoCellAnchor editAs="oneCell">
    <xdr:from>
      <xdr:col>11</xdr:col>
      <xdr:colOff>503134</xdr:colOff>
      <xdr:row>40</xdr:row>
      <xdr:rowOff>165276</xdr:rowOff>
    </xdr:from>
    <xdr:to>
      <xdr:col>11</xdr:col>
      <xdr:colOff>1380526</xdr:colOff>
      <xdr:row>40</xdr:row>
      <xdr:rowOff>1424188</xdr:rowOff>
    </xdr:to>
    <xdr:pic>
      <xdr:nvPicPr>
        <xdr:cNvPr id="5" name="Gráfico 4" descr="Cohete">
          <a:extLst>
            <a:ext uri="{FF2B5EF4-FFF2-40B4-BE49-F238E27FC236}">
              <a16:creationId xmlns:a16="http://schemas.microsoft.com/office/drawing/2014/main" id="{8BCA7526-F64E-4201-8B59-6D673D8AE1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636670" y="56158669"/>
          <a:ext cx="877392" cy="1258912"/>
        </a:xfrm>
        <a:prstGeom prst="rect">
          <a:avLst/>
        </a:prstGeom>
      </xdr:spPr>
    </xdr:pic>
    <xdr:clientData/>
  </xdr:twoCellAnchor>
  <xdr:twoCellAnchor editAs="oneCell">
    <xdr:from>
      <xdr:col>1</xdr:col>
      <xdr:colOff>361950</xdr:colOff>
      <xdr:row>0</xdr:row>
      <xdr:rowOff>123825</xdr:rowOff>
    </xdr:from>
    <xdr:to>
      <xdr:col>2</xdr:col>
      <xdr:colOff>1524000</xdr:colOff>
      <xdr:row>0</xdr:row>
      <xdr:rowOff>733425</xdr:rowOff>
    </xdr:to>
    <xdr:pic>
      <xdr:nvPicPr>
        <xdr:cNvPr id="6" name="Imagen 5">
          <a:extLst>
            <a:ext uri="{FF2B5EF4-FFF2-40B4-BE49-F238E27FC236}">
              <a16:creationId xmlns:a16="http://schemas.microsoft.com/office/drawing/2014/main" id="{E3869046-C00C-4392-B47F-E614D9A75C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twoCellAnchor editAs="oneCell">
    <xdr:from>
      <xdr:col>1</xdr:col>
      <xdr:colOff>361950</xdr:colOff>
      <xdr:row>0</xdr:row>
      <xdr:rowOff>123825</xdr:rowOff>
    </xdr:from>
    <xdr:to>
      <xdr:col>2</xdr:col>
      <xdr:colOff>1524001</xdr:colOff>
      <xdr:row>0</xdr:row>
      <xdr:rowOff>733425</xdr:rowOff>
    </xdr:to>
    <xdr:pic>
      <xdr:nvPicPr>
        <xdr:cNvPr id="7" name="Imagen 6">
          <a:extLst>
            <a:ext uri="{FF2B5EF4-FFF2-40B4-BE49-F238E27FC236}">
              <a16:creationId xmlns:a16="http://schemas.microsoft.com/office/drawing/2014/main" id="{4779B20C-29E7-4931-8B0A-F094D3EC85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6" cy="609600"/>
        </a:xfrm>
        <a:prstGeom prst="rect">
          <a:avLst/>
        </a:prstGeom>
      </xdr:spPr>
    </xdr:pic>
    <xdr:clientData/>
  </xdr:twoCellAnchor>
  <xdr:twoCellAnchor editAs="oneCell">
    <xdr:from>
      <xdr:col>1</xdr:col>
      <xdr:colOff>361950</xdr:colOff>
      <xdr:row>0</xdr:row>
      <xdr:rowOff>123825</xdr:rowOff>
    </xdr:from>
    <xdr:to>
      <xdr:col>2</xdr:col>
      <xdr:colOff>1524000</xdr:colOff>
      <xdr:row>0</xdr:row>
      <xdr:rowOff>733425</xdr:rowOff>
    </xdr:to>
    <xdr:pic>
      <xdr:nvPicPr>
        <xdr:cNvPr id="8" name="Imagen 7">
          <a:extLst>
            <a:ext uri="{FF2B5EF4-FFF2-40B4-BE49-F238E27FC236}">
              <a16:creationId xmlns:a16="http://schemas.microsoft.com/office/drawing/2014/main" id="{AD7AECEC-1AC8-44D2-936E-F9AFA95A33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04975" y="123825"/>
          <a:ext cx="2219325" cy="6096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2D44E499-DEBE-4898-A7C2-0C2A46D665B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B200FD8F-DBA0-45F5-9E94-AD49B60025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902C2539-3AE7-42E9-8C69-D4D95FC031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twoCellAnchor editAs="oneCell">
    <xdr:from>
      <xdr:col>11</xdr:col>
      <xdr:colOff>3043134</xdr:colOff>
      <xdr:row>34</xdr:row>
      <xdr:rowOff>276401</xdr:rowOff>
    </xdr:from>
    <xdr:to>
      <xdr:col>11</xdr:col>
      <xdr:colOff>3920526</xdr:colOff>
      <xdr:row>34</xdr:row>
      <xdr:rowOff>1428750</xdr:rowOff>
    </xdr:to>
    <xdr:pic>
      <xdr:nvPicPr>
        <xdr:cNvPr id="5" name="Gráfico 4" descr="Cohete">
          <a:extLst>
            <a:ext uri="{FF2B5EF4-FFF2-40B4-BE49-F238E27FC236}">
              <a16:creationId xmlns:a16="http://schemas.microsoft.com/office/drawing/2014/main" id="{C0CB3639-D402-4713-9A0B-6B53942C41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236134" y="41233901"/>
          <a:ext cx="877392" cy="1152349"/>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5B259391-2114-4D12-8BD4-252EA51E89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1A72A0B1-78CF-4D61-B379-3CF0B1C109E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964604E3-7BCC-46C6-B974-A41D11653D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7</xdr:col>
      <xdr:colOff>0</xdr:colOff>
      <xdr:row>51</xdr:row>
      <xdr:rowOff>8975</xdr:rowOff>
    </xdr:from>
    <xdr:to>
      <xdr:col>7</xdr:col>
      <xdr:colOff>702076</xdr:colOff>
      <xdr:row>52</xdr:row>
      <xdr:rowOff>3061</xdr:rowOff>
    </xdr:to>
    <xdr:pic>
      <xdr:nvPicPr>
        <xdr:cNvPr id="3" name="Gráfico 2" descr="Cohete">
          <a:extLst>
            <a:ext uri="{FF2B5EF4-FFF2-40B4-BE49-F238E27FC236}">
              <a16:creationId xmlns:a16="http://schemas.microsoft.com/office/drawing/2014/main" id="{C531A56D-3659-42C2-8C90-3EB57D24C2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4576910" y="40023500"/>
          <a:ext cx="696633" cy="598243"/>
        </a:xfrm>
        <a:prstGeom prst="rect">
          <a:avLst/>
        </a:prstGeom>
      </xdr:spPr>
    </xdr:pic>
    <xdr:clientData/>
  </xdr:twoCellAnchor>
  <xdr:twoCellAnchor editAs="oneCell">
    <xdr:from>
      <xdr:col>1</xdr:col>
      <xdr:colOff>361950</xdr:colOff>
      <xdr:row>0</xdr:row>
      <xdr:rowOff>123825</xdr:rowOff>
    </xdr:from>
    <xdr:to>
      <xdr:col>2</xdr:col>
      <xdr:colOff>1393372</xdr:colOff>
      <xdr:row>0</xdr:row>
      <xdr:rowOff>733425</xdr:rowOff>
    </xdr:to>
    <xdr:pic>
      <xdr:nvPicPr>
        <xdr:cNvPr id="4" name="Imagen 3">
          <a:extLst>
            <a:ext uri="{FF2B5EF4-FFF2-40B4-BE49-F238E27FC236}">
              <a16:creationId xmlns:a16="http://schemas.microsoft.com/office/drawing/2014/main" id="{BA552F9D-8833-4A05-9E20-08DB748B7E0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295400" y="123825"/>
          <a:ext cx="2219325" cy="609600"/>
        </a:xfrm>
        <a:prstGeom prst="rect">
          <a:avLst/>
        </a:prstGeom>
      </xdr:spPr>
    </xdr:pic>
    <xdr:clientData/>
  </xdr:twoCellAnchor>
  <xdr:twoCellAnchor editAs="oneCell">
    <xdr:from>
      <xdr:col>1</xdr:col>
      <xdr:colOff>361950</xdr:colOff>
      <xdr:row>0</xdr:row>
      <xdr:rowOff>123825</xdr:rowOff>
    </xdr:from>
    <xdr:to>
      <xdr:col>2</xdr:col>
      <xdr:colOff>1393373</xdr:colOff>
      <xdr:row>0</xdr:row>
      <xdr:rowOff>733425</xdr:rowOff>
    </xdr:to>
    <xdr:pic>
      <xdr:nvPicPr>
        <xdr:cNvPr id="5" name="Imagen 4">
          <a:extLst>
            <a:ext uri="{FF2B5EF4-FFF2-40B4-BE49-F238E27FC236}">
              <a16:creationId xmlns:a16="http://schemas.microsoft.com/office/drawing/2014/main" id="{A3A1E3A7-24D3-43D5-BA46-5099BE13A3B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295400" y="123825"/>
          <a:ext cx="2219326" cy="609600"/>
        </a:xfrm>
        <a:prstGeom prst="rect">
          <a:avLst/>
        </a:prstGeom>
      </xdr:spPr>
    </xdr:pic>
    <xdr:clientData/>
  </xdr:twoCellAnchor>
  <xdr:twoCellAnchor editAs="oneCell">
    <xdr:from>
      <xdr:col>1</xdr:col>
      <xdr:colOff>361950</xdr:colOff>
      <xdr:row>0</xdr:row>
      <xdr:rowOff>123825</xdr:rowOff>
    </xdr:from>
    <xdr:to>
      <xdr:col>2</xdr:col>
      <xdr:colOff>1393373</xdr:colOff>
      <xdr:row>0</xdr:row>
      <xdr:rowOff>733425</xdr:rowOff>
    </xdr:to>
    <xdr:pic>
      <xdr:nvPicPr>
        <xdr:cNvPr id="6" name="Imagen 5">
          <a:extLst>
            <a:ext uri="{FF2B5EF4-FFF2-40B4-BE49-F238E27FC236}">
              <a16:creationId xmlns:a16="http://schemas.microsoft.com/office/drawing/2014/main" id="{D3AE7A0C-F26B-4162-AC89-C33960CF6BE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295400" y="123825"/>
          <a:ext cx="2219326" cy="609600"/>
        </a:xfrm>
        <a:prstGeom prst="rect">
          <a:avLst/>
        </a:prstGeom>
      </xdr:spPr>
    </xdr:pic>
    <xdr:clientData/>
  </xdr:twoCellAnchor>
  <xdr:twoCellAnchor editAs="oneCell">
    <xdr:from>
      <xdr:col>11</xdr:col>
      <xdr:colOff>2335563</xdr:colOff>
      <xdr:row>40</xdr:row>
      <xdr:rowOff>58686</xdr:rowOff>
    </xdr:from>
    <xdr:to>
      <xdr:col>11</xdr:col>
      <xdr:colOff>3212955</xdr:colOff>
      <xdr:row>40</xdr:row>
      <xdr:rowOff>1221921</xdr:rowOff>
    </xdr:to>
    <xdr:pic>
      <xdr:nvPicPr>
        <xdr:cNvPr id="7" name="Gráfico 6" descr="Cohete">
          <a:extLst>
            <a:ext uri="{FF2B5EF4-FFF2-40B4-BE49-F238E27FC236}">
              <a16:creationId xmlns:a16="http://schemas.microsoft.com/office/drawing/2014/main" id="{85D40D72-5DB4-4FD9-B6D9-F59BD61EE7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9700920" y="45887543"/>
          <a:ext cx="877392" cy="1163235"/>
        </a:xfrm>
        <a:prstGeom prst="rect">
          <a:avLst/>
        </a:prstGeom>
      </xdr:spPr>
    </xdr:pic>
    <xdr:clientData/>
  </xdr:twoCellAnchor>
  <xdr:twoCellAnchor editAs="oneCell">
    <xdr:from>
      <xdr:col>1</xdr:col>
      <xdr:colOff>361950</xdr:colOff>
      <xdr:row>0</xdr:row>
      <xdr:rowOff>123825</xdr:rowOff>
    </xdr:from>
    <xdr:to>
      <xdr:col>2</xdr:col>
      <xdr:colOff>1400175</xdr:colOff>
      <xdr:row>0</xdr:row>
      <xdr:rowOff>733425</xdr:rowOff>
    </xdr:to>
    <xdr:pic>
      <xdr:nvPicPr>
        <xdr:cNvPr id="2" name="Imagen 1">
          <a:extLst>
            <a:ext uri="{FF2B5EF4-FFF2-40B4-BE49-F238E27FC236}">
              <a16:creationId xmlns:a16="http://schemas.microsoft.com/office/drawing/2014/main" id="{34838C47-0505-41A4-BA8E-CCB38A46441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581150" y="123825"/>
          <a:ext cx="2219325" cy="609600"/>
        </a:xfrm>
        <a:prstGeom prst="rect">
          <a:avLst/>
        </a:prstGeom>
      </xdr:spPr>
    </xdr:pic>
    <xdr:clientData/>
  </xdr:twoCellAnchor>
  <xdr:twoCellAnchor editAs="oneCell">
    <xdr:from>
      <xdr:col>1</xdr:col>
      <xdr:colOff>361950</xdr:colOff>
      <xdr:row>0</xdr:row>
      <xdr:rowOff>123825</xdr:rowOff>
    </xdr:from>
    <xdr:to>
      <xdr:col>2</xdr:col>
      <xdr:colOff>1400176</xdr:colOff>
      <xdr:row>0</xdr:row>
      <xdr:rowOff>733425</xdr:rowOff>
    </xdr:to>
    <xdr:pic>
      <xdr:nvPicPr>
        <xdr:cNvPr id="8" name="Imagen 7">
          <a:extLst>
            <a:ext uri="{FF2B5EF4-FFF2-40B4-BE49-F238E27FC236}">
              <a16:creationId xmlns:a16="http://schemas.microsoft.com/office/drawing/2014/main" id="{4C7D5A61-3300-41CC-B9A8-19DA555695F9}"/>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581150" y="123825"/>
          <a:ext cx="2219326" cy="609600"/>
        </a:xfrm>
        <a:prstGeom prst="rect">
          <a:avLst/>
        </a:prstGeom>
      </xdr:spPr>
    </xdr:pic>
    <xdr:clientData/>
  </xdr:twoCellAnchor>
  <xdr:twoCellAnchor editAs="oneCell">
    <xdr:from>
      <xdr:col>1</xdr:col>
      <xdr:colOff>361950</xdr:colOff>
      <xdr:row>0</xdr:row>
      <xdr:rowOff>123825</xdr:rowOff>
    </xdr:from>
    <xdr:to>
      <xdr:col>2</xdr:col>
      <xdr:colOff>1400176</xdr:colOff>
      <xdr:row>0</xdr:row>
      <xdr:rowOff>733425</xdr:rowOff>
    </xdr:to>
    <xdr:pic>
      <xdr:nvPicPr>
        <xdr:cNvPr id="9" name="Imagen 8">
          <a:extLst>
            <a:ext uri="{FF2B5EF4-FFF2-40B4-BE49-F238E27FC236}">
              <a16:creationId xmlns:a16="http://schemas.microsoft.com/office/drawing/2014/main" id="{B10D6A61-CDC9-4206-9BAD-B540AE19984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581150" y="123825"/>
          <a:ext cx="2219326" cy="6096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BC7DA1D1-7DBD-4C1D-8DED-5C77FD5B545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E534A6E5-E043-4AB6-AC59-EDE4F8EA20A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F7D55C07-26FA-4C7E-A98D-91FF0C64E8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11</xdr:col>
      <xdr:colOff>1779938</xdr:colOff>
      <xdr:row>20</xdr:row>
      <xdr:rowOff>11061</xdr:rowOff>
    </xdr:from>
    <xdr:to>
      <xdr:col>11</xdr:col>
      <xdr:colOff>2657330</xdr:colOff>
      <xdr:row>21</xdr:row>
      <xdr:rowOff>2721</xdr:rowOff>
    </xdr:to>
    <xdr:pic>
      <xdr:nvPicPr>
        <xdr:cNvPr id="5" name="Gráfico 4" descr="Cohete">
          <a:extLst>
            <a:ext uri="{FF2B5EF4-FFF2-40B4-BE49-F238E27FC236}">
              <a16:creationId xmlns:a16="http://schemas.microsoft.com/office/drawing/2014/main" id="{8D052AC5-6B8F-41FF-B932-979174E171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528313" y="24950686"/>
          <a:ext cx="877392" cy="134103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AF70F0AB-0119-4535-AF8E-A91E388C58E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7C4467EC-0B19-453B-9481-7BAB405624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4FCDECDC-F692-4DC6-AD44-AECB7BAD3C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6A53B7ED-1DAB-4172-8A3A-6F533060EB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A24C22CD-2844-4800-A0F9-2158CE3E1E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1" name="Imagen 10">
          <a:extLst>
            <a:ext uri="{FF2B5EF4-FFF2-40B4-BE49-F238E27FC236}">
              <a16:creationId xmlns:a16="http://schemas.microsoft.com/office/drawing/2014/main" id="{0FF3D2F5-6D5E-4FFB-B07B-ADBEF739BF9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2" name="Imagen 11">
          <a:extLst>
            <a:ext uri="{FF2B5EF4-FFF2-40B4-BE49-F238E27FC236}">
              <a16:creationId xmlns:a16="http://schemas.microsoft.com/office/drawing/2014/main" id="{5135B50A-7AE0-4BCA-AF7E-425DE6C0EA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3" name="Imagen 12">
          <a:extLst>
            <a:ext uri="{FF2B5EF4-FFF2-40B4-BE49-F238E27FC236}">
              <a16:creationId xmlns:a16="http://schemas.microsoft.com/office/drawing/2014/main" id="{F634F95C-DC2C-476C-8EEA-50BF0F51979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4" name="Imagen 13">
          <a:extLst>
            <a:ext uri="{FF2B5EF4-FFF2-40B4-BE49-F238E27FC236}">
              <a16:creationId xmlns:a16="http://schemas.microsoft.com/office/drawing/2014/main" id="{7B1DD5BC-4494-4E99-AB54-A1436243FB3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9BF8A506-FEAA-4528-B6B1-1200FE7E2CC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145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319A8C0D-26F6-4D94-B3F6-027B838C9E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145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6038F848-DE0F-4B95-A7E8-876240EFFD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14500" y="123825"/>
          <a:ext cx="2219325" cy="609600"/>
        </a:xfrm>
        <a:prstGeom prst="rect">
          <a:avLst/>
        </a:prstGeom>
      </xdr:spPr>
    </xdr:pic>
    <xdr:clientData/>
  </xdr:twoCellAnchor>
  <xdr:twoCellAnchor editAs="oneCell">
    <xdr:from>
      <xdr:col>9</xdr:col>
      <xdr:colOff>1984376</xdr:colOff>
      <xdr:row>11</xdr:row>
      <xdr:rowOff>18047</xdr:rowOff>
    </xdr:from>
    <xdr:to>
      <xdr:col>9</xdr:col>
      <xdr:colOff>3310400</xdr:colOff>
      <xdr:row>11</xdr:row>
      <xdr:rowOff>1308005</xdr:rowOff>
    </xdr:to>
    <xdr:pic>
      <xdr:nvPicPr>
        <xdr:cNvPr id="5" name="Gráfico 4" descr="Cohete">
          <a:extLst>
            <a:ext uri="{FF2B5EF4-FFF2-40B4-BE49-F238E27FC236}">
              <a16:creationId xmlns:a16="http://schemas.microsoft.com/office/drawing/2014/main" id="{ACED922E-A242-433E-9FDA-E00545484B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668876" y="9400172"/>
          <a:ext cx="1326024" cy="129630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EE4F110F-4E19-4C14-8B37-A300C683E1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145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8C89FE5D-9A88-4F27-BB8F-1825F1B1DD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145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EABE2BC1-D188-411C-912E-76A7969400E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14500" y="123825"/>
          <a:ext cx="2219325" cy="60960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14A4ABEC-6C64-4A50-BFB5-53DBC91420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8D32171A-6565-4EA9-872C-8CCB7C8F9FC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F0A1EF67-A29F-4AA8-8088-4F42ABA2DB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5" cy="609600"/>
        </a:xfrm>
        <a:prstGeom prst="rect">
          <a:avLst/>
        </a:prstGeom>
      </xdr:spPr>
    </xdr:pic>
    <xdr:clientData/>
  </xdr:twoCellAnchor>
  <xdr:twoCellAnchor editAs="oneCell">
    <xdr:from>
      <xdr:col>11</xdr:col>
      <xdr:colOff>2907063</xdr:colOff>
      <xdr:row>35</xdr:row>
      <xdr:rowOff>74561</xdr:rowOff>
    </xdr:from>
    <xdr:to>
      <xdr:col>11</xdr:col>
      <xdr:colOff>3784455</xdr:colOff>
      <xdr:row>35</xdr:row>
      <xdr:rowOff>1285875</xdr:rowOff>
    </xdr:to>
    <xdr:pic>
      <xdr:nvPicPr>
        <xdr:cNvPr id="5" name="Gráfico 4" descr="Cohete">
          <a:extLst>
            <a:ext uri="{FF2B5EF4-FFF2-40B4-BE49-F238E27FC236}">
              <a16:creationId xmlns:a16="http://schemas.microsoft.com/office/drawing/2014/main" id="{F687295D-0F5D-4039-9DE9-97089D9021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275563" y="45715186"/>
          <a:ext cx="877392" cy="1211314"/>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66752588-3159-4E1B-9765-39406D52B4C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33A48D22-70AE-45C1-BCB7-95518F28F4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7163C0A1-D7DD-4D59-B39C-74BB49BD1EF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19325" cy="6096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2EE07688-7412-4D32-83C7-D227D212F1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A904A3EA-DFBB-41F5-9BE6-05D79E914D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1200151</xdr:colOff>
      <xdr:row>0</xdr:row>
      <xdr:rowOff>733425</xdr:rowOff>
    </xdr:to>
    <xdr:pic>
      <xdr:nvPicPr>
        <xdr:cNvPr id="4" name="Imagen 3">
          <a:extLst>
            <a:ext uri="{FF2B5EF4-FFF2-40B4-BE49-F238E27FC236}">
              <a16:creationId xmlns:a16="http://schemas.microsoft.com/office/drawing/2014/main" id="{DE1E2446-D801-43B5-B727-9BE658F0EB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00276" cy="609600"/>
        </a:xfrm>
        <a:prstGeom prst="rect">
          <a:avLst/>
        </a:prstGeom>
      </xdr:spPr>
    </xdr:pic>
    <xdr:clientData/>
  </xdr:twoCellAnchor>
  <xdr:twoCellAnchor editAs="oneCell">
    <xdr:from>
      <xdr:col>11</xdr:col>
      <xdr:colOff>2907063</xdr:colOff>
      <xdr:row>37</xdr:row>
      <xdr:rowOff>74561</xdr:rowOff>
    </xdr:from>
    <xdr:to>
      <xdr:col>11</xdr:col>
      <xdr:colOff>3784455</xdr:colOff>
      <xdr:row>38</xdr:row>
      <xdr:rowOff>98425</xdr:rowOff>
    </xdr:to>
    <xdr:pic>
      <xdr:nvPicPr>
        <xdr:cNvPr id="5" name="Gráfico 4" descr="Cohete">
          <a:extLst>
            <a:ext uri="{FF2B5EF4-FFF2-40B4-BE49-F238E27FC236}">
              <a16:creationId xmlns:a16="http://schemas.microsoft.com/office/drawing/2014/main" id="{D82FF0B4-4504-46BF-AF29-AC22E34414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231113" y="45775511"/>
          <a:ext cx="877392" cy="1211314"/>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AA2C6A92-EF75-4918-8709-4ED0037F53D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FA4D65DE-75AF-4D47-AB34-9114EF8DC5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1200151</xdr:colOff>
      <xdr:row>0</xdr:row>
      <xdr:rowOff>733425</xdr:rowOff>
    </xdr:to>
    <xdr:pic>
      <xdr:nvPicPr>
        <xdr:cNvPr id="8" name="Imagen 7">
          <a:extLst>
            <a:ext uri="{FF2B5EF4-FFF2-40B4-BE49-F238E27FC236}">
              <a16:creationId xmlns:a16="http://schemas.microsoft.com/office/drawing/2014/main" id="{8D192D4B-B325-4028-B388-8BC28992D1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81175" y="123825"/>
          <a:ext cx="2200276" cy="6096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35C36BE5-B3F6-43E1-A32C-B85BFB9244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D24993BF-759A-4FC9-8A95-9903544213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6C88881E-B327-4913-A788-217A0B5624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5" name="Imagen 4">
          <a:extLst>
            <a:ext uri="{FF2B5EF4-FFF2-40B4-BE49-F238E27FC236}">
              <a16:creationId xmlns:a16="http://schemas.microsoft.com/office/drawing/2014/main" id="{1132EEBA-C6B6-42EA-9F6D-3539754452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691F7CAE-0D99-468A-B1B5-F1D277252D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5" cy="609600"/>
        </a:xfrm>
        <a:prstGeom prst="rect">
          <a:avLst/>
        </a:prstGeom>
      </xdr:spPr>
    </xdr:pic>
    <xdr:clientData/>
  </xdr:twoCellAnchor>
  <xdr:twoCellAnchor editAs="oneCell">
    <xdr:from>
      <xdr:col>11</xdr:col>
      <xdr:colOff>2907063</xdr:colOff>
      <xdr:row>35</xdr:row>
      <xdr:rowOff>74561</xdr:rowOff>
    </xdr:from>
    <xdr:to>
      <xdr:col>11</xdr:col>
      <xdr:colOff>3784455</xdr:colOff>
      <xdr:row>36</xdr:row>
      <xdr:rowOff>3175</xdr:rowOff>
    </xdr:to>
    <xdr:pic>
      <xdr:nvPicPr>
        <xdr:cNvPr id="7" name="Gráfico 6" descr="Cohete">
          <a:extLst>
            <a:ext uri="{FF2B5EF4-FFF2-40B4-BE49-F238E27FC236}">
              <a16:creationId xmlns:a16="http://schemas.microsoft.com/office/drawing/2014/main" id="{B5260DE4-3496-4366-9767-A90677004B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231113" y="45775511"/>
          <a:ext cx="877392" cy="1211314"/>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714375</xdr:rowOff>
    </xdr:to>
    <xdr:pic>
      <xdr:nvPicPr>
        <xdr:cNvPr id="8" name="Imagen 7">
          <a:extLst>
            <a:ext uri="{FF2B5EF4-FFF2-40B4-BE49-F238E27FC236}">
              <a16:creationId xmlns:a16="http://schemas.microsoft.com/office/drawing/2014/main" id="{563F40F4-D914-48C0-A44D-D30522629A8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5" cy="59055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714375</xdr:rowOff>
    </xdr:to>
    <xdr:pic>
      <xdr:nvPicPr>
        <xdr:cNvPr id="9" name="Imagen 8">
          <a:extLst>
            <a:ext uri="{FF2B5EF4-FFF2-40B4-BE49-F238E27FC236}">
              <a16:creationId xmlns:a16="http://schemas.microsoft.com/office/drawing/2014/main" id="{5F9A929A-D57E-4AAD-957B-B1952EC78F3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6" cy="59055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714375</xdr:rowOff>
    </xdr:to>
    <xdr:pic>
      <xdr:nvPicPr>
        <xdr:cNvPr id="10" name="Imagen 9">
          <a:extLst>
            <a:ext uri="{FF2B5EF4-FFF2-40B4-BE49-F238E27FC236}">
              <a16:creationId xmlns:a16="http://schemas.microsoft.com/office/drawing/2014/main" id="{3443D67C-4EF9-4415-8E9E-34F5EBCC82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5" cy="59055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714375</xdr:rowOff>
    </xdr:to>
    <xdr:pic>
      <xdr:nvPicPr>
        <xdr:cNvPr id="11" name="Imagen 10">
          <a:extLst>
            <a:ext uri="{FF2B5EF4-FFF2-40B4-BE49-F238E27FC236}">
              <a16:creationId xmlns:a16="http://schemas.microsoft.com/office/drawing/2014/main" id="{A5A8A759-6F7E-4A03-9CDF-A1D35F7652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6" cy="59055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714375</xdr:rowOff>
    </xdr:to>
    <xdr:pic>
      <xdr:nvPicPr>
        <xdr:cNvPr id="12" name="Imagen 11">
          <a:extLst>
            <a:ext uri="{FF2B5EF4-FFF2-40B4-BE49-F238E27FC236}">
              <a16:creationId xmlns:a16="http://schemas.microsoft.com/office/drawing/2014/main" id="{4A2CD34C-2362-499B-99CE-A1B0503B905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9775" y="123825"/>
          <a:ext cx="2219325" cy="590550"/>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AA0CE38A-C8A8-4BDC-BAB4-8821DD2962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573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F32C0EA4-E06A-410C-AE3E-DD5D317BDE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5737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4" name="Imagen 3">
          <a:extLst>
            <a:ext uri="{FF2B5EF4-FFF2-40B4-BE49-F238E27FC236}">
              <a16:creationId xmlns:a16="http://schemas.microsoft.com/office/drawing/2014/main" id="{48190A33-E730-4155-BDEB-E06C0A61E6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57375" y="123825"/>
          <a:ext cx="2200275" cy="609600"/>
        </a:xfrm>
        <a:prstGeom prst="rect">
          <a:avLst/>
        </a:prstGeom>
      </xdr:spPr>
    </xdr:pic>
    <xdr:clientData/>
  </xdr:twoCellAnchor>
  <xdr:twoCellAnchor editAs="oneCell">
    <xdr:from>
      <xdr:col>11</xdr:col>
      <xdr:colOff>2907063</xdr:colOff>
      <xdr:row>35</xdr:row>
      <xdr:rowOff>138061</xdr:rowOff>
    </xdr:from>
    <xdr:to>
      <xdr:col>11</xdr:col>
      <xdr:colOff>3784455</xdr:colOff>
      <xdr:row>35</xdr:row>
      <xdr:rowOff>1190625</xdr:rowOff>
    </xdr:to>
    <xdr:pic>
      <xdr:nvPicPr>
        <xdr:cNvPr id="5" name="Gráfico 4" descr="Cohete">
          <a:extLst>
            <a:ext uri="{FF2B5EF4-FFF2-40B4-BE49-F238E27FC236}">
              <a16:creationId xmlns:a16="http://schemas.microsoft.com/office/drawing/2014/main" id="{4C3DD1EC-B0C7-4B51-B939-870F4E2890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9577438" y="51969936"/>
          <a:ext cx="877392" cy="1052564"/>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FFCB5955-C436-445A-928C-C6BB02D7E11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57375" y="123825"/>
          <a:ext cx="2209800"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8488A369-8159-4201-8D77-EBE133550F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57375" y="123825"/>
          <a:ext cx="2209801" cy="609600"/>
        </a:xfrm>
        <a:prstGeom prst="rect">
          <a:avLst/>
        </a:prstGeom>
      </xdr:spPr>
    </xdr:pic>
    <xdr:clientData/>
  </xdr:twoCellAnchor>
  <xdr:twoCellAnchor editAs="oneCell">
    <xdr:from>
      <xdr:col>1</xdr:col>
      <xdr:colOff>361950</xdr:colOff>
      <xdr:row>0</xdr:row>
      <xdr:rowOff>123825</xdr:rowOff>
    </xdr:from>
    <xdr:to>
      <xdr:col>2</xdr:col>
      <xdr:colOff>1200150</xdr:colOff>
      <xdr:row>0</xdr:row>
      <xdr:rowOff>733425</xdr:rowOff>
    </xdr:to>
    <xdr:pic>
      <xdr:nvPicPr>
        <xdr:cNvPr id="8" name="Imagen 7">
          <a:extLst>
            <a:ext uri="{FF2B5EF4-FFF2-40B4-BE49-F238E27FC236}">
              <a16:creationId xmlns:a16="http://schemas.microsoft.com/office/drawing/2014/main" id="{132A0FED-813F-4DCC-9B17-DCD9EA4571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57375" y="123825"/>
          <a:ext cx="2200275" cy="6096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2</xdr:col>
      <xdr:colOff>104876</xdr:colOff>
      <xdr:row>0</xdr:row>
      <xdr:rowOff>952500</xdr:rowOff>
    </xdr:to>
    <xdr:pic>
      <xdr:nvPicPr>
        <xdr:cNvPr id="2" name="Imagen 1">
          <a:extLst>
            <a:ext uri="{FF2B5EF4-FFF2-40B4-BE49-F238E27FC236}">
              <a16:creationId xmlns:a16="http://schemas.microsoft.com/office/drawing/2014/main" id="{85B97A49-8F67-4C4E-866B-F076FE497FB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0" y="171450"/>
          <a:ext cx="2838551" cy="781050"/>
        </a:xfrm>
        <a:prstGeom prst="rect">
          <a:avLst/>
        </a:prstGeom>
      </xdr:spPr>
    </xdr:pic>
    <xdr:clientData/>
  </xdr:twoCellAnchor>
  <xdr:twoCellAnchor editAs="oneCell">
    <xdr:from>
      <xdr:col>11</xdr:col>
      <xdr:colOff>3034063</xdr:colOff>
      <xdr:row>35</xdr:row>
      <xdr:rowOff>296811</xdr:rowOff>
    </xdr:from>
    <xdr:to>
      <xdr:col>11</xdr:col>
      <xdr:colOff>3911455</xdr:colOff>
      <xdr:row>35</xdr:row>
      <xdr:rowOff>1527175</xdr:rowOff>
    </xdr:to>
    <xdr:pic>
      <xdr:nvPicPr>
        <xdr:cNvPr id="3" name="Gráfico 2" descr="Cohete">
          <a:extLst>
            <a:ext uri="{FF2B5EF4-FFF2-40B4-BE49-F238E27FC236}">
              <a16:creationId xmlns:a16="http://schemas.microsoft.com/office/drawing/2014/main" id="{3909EE87-99FA-4692-807D-5CC76D76EE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893063" y="43857811"/>
          <a:ext cx="877392" cy="1230364"/>
        </a:xfrm>
        <a:prstGeom prst="rect">
          <a:avLst/>
        </a:prstGeom>
      </xdr:spPr>
    </xdr:pic>
    <xdr:clientData/>
  </xdr:twoCellAnchor>
  <xdr:twoCellAnchor editAs="oneCell">
    <xdr:from>
      <xdr:col>0</xdr:col>
      <xdr:colOff>15875</xdr:colOff>
      <xdr:row>0</xdr:row>
      <xdr:rowOff>219075</xdr:rowOff>
    </xdr:from>
    <xdr:to>
      <xdr:col>2</xdr:col>
      <xdr:colOff>120751</xdr:colOff>
      <xdr:row>0</xdr:row>
      <xdr:rowOff>1000125</xdr:rowOff>
    </xdr:to>
    <xdr:pic>
      <xdr:nvPicPr>
        <xdr:cNvPr id="4" name="Imagen 3">
          <a:extLst>
            <a:ext uri="{FF2B5EF4-FFF2-40B4-BE49-F238E27FC236}">
              <a16:creationId xmlns:a16="http://schemas.microsoft.com/office/drawing/2014/main" id="{F33B8BB0-6846-4089-A117-07367058B9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5875" y="219075"/>
          <a:ext cx="2835376" cy="78105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107950</xdr:colOff>
      <xdr:row>0</xdr:row>
      <xdr:rowOff>123824</xdr:rowOff>
    </xdr:from>
    <xdr:to>
      <xdr:col>2</xdr:col>
      <xdr:colOff>174625</xdr:colOff>
      <xdr:row>0</xdr:row>
      <xdr:rowOff>888999</xdr:rowOff>
    </xdr:to>
    <xdr:pic>
      <xdr:nvPicPr>
        <xdr:cNvPr id="2" name="Imagen 1">
          <a:extLst>
            <a:ext uri="{FF2B5EF4-FFF2-40B4-BE49-F238E27FC236}">
              <a16:creationId xmlns:a16="http://schemas.microsoft.com/office/drawing/2014/main" id="{C792709D-39D1-4510-83BC-4282A4A97BE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07950" y="123824"/>
          <a:ext cx="2762250" cy="765175"/>
        </a:xfrm>
        <a:prstGeom prst="rect">
          <a:avLst/>
        </a:prstGeom>
      </xdr:spPr>
    </xdr:pic>
    <xdr:clientData/>
  </xdr:twoCellAnchor>
  <xdr:twoCellAnchor editAs="oneCell">
    <xdr:from>
      <xdr:col>11</xdr:col>
      <xdr:colOff>3034063</xdr:colOff>
      <xdr:row>34</xdr:row>
      <xdr:rowOff>296811</xdr:rowOff>
    </xdr:from>
    <xdr:to>
      <xdr:col>11</xdr:col>
      <xdr:colOff>3911455</xdr:colOff>
      <xdr:row>34</xdr:row>
      <xdr:rowOff>1460500</xdr:rowOff>
    </xdr:to>
    <xdr:pic>
      <xdr:nvPicPr>
        <xdr:cNvPr id="3" name="Gráfico 2" descr="Cohete">
          <a:extLst>
            <a:ext uri="{FF2B5EF4-FFF2-40B4-BE49-F238E27FC236}">
              <a16:creationId xmlns:a16="http://schemas.microsoft.com/office/drawing/2014/main" id="{69F5E632-FFE8-4011-A8C9-77487BA79D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956563" y="44445186"/>
          <a:ext cx="877392" cy="1163689"/>
        </a:xfrm>
        <a:prstGeom prst="rect">
          <a:avLst/>
        </a:prstGeom>
      </xdr:spPr>
    </xdr:pic>
    <xdr:clientData/>
  </xdr:twoCellAnchor>
  <xdr:twoCellAnchor editAs="oneCell">
    <xdr:from>
      <xdr:col>0</xdr:col>
      <xdr:colOff>107950</xdr:colOff>
      <xdr:row>0</xdr:row>
      <xdr:rowOff>123824</xdr:rowOff>
    </xdr:from>
    <xdr:to>
      <xdr:col>2</xdr:col>
      <xdr:colOff>174625</xdr:colOff>
      <xdr:row>0</xdr:row>
      <xdr:rowOff>888999</xdr:rowOff>
    </xdr:to>
    <xdr:pic>
      <xdr:nvPicPr>
        <xdr:cNvPr id="4" name="Imagen 3">
          <a:extLst>
            <a:ext uri="{FF2B5EF4-FFF2-40B4-BE49-F238E27FC236}">
              <a16:creationId xmlns:a16="http://schemas.microsoft.com/office/drawing/2014/main" id="{B4817A44-6342-4C89-92D9-A296D74AB8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07950" y="123824"/>
          <a:ext cx="2762250" cy="76517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5B482C63-9BCE-4490-B4C8-B654B107D6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82E94970-47D2-43A7-9CC5-F4257EEF2E9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77DF0DB5-B6D0-4960-B49F-8E00083F6B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11</xdr:col>
      <xdr:colOff>702081</xdr:colOff>
      <xdr:row>42</xdr:row>
      <xdr:rowOff>156673</xdr:rowOff>
    </xdr:from>
    <xdr:to>
      <xdr:col>11</xdr:col>
      <xdr:colOff>1579473</xdr:colOff>
      <xdr:row>42</xdr:row>
      <xdr:rowOff>1162707</xdr:rowOff>
    </xdr:to>
    <xdr:pic>
      <xdr:nvPicPr>
        <xdr:cNvPr id="5" name="Gráfico 4" descr="Cohete">
          <a:extLst>
            <a:ext uri="{FF2B5EF4-FFF2-40B4-BE49-F238E27FC236}">
              <a16:creationId xmlns:a16="http://schemas.microsoft.com/office/drawing/2014/main" id="{C8A26DFE-7CEF-43B5-B0AC-D00362DF4E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47081" y="46987923"/>
          <a:ext cx="877392" cy="1006034"/>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6" name="Imagen 5">
          <a:extLst>
            <a:ext uri="{FF2B5EF4-FFF2-40B4-BE49-F238E27FC236}">
              <a16:creationId xmlns:a16="http://schemas.microsoft.com/office/drawing/2014/main" id="{F70A50AB-BD11-4FE6-9ABE-7221FEB5CB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7" name="Imagen 6">
          <a:extLst>
            <a:ext uri="{FF2B5EF4-FFF2-40B4-BE49-F238E27FC236}">
              <a16:creationId xmlns:a16="http://schemas.microsoft.com/office/drawing/2014/main" id="{92F96C46-0637-4313-B3A6-EBF233D454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89B779E2-CEB2-49F4-A83C-15E3841BE5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9" name="Imagen 8">
          <a:extLst>
            <a:ext uri="{FF2B5EF4-FFF2-40B4-BE49-F238E27FC236}">
              <a16:creationId xmlns:a16="http://schemas.microsoft.com/office/drawing/2014/main" id="{CAFC091D-E07E-4E0C-B03D-E9AE64A6DA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FDBCEDCB-0907-4629-8562-D88BAB3BBA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558800</xdr:colOff>
      <xdr:row>0</xdr:row>
      <xdr:rowOff>733425</xdr:rowOff>
    </xdr:to>
    <xdr:pic>
      <xdr:nvPicPr>
        <xdr:cNvPr id="2" name="Imagen 1">
          <a:extLst>
            <a:ext uri="{FF2B5EF4-FFF2-40B4-BE49-F238E27FC236}">
              <a16:creationId xmlns:a16="http://schemas.microsoft.com/office/drawing/2014/main" id="{CB7FE658-D433-483F-B65E-49583B7FE9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16150" cy="609600"/>
        </a:xfrm>
        <a:prstGeom prst="rect">
          <a:avLst/>
        </a:prstGeom>
      </xdr:spPr>
    </xdr:pic>
    <xdr:clientData/>
  </xdr:twoCellAnchor>
  <xdr:twoCellAnchor editAs="oneCell">
    <xdr:from>
      <xdr:col>1</xdr:col>
      <xdr:colOff>361950</xdr:colOff>
      <xdr:row>0</xdr:row>
      <xdr:rowOff>123825</xdr:rowOff>
    </xdr:from>
    <xdr:to>
      <xdr:col>2</xdr:col>
      <xdr:colOff>558801</xdr:colOff>
      <xdr:row>0</xdr:row>
      <xdr:rowOff>733425</xdr:rowOff>
    </xdr:to>
    <xdr:pic>
      <xdr:nvPicPr>
        <xdr:cNvPr id="3" name="Imagen 2">
          <a:extLst>
            <a:ext uri="{FF2B5EF4-FFF2-40B4-BE49-F238E27FC236}">
              <a16:creationId xmlns:a16="http://schemas.microsoft.com/office/drawing/2014/main" id="{A287B82B-462E-417C-83CD-C3267D1F9FF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16151" cy="609600"/>
        </a:xfrm>
        <a:prstGeom prst="rect">
          <a:avLst/>
        </a:prstGeom>
      </xdr:spPr>
    </xdr:pic>
    <xdr:clientData/>
  </xdr:twoCellAnchor>
  <xdr:twoCellAnchor editAs="oneCell">
    <xdr:from>
      <xdr:col>1</xdr:col>
      <xdr:colOff>361950</xdr:colOff>
      <xdr:row>0</xdr:row>
      <xdr:rowOff>123825</xdr:rowOff>
    </xdr:from>
    <xdr:to>
      <xdr:col>2</xdr:col>
      <xdr:colOff>555626</xdr:colOff>
      <xdr:row>0</xdr:row>
      <xdr:rowOff>733425</xdr:rowOff>
    </xdr:to>
    <xdr:pic>
      <xdr:nvPicPr>
        <xdr:cNvPr id="4" name="Imagen 3">
          <a:extLst>
            <a:ext uri="{FF2B5EF4-FFF2-40B4-BE49-F238E27FC236}">
              <a16:creationId xmlns:a16="http://schemas.microsoft.com/office/drawing/2014/main" id="{1FDA99C9-DE9C-46FC-B177-17AD5FD967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12976" cy="609600"/>
        </a:xfrm>
        <a:prstGeom prst="rect">
          <a:avLst/>
        </a:prstGeom>
      </xdr:spPr>
    </xdr:pic>
    <xdr:clientData/>
  </xdr:twoCellAnchor>
  <xdr:twoCellAnchor editAs="oneCell">
    <xdr:from>
      <xdr:col>11</xdr:col>
      <xdr:colOff>2924581</xdr:colOff>
      <xdr:row>50</xdr:row>
      <xdr:rowOff>220173</xdr:rowOff>
    </xdr:from>
    <xdr:to>
      <xdr:col>11</xdr:col>
      <xdr:colOff>3801973</xdr:colOff>
      <xdr:row>50</xdr:row>
      <xdr:rowOff>1404007</xdr:rowOff>
    </xdr:to>
    <xdr:pic>
      <xdr:nvPicPr>
        <xdr:cNvPr id="5" name="Gráfico 4" descr="Cohete">
          <a:extLst>
            <a:ext uri="{FF2B5EF4-FFF2-40B4-BE49-F238E27FC236}">
              <a16:creationId xmlns:a16="http://schemas.microsoft.com/office/drawing/2014/main" id="{59933879-AF96-43F3-9ECB-C9659D59B5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618606" y="44949573"/>
          <a:ext cx="877392" cy="1006034"/>
        </a:xfrm>
        <a:prstGeom prst="rect">
          <a:avLst/>
        </a:prstGeom>
      </xdr:spPr>
    </xdr:pic>
    <xdr:clientData/>
  </xdr:twoCellAnchor>
  <xdr:twoCellAnchor editAs="oneCell">
    <xdr:from>
      <xdr:col>1</xdr:col>
      <xdr:colOff>361950</xdr:colOff>
      <xdr:row>0</xdr:row>
      <xdr:rowOff>123825</xdr:rowOff>
    </xdr:from>
    <xdr:to>
      <xdr:col>2</xdr:col>
      <xdr:colOff>558800</xdr:colOff>
      <xdr:row>0</xdr:row>
      <xdr:rowOff>733425</xdr:rowOff>
    </xdr:to>
    <xdr:pic>
      <xdr:nvPicPr>
        <xdr:cNvPr id="6" name="Imagen 5">
          <a:extLst>
            <a:ext uri="{FF2B5EF4-FFF2-40B4-BE49-F238E27FC236}">
              <a16:creationId xmlns:a16="http://schemas.microsoft.com/office/drawing/2014/main" id="{016B645E-2870-45BD-ABC9-7931A72BBAC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16150" cy="609600"/>
        </a:xfrm>
        <a:prstGeom prst="rect">
          <a:avLst/>
        </a:prstGeom>
      </xdr:spPr>
    </xdr:pic>
    <xdr:clientData/>
  </xdr:twoCellAnchor>
  <xdr:twoCellAnchor editAs="oneCell">
    <xdr:from>
      <xdr:col>1</xdr:col>
      <xdr:colOff>361950</xdr:colOff>
      <xdr:row>0</xdr:row>
      <xdr:rowOff>123825</xdr:rowOff>
    </xdr:from>
    <xdr:to>
      <xdr:col>2</xdr:col>
      <xdr:colOff>558801</xdr:colOff>
      <xdr:row>0</xdr:row>
      <xdr:rowOff>733425</xdr:rowOff>
    </xdr:to>
    <xdr:pic>
      <xdr:nvPicPr>
        <xdr:cNvPr id="7" name="Imagen 6">
          <a:extLst>
            <a:ext uri="{FF2B5EF4-FFF2-40B4-BE49-F238E27FC236}">
              <a16:creationId xmlns:a16="http://schemas.microsoft.com/office/drawing/2014/main" id="{6E3B8F92-8106-46FB-A498-DDE463E155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16151" cy="609600"/>
        </a:xfrm>
        <a:prstGeom prst="rect">
          <a:avLst/>
        </a:prstGeom>
      </xdr:spPr>
    </xdr:pic>
    <xdr:clientData/>
  </xdr:twoCellAnchor>
  <xdr:twoCellAnchor editAs="oneCell">
    <xdr:from>
      <xdr:col>1</xdr:col>
      <xdr:colOff>361950</xdr:colOff>
      <xdr:row>0</xdr:row>
      <xdr:rowOff>123825</xdr:rowOff>
    </xdr:from>
    <xdr:to>
      <xdr:col>2</xdr:col>
      <xdr:colOff>555626</xdr:colOff>
      <xdr:row>0</xdr:row>
      <xdr:rowOff>733425</xdr:rowOff>
    </xdr:to>
    <xdr:pic>
      <xdr:nvPicPr>
        <xdr:cNvPr id="8" name="Imagen 7">
          <a:extLst>
            <a:ext uri="{FF2B5EF4-FFF2-40B4-BE49-F238E27FC236}">
              <a16:creationId xmlns:a16="http://schemas.microsoft.com/office/drawing/2014/main" id="{8D6B821C-17A1-4694-8C58-38125905F8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19300" y="123825"/>
          <a:ext cx="2212976" cy="6096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37CAF15C-39DE-4B7D-868F-DCF3E3BF09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02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5B460336-45FD-4BF5-A0DA-82A705698F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02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3FBB5680-4EDD-49F3-B04B-35B281A048C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000250" y="123825"/>
          <a:ext cx="2219325" cy="609600"/>
        </a:xfrm>
        <a:prstGeom prst="rect">
          <a:avLst/>
        </a:prstGeom>
      </xdr:spPr>
    </xdr:pic>
    <xdr:clientData/>
  </xdr:twoCellAnchor>
  <xdr:twoCellAnchor editAs="oneCell">
    <xdr:from>
      <xdr:col>11</xdr:col>
      <xdr:colOff>1724431</xdr:colOff>
      <xdr:row>40</xdr:row>
      <xdr:rowOff>201123</xdr:rowOff>
    </xdr:from>
    <xdr:to>
      <xdr:col>11</xdr:col>
      <xdr:colOff>2601823</xdr:colOff>
      <xdr:row>41</xdr:row>
      <xdr:rowOff>41932</xdr:rowOff>
    </xdr:to>
    <xdr:pic>
      <xdr:nvPicPr>
        <xdr:cNvPr id="5" name="Gráfico 4" descr="Cohete">
          <a:extLst>
            <a:ext uri="{FF2B5EF4-FFF2-40B4-BE49-F238E27FC236}">
              <a16:creationId xmlns:a16="http://schemas.microsoft.com/office/drawing/2014/main" id="{5E44B539-2B9D-4226-850E-F2B73F1446C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4067281" y="44625723"/>
          <a:ext cx="877392" cy="1345759"/>
        </a:xfrm>
        <a:prstGeom prst="rect">
          <a:avLst/>
        </a:prstGeom>
      </xdr:spPr>
    </xdr:pic>
    <xdr:clientData/>
  </xdr:twoCellAnchor>
  <xdr:twoCellAnchor editAs="oneCell">
    <xdr:from>
      <xdr:col>1</xdr:col>
      <xdr:colOff>361950</xdr:colOff>
      <xdr:row>0</xdr:row>
      <xdr:rowOff>123825</xdr:rowOff>
    </xdr:from>
    <xdr:to>
      <xdr:col>2</xdr:col>
      <xdr:colOff>1196975</xdr:colOff>
      <xdr:row>0</xdr:row>
      <xdr:rowOff>733425</xdr:rowOff>
    </xdr:to>
    <xdr:pic>
      <xdr:nvPicPr>
        <xdr:cNvPr id="6" name="Imagen 5">
          <a:extLst>
            <a:ext uri="{FF2B5EF4-FFF2-40B4-BE49-F238E27FC236}">
              <a16:creationId xmlns:a16="http://schemas.microsoft.com/office/drawing/2014/main" id="{6A4696FF-12EF-4EFC-A0B4-AD5A205C47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6625" cy="609600"/>
        </a:xfrm>
        <a:prstGeom prst="rect">
          <a:avLst/>
        </a:prstGeom>
      </xdr:spPr>
    </xdr:pic>
    <xdr:clientData/>
  </xdr:twoCellAnchor>
  <xdr:twoCellAnchor editAs="oneCell">
    <xdr:from>
      <xdr:col>1</xdr:col>
      <xdr:colOff>361950</xdr:colOff>
      <xdr:row>0</xdr:row>
      <xdr:rowOff>123825</xdr:rowOff>
    </xdr:from>
    <xdr:to>
      <xdr:col>2</xdr:col>
      <xdr:colOff>1196976</xdr:colOff>
      <xdr:row>0</xdr:row>
      <xdr:rowOff>733425</xdr:rowOff>
    </xdr:to>
    <xdr:pic>
      <xdr:nvPicPr>
        <xdr:cNvPr id="7" name="Imagen 6">
          <a:extLst>
            <a:ext uri="{FF2B5EF4-FFF2-40B4-BE49-F238E27FC236}">
              <a16:creationId xmlns:a16="http://schemas.microsoft.com/office/drawing/2014/main" id="{F745919A-F4FF-4D8F-8794-CA58B5050C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6626" cy="609600"/>
        </a:xfrm>
        <a:prstGeom prst="rect">
          <a:avLst/>
        </a:prstGeom>
      </xdr:spPr>
    </xdr:pic>
    <xdr:clientData/>
  </xdr:twoCellAnchor>
  <xdr:twoCellAnchor editAs="oneCell">
    <xdr:from>
      <xdr:col>1</xdr:col>
      <xdr:colOff>361950</xdr:colOff>
      <xdr:row>0</xdr:row>
      <xdr:rowOff>123825</xdr:rowOff>
    </xdr:from>
    <xdr:to>
      <xdr:col>2</xdr:col>
      <xdr:colOff>1196975</xdr:colOff>
      <xdr:row>0</xdr:row>
      <xdr:rowOff>733425</xdr:rowOff>
    </xdr:to>
    <xdr:pic>
      <xdr:nvPicPr>
        <xdr:cNvPr id="8" name="Imagen 7">
          <a:extLst>
            <a:ext uri="{FF2B5EF4-FFF2-40B4-BE49-F238E27FC236}">
              <a16:creationId xmlns:a16="http://schemas.microsoft.com/office/drawing/2014/main" id="{F7D4006E-A9EB-4330-93AF-6643DBD2641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76425" y="123825"/>
          <a:ext cx="2206625" cy="6096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7DC52FA2-2655-4F08-A6DA-517343C7C09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4AB4CDB-CE78-4B52-BB7B-5788E73D341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352BEB24-5845-4B62-9FA7-5BCEB69D41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11</xdr:col>
      <xdr:colOff>1683609</xdr:colOff>
      <xdr:row>55</xdr:row>
      <xdr:rowOff>187516</xdr:rowOff>
    </xdr:from>
    <xdr:to>
      <xdr:col>11</xdr:col>
      <xdr:colOff>2561001</xdr:colOff>
      <xdr:row>55</xdr:row>
      <xdr:rowOff>1183821</xdr:rowOff>
    </xdr:to>
    <xdr:pic>
      <xdr:nvPicPr>
        <xdr:cNvPr id="5" name="Gráfico 4" descr="Cohete">
          <a:extLst>
            <a:ext uri="{FF2B5EF4-FFF2-40B4-BE49-F238E27FC236}">
              <a16:creationId xmlns:a16="http://schemas.microsoft.com/office/drawing/2014/main" id="{5CC1C17A-0178-426D-9A64-4B2671CD8A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6803788" y="87790302"/>
          <a:ext cx="877392" cy="99630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CE7CEB0A-A921-4EF4-AE68-20DD85CD35C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0F45F221-8C05-4830-834B-1BEDC9CD64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F57D460F-65EA-47FF-89FA-F2F22425E09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DE731145-F27D-4A84-98BA-AED354CA874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A9367088-190F-4A3B-94AF-A0CD99B751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E214B1E0-7782-46BD-83CD-A37FEB5D7EE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twoCellAnchor editAs="oneCell">
    <xdr:from>
      <xdr:col>11</xdr:col>
      <xdr:colOff>793751</xdr:colOff>
      <xdr:row>25</xdr:row>
      <xdr:rowOff>33922</xdr:rowOff>
    </xdr:from>
    <xdr:to>
      <xdr:col>11</xdr:col>
      <xdr:colOff>2119775</xdr:colOff>
      <xdr:row>25</xdr:row>
      <xdr:rowOff>1501680</xdr:rowOff>
    </xdr:to>
    <xdr:pic>
      <xdr:nvPicPr>
        <xdr:cNvPr id="5" name="Gráfico 4" descr="Cohete">
          <a:extLst>
            <a:ext uri="{FF2B5EF4-FFF2-40B4-BE49-F238E27FC236}">
              <a16:creationId xmlns:a16="http://schemas.microsoft.com/office/drawing/2014/main" id="{5671F54B-F921-4868-A548-EE01DDD35A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161251" y="20623797"/>
          <a:ext cx="1326024" cy="146775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574124B9-75FB-417F-B13D-B5113F4F8C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C25B0A3D-BC59-48EC-B9AF-2A192873306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4D11946D-BD5E-45A1-98A8-EA6E19A54C0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8B8D9152-B96C-43B7-B79B-1E0067B651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D41043D0-E0FA-4BBF-B8E8-CB33AE5057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1" name="Imagen 10">
          <a:extLst>
            <a:ext uri="{FF2B5EF4-FFF2-40B4-BE49-F238E27FC236}">
              <a16:creationId xmlns:a16="http://schemas.microsoft.com/office/drawing/2014/main" id="{8781A6FD-E9C5-4CEA-9DE9-517EDEF597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2" name="Imagen 11">
          <a:extLst>
            <a:ext uri="{FF2B5EF4-FFF2-40B4-BE49-F238E27FC236}">
              <a16:creationId xmlns:a16="http://schemas.microsoft.com/office/drawing/2014/main" id="{D3892A89-B634-4862-B25E-BB4F39A1B1D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3" name="Imagen 12">
          <a:extLst>
            <a:ext uri="{FF2B5EF4-FFF2-40B4-BE49-F238E27FC236}">
              <a16:creationId xmlns:a16="http://schemas.microsoft.com/office/drawing/2014/main" id="{04187BF4-700A-43D7-A4AA-2EC10B08EB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4" name="Imagen 13">
          <a:extLst>
            <a:ext uri="{FF2B5EF4-FFF2-40B4-BE49-F238E27FC236}">
              <a16:creationId xmlns:a16="http://schemas.microsoft.com/office/drawing/2014/main" id="{EEE6D53C-CD11-4319-8E5A-CC5B2A3A0A2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47825" y="123825"/>
          <a:ext cx="2219325" cy="60960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1209676</xdr:colOff>
      <xdr:row>0</xdr:row>
      <xdr:rowOff>733425</xdr:rowOff>
    </xdr:to>
    <xdr:pic>
      <xdr:nvPicPr>
        <xdr:cNvPr id="2" name="Imagen 1">
          <a:extLst>
            <a:ext uri="{FF2B5EF4-FFF2-40B4-BE49-F238E27FC236}">
              <a16:creationId xmlns:a16="http://schemas.microsoft.com/office/drawing/2014/main" id="{B52E0E7D-3948-4E33-BABC-302F0D3D0CC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1209677</xdr:colOff>
      <xdr:row>0</xdr:row>
      <xdr:rowOff>733425</xdr:rowOff>
    </xdr:to>
    <xdr:pic>
      <xdr:nvPicPr>
        <xdr:cNvPr id="3" name="Imagen 2">
          <a:extLst>
            <a:ext uri="{FF2B5EF4-FFF2-40B4-BE49-F238E27FC236}">
              <a16:creationId xmlns:a16="http://schemas.microsoft.com/office/drawing/2014/main" id="{F4100CD0-D7E2-449F-AB48-4315BFC8C68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7"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7287D017-52A0-48DA-B6AD-ED98A26AF02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5" name="Imagen 4">
          <a:extLst>
            <a:ext uri="{FF2B5EF4-FFF2-40B4-BE49-F238E27FC236}">
              <a16:creationId xmlns:a16="http://schemas.microsoft.com/office/drawing/2014/main" id="{BCC7EEFC-74D9-428F-A08B-B82B884653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11</xdr:col>
      <xdr:colOff>3180395</xdr:colOff>
      <xdr:row>53</xdr:row>
      <xdr:rowOff>119481</xdr:rowOff>
    </xdr:from>
    <xdr:to>
      <xdr:col>11</xdr:col>
      <xdr:colOff>4057787</xdr:colOff>
      <xdr:row>53</xdr:row>
      <xdr:rowOff>1291318</xdr:rowOff>
    </xdr:to>
    <xdr:pic>
      <xdr:nvPicPr>
        <xdr:cNvPr id="6" name="Gráfico 5" descr="Cohete">
          <a:extLst>
            <a:ext uri="{FF2B5EF4-FFF2-40B4-BE49-F238E27FC236}">
              <a16:creationId xmlns:a16="http://schemas.microsoft.com/office/drawing/2014/main" id="{B3458141-E37F-47DA-B6A4-4A74DDFB8E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858716" y="59814017"/>
          <a:ext cx="877392" cy="1171837"/>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7DA42BDD-FCD6-44A1-8515-D1F5909C7D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1209677</xdr:colOff>
      <xdr:row>0</xdr:row>
      <xdr:rowOff>733425</xdr:rowOff>
    </xdr:to>
    <xdr:pic>
      <xdr:nvPicPr>
        <xdr:cNvPr id="8" name="Imagen 7">
          <a:extLst>
            <a:ext uri="{FF2B5EF4-FFF2-40B4-BE49-F238E27FC236}">
              <a16:creationId xmlns:a16="http://schemas.microsoft.com/office/drawing/2014/main" id="{7CD655CE-4D49-4CD4-A21B-9765534B37A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7"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9" name="Imagen 8">
          <a:extLst>
            <a:ext uri="{FF2B5EF4-FFF2-40B4-BE49-F238E27FC236}">
              <a16:creationId xmlns:a16="http://schemas.microsoft.com/office/drawing/2014/main" id="{476D28F2-7A50-43D3-8BA4-F00487BC3B4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0" name="Imagen 9">
          <a:extLst>
            <a:ext uri="{FF2B5EF4-FFF2-40B4-BE49-F238E27FC236}">
              <a16:creationId xmlns:a16="http://schemas.microsoft.com/office/drawing/2014/main" id="{879F4B35-CDB0-4DC0-A674-A60034B9A2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1" name="Imagen 10">
          <a:extLst>
            <a:ext uri="{FF2B5EF4-FFF2-40B4-BE49-F238E27FC236}">
              <a16:creationId xmlns:a16="http://schemas.microsoft.com/office/drawing/2014/main" id="{4AE9BC53-2BC7-4E61-8F2D-0B722BD15C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1209677</xdr:colOff>
      <xdr:row>0</xdr:row>
      <xdr:rowOff>733425</xdr:rowOff>
    </xdr:to>
    <xdr:pic>
      <xdr:nvPicPr>
        <xdr:cNvPr id="12" name="Imagen 11">
          <a:extLst>
            <a:ext uri="{FF2B5EF4-FFF2-40B4-BE49-F238E27FC236}">
              <a16:creationId xmlns:a16="http://schemas.microsoft.com/office/drawing/2014/main" id="{DADA5B98-3439-414B-B9D5-DBC37FB21D4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7"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3" name="Imagen 12">
          <a:extLst>
            <a:ext uri="{FF2B5EF4-FFF2-40B4-BE49-F238E27FC236}">
              <a16:creationId xmlns:a16="http://schemas.microsoft.com/office/drawing/2014/main" id="{D4ED831F-C561-4175-B4F8-DC36C72B467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4" name="Imagen 13">
          <a:extLst>
            <a:ext uri="{FF2B5EF4-FFF2-40B4-BE49-F238E27FC236}">
              <a16:creationId xmlns:a16="http://schemas.microsoft.com/office/drawing/2014/main" id="{D4209392-4F96-4FD4-A355-8D161B488D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EF844E04-2542-451E-9E26-E314DFE8DD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6CCAD07D-D382-4B59-8287-E7210C0AA4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6884BF9B-5A68-4D7F-BE3D-3744A8EB85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6" cy="609600"/>
        </a:xfrm>
        <a:prstGeom prst="rect">
          <a:avLst/>
        </a:prstGeom>
      </xdr:spPr>
    </xdr:pic>
    <xdr:clientData/>
  </xdr:twoCellAnchor>
  <xdr:twoCellAnchor editAs="oneCell">
    <xdr:from>
      <xdr:col>11</xdr:col>
      <xdr:colOff>3180395</xdr:colOff>
      <xdr:row>40</xdr:row>
      <xdr:rowOff>119481</xdr:rowOff>
    </xdr:from>
    <xdr:to>
      <xdr:col>11</xdr:col>
      <xdr:colOff>4057787</xdr:colOff>
      <xdr:row>40</xdr:row>
      <xdr:rowOff>1469118</xdr:rowOff>
    </xdr:to>
    <xdr:pic>
      <xdr:nvPicPr>
        <xdr:cNvPr id="5" name="Gráfico 4" descr="Cohete">
          <a:extLst>
            <a:ext uri="{FF2B5EF4-FFF2-40B4-BE49-F238E27FC236}">
              <a16:creationId xmlns:a16="http://schemas.microsoft.com/office/drawing/2014/main" id="{9AA2FE2C-3D83-4D7B-968E-E61CAF2428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789320" y="60060306"/>
          <a:ext cx="877392" cy="1171837"/>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97969AE6-AC38-4AF4-A332-BB5C88B4EEA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F0504855-EAD3-49E6-9552-CD7F388EF03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FA16A005-EF03-46A8-9335-6236D8FE236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6" cy="6096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638175</xdr:colOff>
      <xdr:row>0</xdr:row>
      <xdr:rowOff>733425</xdr:rowOff>
    </xdr:to>
    <xdr:pic>
      <xdr:nvPicPr>
        <xdr:cNvPr id="2" name="Imagen 1">
          <a:extLst>
            <a:ext uri="{FF2B5EF4-FFF2-40B4-BE49-F238E27FC236}">
              <a16:creationId xmlns:a16="http://schemas.microsoft.com/office/drawing/2014/main" id="{A82FB847-DB90-4A38-8800-3051ECED79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95525" y="123825"/>
          <a:ext cx="2209800" cy="609600"/>
        </a:xfrm>
        <a:prstGeom prst="rect">
          <a:avLst/>
        </a:prstGeom>
      </xdr:spPr>
    </xdr:pic>
    <xdr:clientData/>
  </xdr:twoCellAnchor>
  <xdr:twoCellAnchor editAs="oneCell">
    <xdr:from>
      <xdr:col>1</xdr:col>
      <xdr:colOff>361950</xdr:colOff>
      <xdr:row>0</xdr:row>
      <xdr:rowOff>123825</xdr:rowOff>
    </xdr:from>
    <xdr:to>
      <xdr:col>2</xdr:col>
      <xdr:colOff>638176</xdr:colOff>
      <xdr:row>0</xdr:row>
      <xdr:rowOff>733425</xdr:rowOff>
    </xdr:to>
    <xdr:pic>
      <xdr:nvPicPr>
        <xdr:cNvPr id="3" name="Imagen 2">
          <a:extLst>
            <a:ext uri="{FF2B5EF4-FFF2-40B4-BE49-F238E27FC236}">
              <a16:creationId xmlns:a16="http://schemas.microsoft.com/office/drawing/2014/main" id="{F8A313CE-1C87-4F37-A280-10F853FC03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95525" y="123825"/>
          <a:ext cx="2209801" cy="609600"/>
        </a:xfrm>
        <a:prstGeom prst="rect">
          <a:avLst/>
        </a:prstGeom>
      </xdr:spPr>
    </xdr:pic>
    <xdr:clientData/>
  </xdr:twoCellAnchor>
  <xdr:twoCellAnchor editAs="oneCell">
    <xdr:from>
      <xdr:col>1</xdr:col>
      <xdr:colOff>361950</xdr:colOff>
      <xdr:row>0</xdr:row>
      <xdr:rowOff>123825</xdr:rowOff>
    </xdr:from>
    <xdr:to>
      <xdr:col>2</xdr:col>
      <xdr:colOff>638175</xdr:colOff>
      <xdr:row>0</xdr:row>
      <xdr:rowOff>733425</xdr:rowOff>
    </xdr:to>
    <xdr:pic>
      <xdr:nvPicPr>
        <xdr:cNvPr id="4" name="Imagen 3">
          <a:extLst>
            <a:ext uri="{FF2B5EF4-FFF2-40B4-BE49-F238E27FC236}">
              <a16:creationId xmlns:a16="http://schemas.microsoft.com/office/drawing/2014/main" id="{D194CF14-FBA2-45C4-8FF2-E6C8F0B4DB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95525" y="123825"/>
          <a:ext cx="2209800" cy="609600"/>
        </a:xfrm>
        <a:prstGeom prst="rect">
          <a:avLst/>
        </a:prstGeom>
      </xdr:spPr>
    </xdr:pic>
    <xdr:clientData/>
  </xdr:twoCellAnchor>
  <xdr:twoCellAnchor editAs="oneCell">
    <xdr:from>
      <xdr:col>11</xdr:col>
      <xdr:colOff>84770</xdr:colOff>
      <xdr:row>40</xdr:row>
      <xdr:rowOff>246481</xdr:rowOff>
    </xdr:from>
    <xdr:to>
      <xdr:col>11</xdr:col>
      <xdr:colOff>761999</xdr:colOff>
      <xdr:row>40</xdr:row>
      <xdr:rowOff>1127125</xdr:rowOff>
    </xdr:to>
    <xdr:pic>
      <xdr:nvPicPr>
        <xdr:cNvPr id="5" name="Gráfico 4" descr="Cohete">
          <a:extLst>
            <a:ext uri="{FF2B5EF4-FFF2-40B4-BE49-F238E27FC236}">
              <a16:creationId xmlns:a16="http://schemas.microsoft.com/office/drawing/2014/main" id="{351F5440-CAD2-4578-A176-FF159206E68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0629895" y="52713356"/>
          <a:ext cx="677229" cy="880644"/>
        </a:xfrm>
        <a:prstGeom prst="rect">
          <a:avLst/>
        </a:prstGeom>
      </xdr:spPr>
    </xdr:pic>
    <xdr:clientData/>
  </xdr:twoCellAnchor>
  <xdr:twoCellAnchor editAs="oneCell">
    <xdr:from>
      <xdr:col>1</xdr:col>
      <xdr:colOff>361950</xdr:colOff>
      <xdr:row>0</xdr:row>
      <xdr:rowOff>123825</xdr:rowOff>
    </xdr:from>
    <xdr:to>
      <xdr:col>2</xdr:col>
      <xdr:colOff>634365</xdr:colOff>
      <xdr:row>0</xdr:row>
      <xdr:rowOff>739140</xdr:rowOff>
    </xdr:to>
    <xdr:pic>
      <xdr:nvPicPr>
        <xdr:cNvPr id="6" name="Imagen 5">
          <a:extLst>
            <a:ext uri="{FF2B5EF4-FFF2-40B4-BE49-F238E27FC236}">
              <a16:creationId xmlns:a16="http://schemas.microsoft.com/office/drawing/2014/main" id="{54DCC19A-71B5-4A0D-9712-76C65BF31E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95525" y="123825"/>
          <a:ext cx="2205990" cy="615315"/>
        </a:xfrm>
        <a:prstGeom prst="rect">
          <a:avLst/>
        </a:prstGeom>
      </xdr:spPr>
    </xdr:pic>
    <xdr:clientData/>
  </xdr:twoCellAnchor>
  <xdr:twoCellAnchor editAs="oneCell">
    <xdr:from>
      <xdr:col>1</xdr:col>
      <xdr:colOff>361950</xdr:colOff>
      <xdr:row>0</xdr:row>
      <xdr:rowOff>123825</xdr:rowOff>
    </xdr:from>
    <xdr:to>
      <xdr:col>2</xdr:col>
      <xdr:colOff>634366</xdr:colOff>
      <xdr:row>0</xdr:row>
      <xdr:rowOff>739140</xdr:rowOff>
    </xdr:to>
    <xdr:pic>
      <xdr:nvPicPr>
        <xdr:cNvPr id="7" name="Imagen 6">
          <a:extLst>
            <a:ext uri="{FF2B5EF4-FFF2-40B4-BE49-F238E27FC236}">
              <a16:creationId xmlns:a16="http://schemas.microsoft.com/office/drawing/2014/main" id="{ABB63520-94EC-4DA4-9D13-BE4BC6650E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95525" y="123825"/>
          <a:ext cx="2205991" cy="615315"/>
        </a:xfrm>
        <a:prstGeom prst="rect">
          <a:avLst/>
        </a:prstGeom>
      </xdr:spPr>
    </xdr:pic>
    <xdr:clientData/>
  </xdr:twoCellAnchor>
  <xdr:twoCellAnchor editAs="oneCell">
    <xdr:from>
      <xdr:col>1</xdr:col>
      <xdr:colOff>361950</xdr:colOff>
      <xdr:row>0</xdr:row>
      <xdr:rowOff>123825</xdr:rowOff>
    </xdr:from>
    <xdr:to>
      <xdr:col>2</xdr:col>
      <xdr:colOff>634365</xdr:colOff>
      <xdr:row>0</xdr:row>
      <xdr:rowOff>739140</xdr:rowOff>
    </xdr:to>
    <xdr:pic>
      <xdr:nvPicPr>
        <xdr:cNvPr id="8" name="Imagen 7">
          <a:extLst>
            <a:ext uri="{FF2B5EF4-FFF2-40B4-BE49-F238E27FC236}">
              <a16:creationId xmlns:a16="http://schemas.microsoft.com/office/drawing/2014/main" id="{7D0E2242-07E5-4F75-8C68-9EB38E598CF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295525" y="123825"/>
          <a:ext cx="2205990" cy="615315"/>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DD95F7B7-E13D-4E6C-A379-C3CB578AE1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0E50EED4-861D-4CFC-85A4-A8F3D65C7E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FAF7F0DD-280A-4BA1-B9AA-80342D4C54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5" cy="609600"/>
        </a:xfrm>
        <a:prstGeom prst="rect">
          <a:avLst/>
        </a:prstGeom>
      </xdr:spPr>
    </xdr:pic>
    <xdr:clientData/>
  </xdr:twoCellAnchor>
  <xdr:twoCellAnchor editAs="oneCell">
    <xdr:from>
      <xdr:col>11</xdr:col>
      <xdr:colOff>3307395</xdr:colOff>
      <xdr:row>40</xdr:row>
      <xdr:rowOff>87731</xdr:rowOff>
    </xdr:from>
    <xdr:to>
      <xdr:col>11</xdr:col>
      <xdr:colOff>3984624</xdr:colOff>
      <xdr:row>40</xdr:row>
      <xdr:rowOff>962025</xdr:rowOff>
    </xdr:to>
    <xdr:pic>
      <xdr:nvPicPr>
        <xdr:cNvPr id="5" name="Gráfico 4" descr="Cohete">
          <a:extLst>
            <a:ext uri="{FF2B5EF4-FFF2-40B4-BE49-F238E27FC236}">
              <a16:creationId xmlns:a16="http://schemas.microsoft.com/office/drawing/2014/main" id="{80F0D0C2-042F-413B-A66F-3B162E7967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6644020" y="70540981"/>
          <a:ext cx="677229" cy="874294"/>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E05D94FA-AFD8-450E-ADCC-434273E08D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7A393215-A8D3-4A48-A713-536F79E2C1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2C0172A4-FCDD-4FCC-9BA0-CC3D67830C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00225" y="123825"/>
          <a:ext cx="2219325" cy="6096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oneCellAnchor>
    <xdr:from>
      <xdr:col>1</xdr:col>
      <xdr:colOff>361950</xdr:colOff>
      <xdr:row>0</xdr:row>
      <xdr:rowOff>123825</xdr:rowOff>
    </xdr:from>
    <xdr:ext cx="2216105" cy="609600"/>
    <xdr:pic>
      <xdr:nvPicPr>
        <xdr:cNvPr id="2" name="Imagen 1">
          <a:extLst>
            <a:ext uri="{FF2B5EF4-FFF2-40B4-BE49-F238E27FC236}">
              <a16:creationId xmlns:a16="http://schemas.microsoft.com/office/drawing/2014/main" id="{D224A741-92A4-4129-8754-AF356E3E4D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6105" cy="609600"/>
        </a:xfrm>
        <a:prstGeom prst="rect">
          <a:avLst/>
        </a:prstGeom>
      </xdr:spPr>
    </xdr:pic>
    <xdr:clientData/>
  </xdr:oneCellAnchor>
  <xdr:oneCellAnchor>
    <xdr:from>
      <xdr:col>1</xdr:col>
      <xdr:colOff>361950</xdr:colOff>
      <xdr:row>0</xdr:row>
      <xdr:rowOff>123825</xdr:rowOff>
    </xdr:from>
    <xdr:ext cx="2216106" cy="609600"/>
    <xdr:pic>
      <xdr:nvPicPr>
        <xdr:cNvPr id="3" name="Imagen 2">
          <a:extLst>
            <a:ext uri="{FF2B5EF4-FFF2-40B4-BE49-F238E27FC236}">
              <a16:creationId xmlns:a16="http://schemas.microsoft.com/office/drawing/2014/main" id="{FC307E96-F6D8-48EB-94FF-095A06702B4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6106" cy="609600"/>
        </a:xfrm>
        <a:prstGeom prst="rect">
          <a:avLst/>
        </a:prstGeom>
      </xdr:spPr>
    </xdr:pic>
    <xdr:clientData/>
  </xdr:oneCellAnchor>
  <xdr:oneCellAnchor>
    <xdr:from>
      <xdr:col>1</xdr:col>
      <xdr:colOff>361950</xdr:colOff>
      <xdr:row>0</xdr:row>
      <xdr:rowOff>123825</xdr:rowOff>
    </xdr:from>
    <xdr:ext cx="2216105" cy="609600"/>
    <xdr:pic>
      <xdr:nvPicPr>
        <xdr:cNvPr id="4" name="Imagen 3">
          <a:extLst>
            <a:ext uri="{FF2B5EF4-FFF2-40B4-BE49-F238E27FC236}">
              <a16:creationId xmlns:a16="http://schemas.microsoft.com/office/drawing/2014/main" id="{46E09A28-CC54-4387-8F0A-6E8F650C0A1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6105" cy="609600"/>
        </a:xfrm>
        <a:prstGeom prst="rect">
          <a:avLst/>
        </a:prstGeom>
      </xdr:spPr>
    </xdr:pic>
    <xdr:clientData/>
  </xdr:oneCellAnchor>
  <xdr:twoCellAnchor editAs="oneCell">
    <xdr:from>
      <xdr:col>11</xdr:col>
      <xdr:colOff>208416</xdr:colOff>
      <xdr:row>31</xdr:row>
      <xdr:rowOff>34069</xdr:rowOff>
    </xdr:from>
    <xdr:to>
      <xdr:col>11</xdr:col>
      <xdr:colOff>880413</xdr:colOff>
      <xdr:row>31</xdr:row>
      <xdr:rowOff>1078069</xdr:rowOff>
    </xdr:to>
    <xdr:pic>
      <xdr:nvPicPr>
        <xdr:cNvPr id="5" name="Gráfico 4" descr="Cohete">
          <a:extLst>
            <a:ext uri="{FF2B5EF4-FFF2-40B4-BE49-F238E27FC236}">
              <a16:creationId xmlns:a16="http://schemas.microsoft.com/office/drawing/2014/main" id="{D8048C4D-E62F-427D-A54B-08B9EFB07B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726268" y="50811710"/>
          <a:ext cx="671997" cy="1044000"/>
        </a:xfrm>
        <a:prstGeom prst="rect">
          <a:avLst/>
        </a:prstGeom>
      </xdr:spPr>
    </xdr:pic>
    <xdr:clientData/>
  </xdr:twoCellAnchor>
  <xdr:twoCellAnchor editAs="oneCell">
    <xdr:from>
      <xdr:col>1</xdr:col>
      <xdr:colOff>361950</xdr:colOff>
      <xdr:row>0</xdr:row>
      <xdr:rowOff>123825</xdr:rowOff>
    </xdr:from>
    <xdr:to>
      <xdr:col>2</xdr:col>
      <xdr:colOff>1445386</xdr:colOff>
      <xdr:row>0</xdr:row>
      <xdr:rowOff>733425</xdr:rowOff>
    </xdr:to>
    <xdr:pic>
      <xdr:nvPicPr>
        <xdr:cNvPr id="6" name="Imagen 5">
          <a:extLst>
            <a:ext uri="{FF2B5EF4-FFF2-40B4-BE49-F238E27FC236}">
              <a16:creationId xmlns:a16="http://schemas.microsoft.com/office/drawing/2014/main" id="{5A422E60-FC4B-4D75-A986-6AD4E514B4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495425" y="123825"/>
          <a:ext cx="2235961" cy="609600"/>
        </a:xfrm>
        <a:prstGeom prst="rect">
          <a:avLst/>
        </a:prstGeom>
      </xdr:spPr>
    </xdr:pic>
    <xdr:clientData/>
  </xdr:twoCellAnchor>
  <xdr:oneCellAnchor>
    <xdr:from>
      <xdr:col>1</xdr:col>
      <xdr:colOff>361950</xdr:colOff>
      <xdr:row>0</xdr:row>
      <xdr:rowOff>123825</xdr:rowOff>
    </xdr:from>
    <xdr:ext cx="2216105" cy="609600"/>
    <xdr:pic>
      <xdr:nvPicPr>
        <xdr:cNvPr id="8" name="Imagen 7">
          <a:extLst>
            <a:ext uri="{FF2B5EF4-FFF2-40B4-BE49-F238E27FC236}">
              <a16:creationId xmlns:a16="http://schemas.microsoft.com/office/drawing/2014/main" id="{98B51EC1-6A38-4127-B091-62B1158651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390650" y="123825"/>
          <a:ext cx="2216105" cy="609600"/>
        </a:xfrm>
        <a:prstGeom prst="rect">
          <a:avLst/>
        </a:prstGeom>
      </xdr:spPr>
    </xdr:pic>
    <xdr:clientData/>
  </xdr:oneCellAnchor>
  <xdr:oneCellAnchor>
    <xdr:from>
      <xdr:col>1</xdr:col>
      <xdr:colOff>361950</xdr:colOff>
      <xdr:row>0</xdr:row>
      <xdr:rowOff>123825</xdr:rowOff>
    </xdr:from>
    <xdr:ext cx="2216106" cy="609600"/>
    <xdr:pic>
      <xdr:nvPicPr>
        <xdr:cNvPr id="9" name="Imagen 8">
          <a:extLst>
            <a:ext uri="{FF2B5EF4-FFF2-40B4-BE49-F238E27FC236}">
              <a16:creationId xmlns:a16="http://schemas.microsoft.com/office/drawing/2014/main" id="{89F37B41-043F-41E0-8F62-2204B1F119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390650" y="123825"/>
          <a:ext cx="2216106" cy="609600"/>
        </a:xfrm>
        <a:prstGeom prst="rect">
          <a:avLst/>
        </a:prstGeom>
      </xdr:spPr>
    </xdr:pic>
    <xdr:clientData/>
  </xdr:oneCellAnchor>
  <xdr:oneCellAnchor>
    <xdr:from>
      <xdr:col>1</xdr:col>
      <xdr:colOff>361950</xdr:colOff>
      <xdr:row>0</xdr:row>
      <xdr:rowOff>123825</xdr:rowOff>
    </xdr:from>
    <xdr:ext cx="2216105" cy="609600"/>
    <xdr:pic>
      <xdr:nvPicPr>
        <xdr:cNvPr id="10" name="Imagen 9">
          <a:extLst>
            <a:ext uri="{FF2B5EF4-FFF2-40B4-BE49-F238E27FC236}">
              <a16:creationId xmlns:a16="http://schemas.microsoft.com/office/drawing/2014/main" id="{2E1C450A-A876-4B9D-A982-B6141A0EE3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390650" y="123825"/>
          <a:ext cx="2216105" cy="609600"/>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7</xdr:col>
      <xdr:colOff>0</xdr:colOff>
      <xdr:row>30</xdr:row>
      <xdr:rowOff>60569</xdr:rowOff>
    </xdr:from>
    <xdr:to>
      <xdr:col>7</xdr:col>
      <xdr:colOff>883846</xdr:colOff>
      <xdr:row>31</xdr:row>
      <xdr:rowOff>3175</xdr:rowOff>
    </xdr:to>
    <xdr:pic>
      <xdr:nvPicPr>
        <xdr:cNvPr id="3" name="Gráfico 2" descr="Cohete">
          <a:extLst>
            <a:ext uri="{FF2B5EF4-FFF2-40B4-BE49-F238E27FC236}">
              <a16:creationId xmlns:a16="http://schemas.microsoft.com/office/drawing/2014/main" id="{20FD3306-35DD-4FAB-8031-1070E90C9B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5115599" y="44161319"/>
          <a:ext cx="883846" cy="749056"/>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21D6A718-BA08-4275-8F6A-E5C40540ADC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5" name="Imagen 4">
          <a:extLst>
            <a:ext uri="{FF2B5EF4-FFF2-40B4-BE49-F238E27FC236}">
              <a16:creationId xmlns:a16="http://schemas.microsoft.com/office/drawing/2014/main" id="{44A15FA4-59BA-448F-B4A1-5B55C5190A7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7335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23F17981-DDE5-4F69-941B-D2DA2E3F759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11</xdr:col>
      <xdr:colOff>2700791</xdr:colOff>
      <xdr:row>32</xdr:row>
      <xdr:rowOff>415069</xdr:rowOff>
    </xdr:from>
    <xdr:to>
      <xdr:col>11</xdr:col>
      <xdr:colOff>3372788</xdr:colOff>
      <xdr:row>32</xdr:row>
      <xdr:rowOff>1254125</xdr:rowOff>
    </xdr:to>
    <xdr:pic>
      <xdr:nvPicPr>
        <xdr:cNvPr id="7" name="Gráfico 6" descr="Cohete">
          <a:extLst>
            <a:ext uri="{FF2B5EF4-FFF2-40B4-BE49-F238E27FC236}">
              <a16:creationId xmlns:a16="http://schemas.microsoft.com/office/drawing/2014/main" id="{1E2A2043-B78E-4CE5-BDA5-A8507EC4B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7877666" y="31434819"/>
          <a:ext cx="671997" cy="839056"/>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E4EDBDEA-F830-4BB8-871B-4AB9CE9E201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57421E9F-25EE-497E-B981-6895967C8D3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7335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249FC464-925E-4BC6-9242-E25EDF16B36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84BFE648-598B-4AE7-A8FD-86A101CD086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1EF6BEDA-9741-40E7-83C5-B5859342730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4" name="Imagen 3">
          <a:extLst>
            <a:ext uri="{FF2B5EF4-FFF2-40B4-BE49-F238E27FC236}">
              <a16:creationId xmlns:a16="http://schemas.microsoft.com/office/drawing/2014/main" id="{7E77576C-C3DA-4202-B2E4-3C78B2E481C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11</xdr:col>
      <xdr:colOff>3192916</xdr:colOff>
      <xdr:row>25</xdr:row>
      <xdr:rowOff>2319</xdr:rowOff>
    </xdr:from>
    <xdr:to>
      <xdr:col>11</xdr:col>
      <xdr:colOff>3864913</xdr:colOff>
      <xdr:row>26</xdr:row>
      <xdr:rowOff>34925</xdr:rowOff>
    </xdr:to>
    <xdr:pic>
      <xdr:nvPicPr>
        <xdr:cNvPr id="5" name="Gráfico 4" descr="Cohete">
          <a:extLst>
            <a:ext uri="{FF2B5EF4-FFF2-40B4-BE49-F238E27FC236}">
              <a16:creationId xmlns:a16="http://schemas.microsoft.com/office/drawing/2014/main" id="{2BBF2875-67CA-4C65-BB20-F2A4F34FD4E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9306416" y="30402944"/>
          <a:ext cx="671997" cy="873981"/>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C3932977-27DA-4F65-9D67-21D75973FDD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848246F6-E1FF-4E77-8B21-371BA292895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8ED6B610-05B6-4D94-8F67-FBD5C77750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71650" y="123825"/>
          <a:ext cx="2219326" cy="6096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11</xdr:col>
      <xdr:colOff>700542</xdr:colOff>
      <xdr:row>49</xdr:row>
      <xdr:rowOff>155664</xdr:rowOff>
    </xdr:from>
    <xdr:to>
      <xdr:col>11</xdr:col>
      <xdr:colOff>1555750</xdr:colOff>
      <xdr:row>49</xdr:row>
      <xdr:rowOff>1020990</xdr:rowOff>
    </xdr:to>
    <xdr:pic>
      <xdr:nvPicPr>
        <xdr:cNvPr id="5" name="Gráfico 4" descr="Cohete">
          <a:extLst>
            <a:ext uri="{FF2B5EF4-FFF2-40B4-BE49-F238E27FC236}">
              <a16:creationId xmlns:a16="http://schemas.microsoft.com/office/drawing/2014/main" id="{1BDF80DB-0CCA-4262-821E-5CD10223A0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703292" y="47955289"/>
          <a:ext cx="855208" cy="865326"/>
        </a:xfrm>
        <a:prstGeom prst="rect">
          <a:avLst/>
        </a:prstGeom>
      </xdr:spPr>
    </xdr:pic>
    <xdr:clientData/>
  </xdr:twoCellAnchor>
  <xdr:twoCellAnchor editAs="oneCell">
    <xdr:from>
      <xdr:col>1</xdr:col>
      <xdr:colOff>123825</xdr:colOff>
      <xdr:row>0</xdr:row>
      <xdr:rowOff>16669</xdr:rowOff>
    </xdr:from>
    <xdr:to>
      <xdr:col>2</xdr:col>
      <xdr:colOff>320675</xdr:colOff>
      <xdr:row>0</xdr:row>
      <xdr:rowOff>624152</xdr:rowOff>
    </xdr:to>
    <xdr:pic>
      <xdr:nvPicPr>
        <xdr:cNvPr id="15" name="Imagen 14">
          <a:extLst>
            <a:ext uri="{FF2B5EF4-FFF2-40B4-BE49-F238E27FC236}">
              <a16:creationId xmlns:a16="http://schemas.microsoft.com/office/drawing/2014/main" id="{CD4445F4-0A32-4C8E-B597-8B4C50A59EC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257300" y="16669"/>
          <a:ext cx="2216150" cy="607483"/>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1216025</xdr:colOff>
      <xdr:row>0</xdr:row>
      <xdr:rowOff>739775</xdr:rowOff>
    </xdr:to>
    <xdr:pic>
      <xdr:nvPicPr>
        <xdr:cNvPr id="2" name="Imagen 1">
          <a:extLst>
            <a:ext uri="{FF2B5EF4-FFF2-40B4-BE49-F238E27FC236}">
              <a16:creationId xmlns:a16="http://schemas.microsoft.com/office/drawing/2014/main" id="{D2A6D3AD-D162-4857-ABAE-843C7028EE4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95450" y="123825"/>
          <a:ext cx="2225675" cy="615950"/>
        </a:xfrm>
        <a:prstGeom prst="rect">
          <a:avLst/>
        </a:prstGeom>
      </xdr:spPr>
    </xdr:pic>
    <xdr:clientData/>
  </xdr:twoCellAnchor>
  <xdr:twoCellAnchor editAs="oneCell">
    <xdr:from>
      <xdr:col>1</xdr:col>
      <xdr:colOff>361950</xdr:colOff>
      <xdr:row>0</xdr:row>
      <xdr:rowOff>123825</xdr:rowOff>
    </xdr:from>
    <xdr:to>
      <xdr:col>2</xdr:col>
      <xdr:colOff>1216026</xdr:colOff>
      <xdr:row>0</xdr:row>
      <xdr:rowOff>739775</xdr:rowOff>
    </xdr:to>
    <xdr:pic>
      <xdr:nvPicPr>
        <xdr:cNvPr id="3" name="Imagen 2">
          <a:extLst>
            <a:ext uri="{FF2B5EF4-FFF2-40B4-BE49-F238E27FC236}">
              <a16:creationId xmlns:a16="http://schemas.microsoft.com/office/drawing/2014/main" id="{F91F868E-E44E-4781-9AF3-AF94448F561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95450" y="123825"/>
          <a:ext cx="2225676" cy="615950"/>
        </a:xfrm>
        <a:prstGeom prst="rect">
          <a:avLst/>
        </a:prstGeom>
      </xdr:spPr>
    </xdr:pic>
    <xdr:clientData/>
  </xdr:twoCellAnchor>
  <xdr:twoCellAnchor editAs="oneCell">
    <xdr:from>
      <xdr:col>1</xdr:col>
      <xdr:colOff>361950</xdr:colOff>
      <xdr:row>0</xdr:row>
      <xdr:rowOff>123825</xdr:rowOff>
    </xdr:from>
    <xdr:to>
      <xdr:col>2</xdr:col>
      <xdr:colOff>1216026</xdr:colOff>
      <xdr:row>0</xdr:row>
      <xdr:rowOff>739775</xdr:rowOff>
    </xdr:to>
    <xdr:pic>
      <xdr:nvPicPr>
        <xdr:cNvPr id="4" name="Imagen 3">
          <a:extLst>
            <a:ext uri="{FF2B5EF4-FFF2-40B4-BE49-F238E27FC236}">
              <a16:creationId xmlns:a16="http://schemas.microsoft.com/office/drawing/2014/main" id="{AB03D237-3461-4201-AC28-15C2A6213F5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95450" y="123825"/>
          <a:ext cx="2225676" cy="615950"/>
        </a:xfrm>
        <a:prstGeom prst="rect">
          <a:avLst/>
        </a:prstGeom>
      </xdr:spPr>
    </xdr:pic>
    <xdr:clientData/>
  </xdr:twoCellAnchor>
  <xdr:twoCellAnchor editAs="oneCell">
    <xdr:from>
      <xdr:col>11</xdr:col>
      <xdr:colOff>3097666</xdr:colOff>
      <xdr:row>40</xdr:row>
      <xdr:rowOff>240444</xdr:rowOff>
    </xdr:from>
    <xdr:to>
      <xdr:col>11</xdr:col>
      <xdr:colOff>3769663</xdr:colOff>
      <xdr:row>40</xdr:row>
      <xdr:rowOff>1158875</xdr:rowOff>
    </xdr:to>
    <xdr:pic>
      <xdr:nvPicPr>
        <xdr:cNvPr id="5" name="Gráfico 4" descr="Cohete">
          <a:extLst>
            <a:ext uri="{FF2B5EF4-FFF2-40B4-BE49-F238E27FC236}">
              <a16:creationId xmlns:a16="http://schemas.microsoft.com/office/drawing/2014/main" id="{BE576B86-D63A-4449-B532-7E8F10B5F2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7401416" y="42325069"/>
          <a:ext cx="671997" cy="918431"/>
        </a:xfrm>
        <a:prstGeom prst="rect">
          <a:avLst/>
        </a:prstGeom>
      </xdr:spPr>
    </xdr:pic>
    <xdr:clientData/>
  </xdr:twoCellAnchor>
  <xdr:twoCellAnchor editAs="oneCell">
    <xdr:from>
      <xdr:col>1</xdr:col>
      <xdr:colOff>361950</xdr:colOff>
      <xdr:row>0</xdr:row>
      <xdr:rowOff>123825</xdr:rowOff>
    </xdr:from>
    <xdr:to>
      <xdr:col>2</xdr:col>
      <xdr:colOff>1216025</xdr:colOff>
      <xdr:row>0</xdr:row>
      <xdr:rowOff>739775</xdr:rowOff>
    </xdr:to>
    <xdr:pic>
      <xdr:nvPicPr>
        <xdr:cNvPr id="6" name="Imagen 5">
          <a:extLst>
            <a:ext uri="{FF2B5EF4-FFF2-40B4-BE49-F238E27FC236}">
              <a16:creationId xmlns:a16="http://schemas.microsoft.com/office/drawing/2014/main" id="{E1CE2B1D-FD60-468D-9D64-84ACB43D8D2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95450" y="123825"/>
          <a:ext cx="2225675" cy="615950"/>
        </a:xfrm>
        <a:prstGeom prst="rect">
          <a:avLst/>
        </a:prstGeom>
      </xdr:spPr>
    </xdr:pic>
    <xdr:clientData/>
  </xdr:twoCellAnchor>
  <xdr:twoCellAnchor editAs="oneCell">
    <xdr:from>
      <xdr:col>1</xdr:col>
      <xdr:colOff>361950</xdr:colOff>
      <xdr:row>0</xdr:row>
      <xdr:rowOff>123825</xdr:rowOff>
    </xdr:from>
    <xdr:to>
      <xdr:col>2</xdr:col>
      <xdr:colOff>1216026</xdr:colOff>
      <xdr:row>0</xdr:row>
      <xdr:rowOff>739775</xdr:rowOff>
    </xdr:to>
    <xdr:pic>
      <xdr:nvPicPr>
        <xdr:cNvPr id="7" name="Imagen 6">
          <a:extLst>
            <a:ext uri="{FF2B5EF4-FFF2-40B4-BE49-F238E27FC236}">
              <a16:creationId xmlns:a16="http://schemas.microsoft.com/office/drawing/2014/main" id="{B1BDA5A0-40B5-4AF3-A913-CFA8F2DF518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95450" y="123825"/>
          <a:ext cx="2225676" cy="615950"/>
        </a:xfrm>
        <a:prstGeom prst="rect">
          <a:avLst/>
        </a:prstGeom>
      </xdr:spPr>
    </xdr:pic>
    <xdr:clientData/>
  </xdr:twoCellAnchor>
  <xdr:twoCellAnchor editAs="oneCell">
    <xdr:from>
      <xdr:col>1</xdr:col>
      <xdr:colOff>361950</xdr:colOff>
      <xdr:row>0</xdr:row>
      <xdr:rowOff>123825</xdr:rowOff>
    </xdr:from>
    <xdr:to>
      <xdr:col>2</xdr:col>
      <xdr:colOff>1216026</xdr:colOff>
      <xdr:row>0</xdr:row>
      <xdr:rowOff>739775</xdr:rowOff>
    </xdr:to>
    <xdr:pic>
      <xdr:nvPicPr>
        <xdr:cNvPr id="8" name="Imagen 7">
          <a:extLst>
            <a:ext uri="{FF2B5EF4-FFF2-40B4-BE49-F238E27FC236}">
              <a16:creationId xmlns:a16="http://schemas.microsoft.com/office/drawing/2014/main" id="{34ACF47F-171D-44BB-8963-5D62FD2A0DD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95450" y="123825"/>
          <a:ext cx="2225676" cy="61595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0251C807-0015-4D3D-BC2D-FC9A609B82F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9AA4EDD-A20D-492D-A636-3B96EA23A49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16F6D4C9-0CB7-4EEF-B9C8-BD379C2E0B9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11</xdr:col>
      <xdr:colOff>3113541</xdr:colOff>
      <xdr:row>40</xdr:row>
      <xdr:rowOff>18195</xdr:rowOff>
    </xdr:from>
    <xdr:to>
      <xdr:col>11</xdr:col>
      <xdr:colOff>3785538</xdr:colOff>
      <xdr:row>40</xdr:row>
      <xdr:rowOff>920751</xdr:rowOff>
    </xdr:to>
    <xdr:pic>
      <xdr:nvPicPr>
        <xdr:cNvPr id="5" name="Gráfico 4" descr="Cohete">
          <a:extLst>
            <a:ext uri="{FF2B5EF4-FFF2-40B4-BE49-F238E27FC236}">
              <a16:creationId xmlns:a16="http://schemas.microsoft.com/office/drawing/2014/main" id="{4F4453C3-11E6-44F5-80DF-2D35ABCBD7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9195291" y="61565570"/>
          <a:ext cx="671997" cy="902556"/>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1492D186-BB88-4F61-ADE8-6EBF850395E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7AEF2B67-7F7C-491C-97E9-326B64BD605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A2DEEF83-4C9B-48DF-9469-B1D4FAB4043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33550" y="123825"/>
          <a:ext cx="2219325" cy="609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1459706</xdr:colOff>
      <xdr:row>0</xdr:row>
      <xdr:rowOff>733425</xdr:rowOff>
    </xdr:to>
    <xdr:pic>
      <xdr:nvPicPr>
        <xdr:cNvPr id="2" name="Imagen 1">
          <a:extLst>
            <a:ext uri="{FF2B5EF4-FFF2-40B4-BE49-F238E27FC236}">
              <a16:creationId xmlns:a16="http://schemas.microsoft.com/office/drawing/2014/main" id="{8F3FAC72-C4B6-451C-B1C1-6C5DE78283D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438275" y="123825"/>
          <a:ext cx="2221706" cy="609600"/>
        </a:xfrm>
        <a:prstGeom prst="rect">
          <a:avLst/>
        </a:prstGeom>
      </xdr:spPr>
    </xdr:pic>
    <xdr:clientData/>
  </xdr:twoCellAnchor>
  <xdr:twoCellAnchor editAs="oneCell">
    <xdr:from>
      <xdr:col>1</xdr:col>
      <xdr:colOff>361950</xdr:colOff>
      <xdr:row>0</xdr:row>
      <xdr:rowOff>123825</xdr:rowOff>
    </xdr:from>
    <xdr:to>
      <xdr:col>2</xdr:col>
      <xdr:colOff>1459707</xdr:colOff>
      <xdr:row>0</xdr:row>
      <xdr:rowOff>733425</xdr:rowOff>
    </xdr:to>
    <xdr:pic>
      <xdr:nvPicPr>
        <xdr:cNvPr id="3" name="Imagen 2">
          <a:extLst>
            <a:ext uri="{FF2B5EF4-FFF2-40B4-BE49-F238E27FC236}">
              <a16:creationId xmlns:a16="http://schemas.microsoft.com/office/drawing/2014/main" id="{3359D59B-5507-4A24-A6C9-5B23364C5ED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438275" y="123825"/>
          <a:ext cx="2221707" cy="609600"/>
        </a:xfrm>
        <a:prstGeom prst="rect">
          <a:avLst/>
        </a:prstGeom>
      </xdr:spPr>
    </xdr:pic>
    <xdr:clientData/>
  </xdr:twoCellAnchor>
  <xdr:twoCellAnchor editAs="oneCell">
    <xdr:from>
      <xdr:col>1</xdr:col>
      <xdr:colOff>361950</xdr:colOff>
      <xdr:row>0</xdr:row>
      <xdr:rowOff>123825</xdr:rowOff>
    </xdr:from>
    <xdr:to>
      <xdr:col>2</xdr:col>
      <xdr:colOff>1459706</xdr:colOff>
      <xdr:row>0</xdr:row>
      <xdr:rowOff>733425</xdr:rowOff>
    </xdr:to>
    <xdr:pic>
      <xdr:nvPicPr>
        <xdr:cNvPr id="4" name="Imagen 3">
          <a:extLst>
            <a:ext uri="{FF2B5EF4-FFF2-40B4-BE49-F238E27FC236}">
              <a16:creationId xmlns:a16="http://schemas.microsoft.com/office/drawing/2014/main" id="{5A167B1F-D8EA-42C7-925D-767984DE47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438275" y="123825"/>
          <a:ext cx="2221706" cy="609600"/>
        </a:xfrm>
        <a:prstGeom prst="rect">
          <a:avLst/>
        </a:prstGeom>
      </xdr:spPr>
    </xdr:pic>
    <xdr:clientData/>
  </xdr:twoCellAnchor>
  <xdr:twoCellAnchor editAs="oneCell">
    <xdr:from>
      <xdr:col>9</xdr:col>
      <xdr:colOff>1984376</xdr:colOff>
      <xdr:row>11</xdr:row>
      <xdr:rowOff>18047</xdr:rowOff>
    </xdr:from>
    <xdr:to>
      <xdr:col>9</xdr:col>
      <xdr:colOff>3310400</xdr:colOff>
      <xdr:row>11</xdr:row>
      <xdr:rowOff>1443952</xdr:rowOff>
    </xdr:to>
    <xdr:pic>
      <xdr:nvPicPr>
        <xdr:cNvPr id="5" name="Gráfico 4" descr="Cohete">
          <a:extLst>
            <a:ext uri="{FF2B5EF4-FFF2-40B4-BE49-F238E27FC236}">
              <a16:creationId xmlns:a16="http://schemas.microsoft.com/office/drawing/2014/main" id="{384875AB-BFB1-4120-9D86-AA1A8679EC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4364076" y="7933322"/>
          <a:ext cx="1326024" cy="1289958"/>
        </a:xfrm>
        <a:prstGeom prst="rect">
          <a:avLst/>
        </a:prstGeom>
      </xdr:spPr>
    </xdr:pic>
    <xdr:clientData/>
  </xdr:twoCellAnchor>
  <xdr:twoCellAnchor editAs="oneCell">
    <xdr:from>
      <xdr:col>1</xdr:col>
      <xdr:colOff>361950</xdr:colOff>
      <xdr:row>0</xdr:row>
      <xdr:rowOff>123825</xdr:rowOff>
    </xdr:from>
    <xdr:to>
      <xdr:col>2</xdr:col>
      <xdr:colOff>1457325</xdr:colOff>
      <xdr:row>0</xdr:row>
      <xdr:rowOff>733425</xdr:rowOff>
    </xdr:to>
    <xdr:pic>
      <xdr:nvPicPr>
        <xdr:cNvPr id="6" name="Imagen 5">
          <a:extLst>
            <a:ext uri="{FF2B5EF4-FFF2-40B4-BE49-F238E27FC236}">
              <a16:creationId xmlns:a16="http://schemas.microsoft.com/office/drawing/2014/main" id="{995307F6-4CCE-42D5-9309-FFF388301C7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14500" y="123825"/>
          <a:ext cx="2219325" cy="609600"/>
        </a:xfrm>
        <a:prstGeom prst="rect">
          <a:avLst/>
        </a:prstGeom>
      </xdr:spPr>
    </xdr:pic>
    <xdr:clientData/>
  </xdr:twoCellAnchor>
  <xdr:twoCellAnchor editAs="oneCell">
    <xdr:from>
      <xdr:col>1</xdr:col>
      <xdr:colOff>361950</xdr:colOff>
      <xdr:row>0</xdr:row>
      <xdr:rowOff>123825</xdr:rowOff>
    </xdr:from>
    <xdr:to>
      <xdr:col>2</xdr:col>
      <xdr:colOff>1457326</xdr:colOff>
      <xdr:row>0</xdr:row>
      <xdr:rowOff>733425</xdr:rowOff>
    </xdr:to>
    <xdr:pic>
      <xdr:nvPicPr>
        <xdr:cNvPr id="7" name="Imagen 6">
          <a:extLst>
            <a:ext uri="{FF2B5EF4-FFF2-40B4-BE49-F238E27FC236}">
              <a16:creationId xmlns:a16="http://schemas.microsoft.com/office/drawing/2014/main" id="{2B416EB1-6E0D-4C44-A368-B5F2129D4FB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14500" y="123825"/>
          <a:ext cx="2219326" cy="609600"/>
        </a:xfrm>
        <a:prstGeom prst="rect">
          <a:avLst/>
        </a:prstGeom>
      </xdr:spPr>
    </xdr:pic>
    <xdr:clientData/>
  </xdr:twoCellAnchor>
  <xdr:twoCellAnchor editAs="oneCell">
    <xdr:from>
      <xdr:col>1</xdr:col>
      <xdr:colOff>361950</xdr:colOff>
      <xdr:row>0</xdr:row>
      <xdr:rowOff>123825</xdr:rowOff>
    </xdr:from>
    <xdr:to>
      <xdr:col>2</xdr:col>
      <xdr:colOff>1457325</xdr:colOff>
      <xdr:row>0</xdr:row>
      <xdr:rowOff>733425</xdr:rowOff>
    </xdr:to>
    <xdr:pic>
      <xdr:nvPicPr>
        <xdr:cNvPr id="8" name="Imagen 7">
          <a:extLst>
            <a:ext uri="{FF2B5EF4-FFF2-40B4-BE49-F238E27FC236}">
              <a16:creationId xmlns:a16="http://schemas.microsoft.com/office/drawing/2014/main" id="{DEAB19D3-6D77-45B0-BDEE-0AB78A6D4E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14500" y="123825"/>
          <a:ext cx="2219325" cy="609600"/>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42DD40D2-18FA-4B20-85A1-96C2D4E0DB2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694BE14-BDD6-47EB-AF71-7E1C125C44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1209674</xdr:colOff>
      <xdr:row>0</xdr:row>
      <xdr:rowOff>733425</xdr:rowOff>
    </xdr:to>
    <xdr:pic>
      <xdr:nvPicPr>
        <xdr:cNvPr id="4" name="Imagen 3">
          <a:extLst>
            <a:ext uri="{FF2B5EF4-FFF2-40B4-BE49-F238E27FC236}">
              <a16:creationId xmlns:a16="http://schemas.microsoft.com/office/drawing/2014/main" id="{40FFBF44-A8C3-4407-90A8-25357C43D42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4" cy="609600"/>
        </a:xfrm>
        <a:prstGeom prst="rect">
          <a:avLst/>
        </a:prstGeom>
      </xdr:spPr>
    </xdr:pic>
    <xdr:clientData/>
  </xdr:twoCellAnchor>
  <xdr:twoCellAnchor editAs="oneCell">
    <xdr:from>
      <xdr:col>11</xdr:col>
      <xdr:colOff>1294720</xdr:colOff>
      <xdr:row>40</xdr:row>
      <xdr:rowOff>56748</xdr:rowOff>
    </xdr:from>
    <xdr:to>
      <xdr:col>11</xdr:col>
      <xdr:colOff>1960367</xdr:colOff>
      <xdr:row>40</xdr:row>
      <xdr:rowOff>1133929</xdr:rowOff>
    </xdr:to>
    <xdr:pic>
      <xdr:nvPicPr>
        <xdr:cNvPr id="5" name="Gráfico 4" descr="Cohete">
          <a:extLst>
            <a:ext uri="{FF2B5EF4-FFF2-40B4-BE49-F238E27FC236}">
              <a16:creationId xmlns:a16="http://schemas.microsoft.com/office/drawing/2014/main" id="{A032E219-AD3A-4BF4-8CA0-7DBB5FA716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365256" y="34469212"/>
          <a:ext cx="665647" cy="1077181"/>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DD334D64-341D-4646-AD21-F2670FD4E65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5D5E1E7A-E3BB-421D-BFB4-967B31A191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1209674</xdr:colOff>
      <xdr:row>0</xdr:row>
      <xdr:rowOff>733425</xdr:rowOff>
    </xdr:to>
    <xdr:pic>
      <xdr:nvPicPr>
        <xdr:cNvPr id="8" name="Imagen 7">
          <a:extLst>
            <a:ext uri="{FF2B5EF4-FFF2-40B4-BE49-F238E27FC236}">
              <a16:creationId xmlns:a16="http://schemas.microsoft.com/office/drawing/2014/main" id="{B46A92EE-0AC5-4C64-A77A-60CAF778A4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4"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6" name="Imagen 15">
          <a:extLst>
            <a:ext uri="{FF2B5EF4-FFF2-40B4-BE49-F238E27FC236}">
              <a16:creationId xmlns:a16="http://schemas.microsoft.com/office/drawing/2014/main" id="{3CA7F2FB-F5B9-488A-998D-08198E83D11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17" name="Imagen 16">
          <a:extLst>
            <a:ext uri="{FF2B5EF4-FFF2-40B4-BE49-F238E27FC236}">
              <a16:creationId xmlns:a16="http://schemas.microsoft.com/office/drawing/2014/main" id="{9D6BC43D-6FBB-4056-A9AD-3287312C6F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1209674</xdr:colOff>
      <xdr:row>0</xdr:row>
      <xdr:rowOff>733425</xdr:rowOff>
    </xdr:to>
    <xdr:pic>
      <xdr:nvPicPr>
        <xdr:cNvPr id="18" name="Imagen 17">
          <a:extLst>
            <a:ext uri="{FF2B5EF4-FFF2-40B4-BE49-F238E27FC236}">
              <a16:creationId xmlns:a16="http://schemas.microsoft.com/office/drawing/2014/main" id="{7317BF71-1FA9-4BF6-8D84-F9CAC7A37F0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4"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19" name="Imagen 18">
          <a:extLst>
            <a:ext uri="{FF2B5EF4-FFF2-40B4-BE49-F238E27FC236}">
              <a16:creationId xmlns:a16="http://schemas.microsoft.com/office/drawing/2014/main" id="{DF758671-A842-4A3C-A6DE-E73335CECC4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20" name="Imagen 19">
          <a:extLst>
            <a:ext uri="{FF2B5EF4-FFF2-40B4-BE49-F238E27FC236}">
              <a16:creationId xmlns:a16="http://schemas.microsoft.com/office/drawing/2014/main" id="{72EEAEFD-2949-4E96-81BB-1B16F9686EB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1209674</xdr:colOff>
      <xdr:row>0</xdr:row>
      <xdr:rowOff>733425</xdr:rowOff>
    </xdr:to>
    <xdr:pic>
      <xdr:nvPicPr>
        <xdr:cNvPr id="21" name="Imagen 20">
          <a:extLst>
            <a:ext uri="{FF2B5EF4-FFF2-40B4-BE49-F238E27FC236}">
              <a16:creationId xmlns:a16="http://schemas.microsoft.com/office/drawing/2014/main" id="{D482A692-4BA8-4E92-8D91-28DFEFEEABC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28800" y="123825"/>
          <a:ext cx="2219324" cy="609600"/>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7</xdr:col>
      <xdr:colOff>0</xdr:colOff>
      <xdr:row>38</xdr:row>
      <xdr:rowOff>92319</xdr:rowOff>
    </xdr:from>
    <xdr:to>
      <xdr:col>7</xdr:col>
      <xdr:colOff>883846</xdr:colOff>
      <xdr:row>38</xdr:row>
      <xdr:rowOff>282575</xdr:rowOff>
    </xdr:to>
    <xdr:pic>
      <xdr:nvPicPr>
        <xdr:cNvPr id="2" name="Gráfico 1" descr="Cohete">
          <a:extLst>
            <a:ext uri="{FF2B5EF4-FFF2-40B4-BE49-F238E27FC236}">
              <a16:creationId xmlns:a16="http://schemas.microsoft.com/office/drawing/2014/main" id="{F8DFFD48-729D-465F-8FF0-832A1E3FD1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98564599" y="52432194"/>
          <a:ext cx="880671" cy="752231"/>
        </a:xfrm>
        <a:prstGeom prst="rect">
          <a:avLst/>
        </a:prstGeom>
      </xdr:spPr>
    </xdr:pic>
    <xdr:clientData/>
  </xdr:twoCellAnchor>
  <xdr:twoCellAnchor editAs="oneCell">
    <xdr:from>
      <xdr:col>1</xdr:col>
      <xdr:colOff>361950</xdr:colOff>
      <xdr:row>0</xdr:row>
      <xdr:rowOff>123825</xdr:rowOff>
    </xdr:from>
    <xdr:to>
      <xdr:col>2</xdr:col>
      <xdr:colOff>1212850</xdr:colOff>
      <xdr:row>0</xdr:row>
      <xdr:rowOff>733425</xdr:rowOff>
    </xdr:to>
    <xdr:pic>
      <xdr:nvPicPr>
        <xdr:cNvPr id="3" name="Imagen 2">
          <a:extLst>
            <a:ext uri="{FF2B5EF4-FFF2-40B4-BE49-F238E27FC236}">
              <a16:creationId xmlns:a16="http://schemas.microsoft.com/office/drawing/2014/main" id="{24FC8DD9-A989-4E2A-8600-13158271CEDA}"/>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628775" y="123825"/>
          <a:ext cx="2219325" cy="609600"/>
        </a:xfrm>
        <a:prstGeom prst="rect">
          <a:avLst/>
        </a:prstGeom>
      </xdr:spPr>
    </xdr:pic>
    <xdr:clientData/>
  </xdr:twoCellAnchor>
  <xdr:twoCellAnchor editAs="oneCell">
    <xdr:from>
      <xdr:col>1</xdr:col>
      <xdr:colOff>361950</xdr:colOff>
      <xdr:row>0</xdr:row>
      <xdr:rowOff>123825</xdr:rowOff>
    </xdr:from>
    <xdr:to>
      <xdr:col>2</xdr:col>
      <xdr:colOff>1212851</xdr:colOff>
      <xdr:row>0</xdr:row>
      <xdr:rowOff>733425</xdr:rowOff>
    </xdr:to>
    <xdr:pic>
      <xdr:nvPicPr>
        <xdr:cNvPr id="4" name="Imagen 3">
          <a:extLst>
            <a:ext uri="{FF2B5EF4-FFF2-40B4-BE49-F238E27FC236}">
              <a16:creationId xmlns:a16="http://schemas.microsoft.com/office/drawing/2014/main" id="{4367A19E-935B-4D8B-87CA-D79260A57717}"/>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628775" y="123825"/>
          <a:ext cx="2219326" cy="609600"/>
        </a:xfrm>
        <a:prstGeom prst="rect">
          <a:avLst/>
        </a:prstGeom>
      </xdr:spPr>
    </xdr:pic>
    <xdr:clientData/>
  </xdr:twoCellAnchor>
  <xdr:twoCellAnchor editAs="oneCell">
    <xdr:from>
      <xdr:col>1</xdr:col>
      <xdr:colOff>361950</xdr:colOff>
      <xdr:row>0</xdr:row>
      <xdr:rowOff>123825</xdr:rowOff>
    </xdr:from>
    <xdr:to>
      <xdr:col>2</xdr:col>
      <xdr:colOff>1212850</xdr:colOff>
      <xdr:row>0</xdr:row>
      <xdr:rowOff>733425</xdr:rowOff>
    </xdr:to>
    <xdr:pic>
      <xdr:nvPicPr>
        <xdr:cNvPr id="5" name="Imagen 4">
          <a:extLst>
            <a:ext uri="{FF2B5EF4-FFF2-40B4-BE49-F238E27FC236}">
              <a16:creationId xmlns:a16="http://schemas.microsoft.com/office/drawing/2014/main" id="{3A55505B-2453-4742-B85F-409E592AA57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628775" y="123825"/>
          <a:ext cx="2219325" cy="609600"/>
        </a:xfrm>
        <a:prstGeom prst="rect">
          <a:avLst/>
        </a:prstGeom>
      </xdr:spPr>
    </xdr:pic>
    <xdr:clientData/>
  </xdr:twoCellAnchor>
  <xdr:twoCellAnchor editAs="oneCell">
    <xdr:from>
      <xdr:col>11</xdr:col>
      <xdr:colOff>3208791</xdr:colOff>
      <xdr:row>40</xdr:row>
      <xdr:rowOff>49945</xdr:rowOff>
    </xdr:from>
    <xdr:to>
      <xdr:col>11</xdr:col>
      <xdr:colOff>3874438</xdr:colOff>
      <xdr:row>40</xdr:row>
      <xdr:rowOff>1016000</xdr:rowOff>
    </xdr:to>
    <xdr:pic>
      <xdr:nvPicPr>
        <xdr:cNvPr id="6" name="Gráfico 5" descr="Cohete">
          <a:extLst>
            <a:ext uri="{FF2B5EF4-FFF2-40B4-BE49-F238E27FC236}">
              <a16:creationId xmlns:a16="http://schemas.microsoft.com/office/drawing/2014/main" id="{51E95EAB-3CC3-4980-B655-90A1DFE75E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47433166" y="40324820"/>
          <a:ext cx="665647" cy="96605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7" name="Imagen 6">
          <a:extLst>
            <a:ext uri="{FF2B5EF4-FFF2-40B4-BE49-F238E27FC236}">
              <a16:creationId xmlns:a16="http://schemas.microsoft.com/office/drawing/2014/main" id="{1F858EDE-81FF-48F7-ACF2-9ECE2E794C1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62877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8" name="Imagen 7">
          <a:extLst>
            <a:ext uri="{FF2B5EF4-FFF2-40B4-BE49-F238E27FC236}">
              <a16:creationId xmlns:a16="http://schemas.microsoft.com/office/drawing/2014/main" id="{778A80FC-9D8A-4F5A-9296-D413AFAA20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62877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9" name="Imagen 8">
          <a:extLst>
            <a:ext uri="{FF2B5EF4-FFF2-40B4-BE49-F238E27FC236}">
              <a16:creationId xmlns:a16="http://schemas.microsoft.com/office/drawing/2014/main" id="{4D1521D0-DC0D-4EDE-95E0-A68773453EF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10" b="1"/>
        <a:stretch/>
      </xdr:blipFill>
      <xdr:spPr>
        <a:xfrm>
          <a:off x="1628775" y="123825"/>
          <a:ext cx="2219325" cy="6096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1665219</xdr:colOff>
      <xdr:row>0</xdr:row>
      <xdr:rowOff>733425</xdr:rowOff>
    </xdr:to>
    <xdr:pic>
      <xdr:nvPicPr>
        <xdr:cNvPr id="2" name="Imagen 1">
          <a:extLst>
            <a:ext uri="{FF2B5EF4-FFF2-40B4-BE49-F238E27FC236}">
              <a16:creationId xmlns:a16="http://schemas.microsoft.com/office/drawing/2014/main" id="{DC78543B-D4EC-46FD-AB5C-B9BB7DA93C0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09675" y="123825"/>
          <a:ext cx="2208144" cy="609600"/>
        </a:xfrm>
        <a:prstGeom prst="rect">
          <a:avLst/>
        </a:prstGeom>
      </xdr:spPr>
    </xdr:pic>
    <xdr:clientData/>
  </xdr:twoCellAnchor>
  <xdr:twoCellAnchor editAs="oneCell">
    <xdr:from>
      <xdr:col>1</xdr:col>
      <xdr:colOff>361950</xdr:colOff>
      <xdr:row>0</xdr:row>
      <xdr:rowOff>123825</xdr:rowOff>
    </xdr:from>
    <xdr:to>
      <xdr:col>2</xdr:col>
      <xdr:colOff>1665220</xdr:colOff>
      <xdr:row>0</xdr:row>
      <xdr:rowOff>733425</xdr:rowOff>
    </xdr:to>
    <xdr:pic>
      <xdr:nvPicPr>
        <xdr:cNvPr id="3" name="Imagen 2">
          <a:extLst>
            <a:ext uri="{FF2B5EF4-FFF2-40B4-BE49-F238E27FC236}">
              <a16:creationId xmlns:a16="http://schemas.microsoft.com/office/drawing/2014/main" id="{D3A43576-871C-4746-997C-45E86B6D80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09675" y="123825"/>
          <a:ext cx="2208145" cy="609600"/>
        </a:xfrm>
        <a:prstGeom prst="rect">
          <a:avLst/>
        </a:prstGeom>
      </xdr:spPr>
    </xdr:pic>
    <xdr:clientData/>
  </xdr:twoCellAnchor>
  <xdr:twoCellAnchor editAs="oneCell">
    <xdr:from>
      <xdr:col>1</xdr:col>
      <xdr:colOff>361950</xdr:colOff>
      <xdr:row>0</xdr:row>
      <xdr:rowOff>123825</xdr:rowOff>
    </xdr:from>
    <xdr:to>
      <xdr:col>2</xdr:col>
      <xdr:colOff>1665219</xdr:colOff>
      <xdr:row>0</xdr:row>
      <xdr:rowOff>733425</xdr:rowOff>
    </xdr:to>
    <xdr:pic>
      <xdr:nvPicPr>
        <xdr:cNvPr id="4" name="Imagen 3">
          <a:extLst>
            <a:ext uri="{FF2B5EF4-FFF2-40B4-BE49-F238E27FC236}">
              <a16:creationId xmlns:a16="http://schemas.microsoft.com/office/drawing/2014/main" id="{D873DE21-8570-4EB4-959B-C7C50A3ACC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09675" y="123825"/>
          <a:ext cx="2208144" cy="609600"/>
        </a:xfrm>
        <a:prstGeom prst="rect">
          <a:avLst/>
        </a:prstGeom>
      </xdr:spPr>
    </xdr:pic>
    <xdr:clientData/>
  </xdr:twoCellAnchor>
  <xdr:twoCellAnchor editAs="oneCell">
    <xdr:from>
      <xdr:col>11</xdr:col>
      <xdr:colOff>1113291</xdr:colOff>
      <xdr:row>55</xdr:row>
      <xdr:rowOff>65820</xdr:rowOff>
    </xdr:from>
    <xdr:to>
      <xdr:col>11</xdr:col>
      <xdr:colOff>1778938</xdr:colOff>
      <xdr:row>56</xdr:row>
      <xdr:rowOff>0</xdr:rowOff>
    </xdr:to>
    <xdr:pic>
      <xdr:nvPicPr>
        <xdr:cNvPr id="5" name="Gráfico 4" descr="Cohete">
          <a:extLst>
            <a:ext uri="{FF2B5EF4-FFF2-40B4-BE49-F238E27FC236}">
              <a16:creationId xmlns:a16="http://schemas.microsoft.com/office/drawing/2014/main" id="{E11AFEB5-54D2-48E1-86FB-7228DB6A2E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988416" y="102221445"/>
          <a:ext cx="665647" cy="823180"/>
        </a:xfrm>
        <a:prstGeom prst="rect">
          <a:avLst/>
        </a:prstGeom>
      </xdr:spPr>
    </xdr:pic>
    <xdr:clientData/>
  </xdr:twoCellAnchor>
  <xdr:twoCellAnchor editAs="oneCell">
    <xdr:from>
      <xdr:col>1</xdr:col>
      <xdr:colOff>361950</xdr:colOff>
      <xdr:row>0</xdr:row>
      <xdr:rowOff>123825</xdr:rowOff>
    </xdr:from>
    <xdr:to>
      <xdr:col>2</xdr:col>
      <xdr:colOff>1676400</xdr:colOff>
      <xdr:row>0</xdr:row>
      <xdr:rowOff>733425</xdr:rowOff>
    </xdr:to>
    <xdr:pic>
      <xdr:nvPicPr>
        <xdr:cNvPr id="6" name="Imagen 5">
          <a:extLst>
            <a:ext uri="{FF2B5EF4-FFF2-40B4-BE49-F238E27FC236}">
              <a16:creationId xmlns:a16="http://schemas.microsoft.com/office/drawing/2014/main" id="{1647CCCC-3AC9-42B4-91AB-767BA4383A8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90700" y="123825"/>
          <a:ext cx="2219325" cy="609600"/>
        </a:xfrm>
        <a:prstGeom prst="rect">
          <a:avLst/>
        </a:prstGeom>
      </xdr:spPr>
    </xdr:pic>
    <xdr:clientData/>
  </xdr:twoCellAnchor>
  <xdr:twoCellAnchor editAs="oneCell">
    <xdr:from>
      <xdr:col>1</xdr:col>
      <xdr:colOff>361950</xdr:colOff>
      <xdr:row>0</xdr:row>
      <xdr:rowOff>123825</xdr:rowOff>
    </xdr:from>
    <xdr:to>
      <xdr:col>2</xdr:col>
      <xdr:colOff>1676401</xdr:colOff>
      <xdr:row>0</xdr:row>
      <xdr:rowOff>733425</xdr:rowOff>
    </xdr:to>
    <xdr:pic>
      <xdr:nvPicPr>
        <xdr:cNvPr id="7" name="Imagen 6">
          <a:extLst>
            <a:ext uri="{FF2B5EF4-FFF2-40B4-BE49-F238E27FC236}">
              <a16:creationId xmlns:a16="http://schemas.microsoft.com/office/drawing/2014/main" id="{846B350F-B5B0-4751-95B0-E5360789552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90700" y="123825"/>
          <a:ext cx="2219326" cy="609600"/>
        </a:xfrm>
        <a:prstGeom prst="rect">
          <a:avLst/>
        </a:prstGeom>
      </xdr:spPr>
    </xdr:pic>
    <xdr:clientData/>
  </xdr:twoCellAnchor>
  <xdr:twoCellAnchor editAs="oneCell">
    <xdr:from>
      <xdr:col>1</xdr:col>
      <xdr:colOff>361950</xdr:colOff>
      <xdr:row>0</xdr:row>
      <xdr:rowOff>123825</xdr:rowOff>
    </xdr:from>
    <xdr:to>
      <xdr:col>2</xdr:col>
      <xdr:colOff>1676400</xdr:colOff>
      <xdr:row>0</xdr:row>
      <xdr:rowOff>733425</xdr:rowOff>
    </xdr:to>
    <xdr:pic>
      <xdr:nvPicPr>
        <xdr:cNvPr id="8" name="Imagen 7">
          <a:extLst>
            <a:ext uri="{FF2B5EF4-FFF2-40B4-BE49-F238E27FC236}">
              <a16:creationId xmlns:a16="http://schemas.microsoft.com/office/drawing/2014/main" id="{CEA0EA05-6E66-419B-9591-7D1C27CC30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90700" y="123825"/>
          <a:ext cx="2219325" cy="609600"/>
        </a:xfrm>
        <a:prstGeom prst="rect">
          <a:avLst/>
        </a:prstGeom>
      </xdr:spPr>
    </xdr:pic>
    <xdr:clientData/>
  </xdr:twoCellAnchor>
  <xdr:twoCellAnchor editAs="oneCell">
    <xdr:from>
      <xdr:col>1</xdr:col>
      <xdr:colOff>361950</xdr:colOff>
      <xdr:row>0</xdr:row>
      <xdr:rowOff>123825</xdr:rowOff>
    </xdr:from>
    <xdr:to>
      <xdr:col>2</xdr:col>
      <xdr:colOff>1665219</xdr:colOff>
      <xdr:row>0</xdr:row>
      <xdr:rowOff>733425</xdr:rowOff>
    </xdr:to>
    <xdr:pic>
      <xdr:nvPicPr>
        <xdr:cNvPr id="9" name="Imagen 8">
          <a:extLst>
            <a:ext uri="{FF2B5EF4-FFF2-40B4-BE49-F238E27FC236}">
              <a16:creationId xmlns:a16="http://schemas.microsoft.com/office/drawing/2014/main" id="{66456BE9-2F78-46D4-B60E-6E476387911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09675" y="123825"/>
          <a:ext cx="2208144" cy="609600"/>
        </a:xfrm>
        <a:prstGeom prst="rect">
          <a:avLst/>
        </a:prstGeom>
      </xdr:spPr>
    </xdr:pic>
    <xdr:clientData/>
  </xdr:twoCellAnchor>
  <xdr:twoCellAnchor editAs="oneCell">
    <xdr:from>
      <xdr:col>1</xdr:col>
      <xdr:colOff>361950</xdr:colOff>
      <xdr:row>0</xdr:row>
      <xdr:rowOff>123825</xdr:rowOff>
    </xdr:from>
    <xdr:to>
      <xdr:col>2</xdr:col>
      <xdr:colOff>1665220</xdr:colOff>
      <xdr:row>0</xdr:row>
      <xdr:rowOff>733425</xdr:rowOff>
    </xdr:to>
    <xdr:pic>
      <xdr:nvPicPr>
        <xdr:cNvPr id="10" name="Imagen 9">
          <a:extLst>
            <a:ext uri="{FF2B5EF4-FFF2-40B4-BE49-F238E27FC236}">
              <a16:creationId xmlns:a16="http://schemas.microsoft.com/office/drawing/2014/main" id="{DA27D995-C2B3-4878-8963-E265A0FF53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09675" y="123825"/>
          <a:ext cx="2208145" cy="609600"/>
        </a:xfrm>
        <a:prstGeom prst="rect">
          <a:avLst/>
        </a:prstGeom>
      </xdr:spPr>
    </xdr:pic>
    <xdr:clientData/>
  </xdr:twoCellAnchor>
  <xdr:twoCellAnchor editAs="oneCell">
    <xdr:from>
      <xdr:col>1</xdr:col>
      <xdr:colOff>361950</xdr:colOff>
      <xdr:row>0</xdr:row>
      <xdr:rowOff>123825</xdr:rowOff>
    </xdr:from>
    <xdr:to>
      <xdr:col>2</xdr:col>
      <xdr:colOff>1665219</xdr:colOff>
      <xdr:row>0</xdr:row>
      <xdr:rowOff>733425</xdr:rowOff>
    </xdr:to>
    <xdr:pic>
      <xdr:nvPicPr>
        <xdr:cNvPr id="11" name="Imagen 10">
          <a:extLst>
            <a:ext uri="{FF2B5EF4-FFF2-40B4-BE49-F238E27FC236}">
              <a16:creationId xmlns:a16="http://schemas.microsoft.com/office/drawing/2014/main" id="{E297C4A1-9CE9-4817-AAC1-68E025AE4E9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09675" y="123825"/>
          <a:ext cx="2208144" cy="609600"/>
        </a:xfrm>
        <a:prstGeom prst="rect">
          <a:avLst/>
        </a:prstGeom>
      </xdr:spPr>
    </xdr:pic>
    <xdr:clientData/>
  </xdr:twoCellAnchor>
  <xdr:twoCellAnchor editAs="oneCell">
    <xdr:from>
      <xdr:col>1</xdr:col>
      <xdr:colOff>361950</xdr:colOff>
      <xdr:row>0</xdr:row>
      <xdr:rowOff>123825</xdr:rowOff>
    </xdr:from>
    <xdr:to>
      <xdr:col>2</xdr:col>
      <xdr:colOff>1676400</xdr:colOff>
      <xdr:row>0</xdr:row>
      <xdr:rowOff>733425</xdr:rowOff>
    </xdr:to>
    <xdr:pic>
      <xdr:nvPicPr>
        <xdr:cNvPr id="12" name="Imagen 11">
          <a:extLst>
            <a:ext uri="{FF2B5EF4-FFF2-40B4-BE49-F238E27FC236}">
              <a16:creationId xmlns:a16="http://schemas.microsoft.com/office/drawing/2014/main" id="{62106BD0-350D-4479-8C25-524E7E2AFE5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09675" y="123825"/>
          <a:ext cx="2219325" cy="609600"/>
        </a:xfrm>
        <a:prstGeom prst="rect">
          <a:avLst/>
        </a:prstGeom>
      </xdr:spPr>
    </xdr:pic>
    <xdr:clientData/>
  </xdr:twoCellAnchor>
  <xdr:twoCellAnchor editAs="oneCell">
    <xdr:from>
      <xdr:col>1</xdr:col>
      <xdr:colOff>361950</xdr:colOff>
      <xdr:row>0</xdr:row>
      <xdr:rowOff>123825</xdr:rowOff>
    </xdr:from>
    <xdr:to>
      <xdr:col>2</xdr:col>
      <xdr:colOff>1676401</xdr:colOff>
      <xdr:row>0</xdr:row>
      <xdr:rowOff>733425</xdr:rowOff>
    </xdr:to>
    <xdr:pic>
      <xdr:nvPicPr>
        <xdr:cNvPr id="13" name="Imagen 12">
          <a:extLst>
            <a:ext uri="{FF2B5EF4-FFF2-40B4-BE49-F238E27FC236}">
              <a16:creationId xmlns:a16="http://schemas.microsoft.com/office/drawing/2014/main" id="{17D41C2F-1D3B-49A5-85C6-685E0079753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09675" y="123825"/>
          <a:ext cx="2219326" cy="609600"/>
        </a:xfrm>
        <a:prstGeom prst="rect">
          <a:avLst/>
        </a:prstGeom>
      </xdr:spPr>
    </xdr:pic>
    <xdr:clientData/>
  </xdr:twoCellAnchor>
  <xdr:twoCellAnchor editAs="oneCell">
    <xdr:from>
      <xdr:col>1</xdr:col>
      <xdr:colOff>361950</xdr:colOff>
      <xdr:row>0</xdr:row>
      <xdr:rowOff>123825</xdr:rowOff>
    </xdr:from>
    <xdr:to>
      <xdr:col>2</xdr:col>
      <xdr:colOff>1676400</xdr:colOff>
      <xdr:row>0</xdr:row>
      <xdr:rowOff>733425</xdr:rowOff>
    </xdr:to>
    <xdr:pic>
      <xdr:nvPicPr>
        <xdr:cNvPr id="14" name="Imagen 13">
          <a:extLst>
            <a:ext uri="{FF2B5EF4-FFF2-40B4-BE49-F238E27FC236}">
              <a16:creationId xmlns:a16="http://schemas.microsoft.com/office/drawing/2014/main" id="{A7EE9367-BCDA-42D2-A454-F1A000FCA93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209675" y="123825"/>
          <a:ext cx="2219325" cy="6096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AE8C5F96-F216-4505-BB77-3B3551EA6E2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383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FDEC39D3-9A80-4ECB-864A-DFE308E88A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383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9F0D3387-7747-4E35-88D6-81785FD2442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38325" y="123825"/>
          <a:ext cx="2219325" cy="609600"/>
        </a:xfrm>
        <a:prstGeom prst="rect">
          <a:avLst/>
        </a:prstGeom>
      </xdr:spPr>
    </xdr:pic>
    <xdr:clientData/>
  </xdr:twoCellAnchor>
  <xdr:twoCellAnchor editAs="oneCell">
    <xdr:from>
      <xdr:col>11</xdr:col>
      <xdr:colOff>3180216</xdr:colOff>
      <xdr:row>40</xdr:row>
      <xdr:rowOff>145195</xdr:rowOff>
    </xdr:from>
    <xdr:to>
      <xdr:col>11</xdr:col>
      <xdr:colOff>3845863</xdr:colOff>
      <xdr:row>40</xdr:row>
      <xdr:rowOff>968375</xdr:rowOff>
    </xdr:to>
    <xdr:pic>
      <xdr:nvPicPr>
        <xdr:cNvPr id="5" name="Gráfico 4" descr="Cohete">
          <a:extLst>
            <a:ext uri="{FF2B5EF4-FFF2-40B4-BE49-F238E27FC236}">
              <a16:creationId xmlns:a16="http://schemas.microsoft.com/office/drawing/2014/main" id="{6DB6A5BE-3680-414C-995D-8F8E15100A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9750916" y="43820495"/>
          <a:ext cx="665647" cy="82318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F1430A06-A533-490A-AE04-2FC7D992D3D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838325" y="123825"/>
          <a:ext cx="2219325" cy="6096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091116DC-CD2F-408B-BD4F-B293A3C0B2E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E6E1017A-5E24-4315-A91A-FAEE098A45F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462B52ED-DA4D-40D3-A576-1A70679D660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11</xdr:col>
      <xdr:colOff>2894466</xdr:colOff>
      <xdr:row>40</xdr:row>
      <xdr:rowOff>145195</xdr:rowOff>
    </xdr:from>
    <xdr:to>
      <xdr:col>11</xdr:col>
      <xdr:colOff>3560113</xdr:colOff>
      <xdr:row>41</xdr:row>
      <xdr:rowOff>63500</xdr:rowOff>
    </xdr:to>
    <xdr:pic>
      <xdr:nvPicPr>
        <xdr:cNvPr id="5" name="Gráfico 4" descr="Cohete">
          <a:extLst>
            <a:ext uri="{FF2B5EF4-FFF2-40B4-BE49-F238E27FC236}">
              <a16:creationId xmlns:a16="http://schemas.microsoft.com/office/drawing/2014/main" id="{6ACCC324-024E-46D7-B7CC-A2F64D7311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8896841" y="42594945"/>
          <a:ext cx="665647" cy="997805"/>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6799A3B0-2021-4ECE-AFD5-7377505F767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1E00658C-DF01-4B5F-8785-B8661CE2ED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ED1CA570-C7E9-4116-843B-DF9958E0AAB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F2007039-851F-432B-9BF2-46803148F98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521FF2E4-F81A-4C33-97DA-0B04C0F95B2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6FFE1D76-089F-4B1D-9E15-E1252851DAB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5" cy="609600"/>
        </a:xfrm>
        <a:prstGeom prst="rect">
          <a:avLst/>
        </a:prstGeom>
      </xdr:spPr>
    </xdr:pic>
    <xdr:clientData/>
  </xdr:twoCellAnchor>
  <xdr:twoCellAnchor editAs="oneCell">
    <xdr:from>
      <xdr:col>11</xdr:col>
      <xdr:colOff>656091</xdr:colOff>
      <xdr:row>44</xdr:row>
      <xdr:rowOff>18196</xdr:rowOff>
    </xdr:from>
    <xdr:to>
      <xdr:col>11</xdr:col>
      <xdr:colOff>1321738</xdr:colOff>
      <xdr:row>45</xdr:row>
      <xdr:rowOff>47626</xdr:rowOff>
    </xdr:to>
    <xdr:pic>
      <xdr:nvPicPr>
        <xdr:cNvPr id="5" name="Gráfico 4" descr="Cohete">
          <a:extLst>
            <a:ext uri="{FF2B5EF4-FFF2-40B4-BE49-F238E27FC236}">
              <a16:creationId xmlns:a16="http://schemas.microsoft.com/office/drawing/2014/main" id="{C363D27E-971C-4AAD-827D-C0D05DFC03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2467466" y="44722196"/>
          <a:ext cx="665647" cy="91843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1FF84C38-9C16-4277-9C6D-8C407C3685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02151642-5F91-4959-A557-1FA0BE2ADC4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DC225288-0590-424A-8AC1-CDB0E5EA7E4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676400" y="123825"/>
          <a:ext cx="2219325" cy="6096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457200</xdr:colOff>
      <xdr:row>0</xdr:row>
      <xdr:rowOff>203200</xdr:rowOff>
    </xdr:from>
    <xdr:to>
      <xdr:col>1</xdr:col>
      <xdr:colOff>1225550</xdr:colOff>
      <xdr:row>0</xdr:row>
      <xdr:rowOff>812800</xdr:rowOff>
    </xdr:to>
    <xdr:pic>
      <xdr:nvPicPr>
        <xdr:cNvPr id="2" name="Imagen 1">
          <a:extLst>
            <a:ext uri="{FF2B5EF4-FFF2-40B4-BE49-F238E27FC236}">
              <a16:creationId xmlns:a16="http://schemas.microsoft.com/office/drawing/2014/main" id="{A041F72D-772C-4169-AA98-5F69D177F06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457200" y="203200"/>
          <a:ext cx="2206625" cy="609600"/>
        </a:xfrm>
        <a:prstGeom prst="rect">
          <a:avLst/>
        </a:prstGeom>
      </xdr:spPr>
    </xdr:pic>
    <xdr:clientData/>
  </xdr:twoCellAnchor>
  <xdr:twoCellAnchor editAs="oneCell">
    <xdr:from>
      <xdr:col>11</xdr:col>
      <xdr:colOff>2989716</xdr:colOff>
      <xdr:row>48</xdr:row>
      <xdr:rowOff>367447</xdr:rowOff>
    </xdr:from>
    <xdr:to>
      <xdr:col>11</xdr:col>
      <xdr:colOff>3655363</xdr:colOff>
      <xdr:row>48</xdr:row>
      <xdr:rowOff>1238251</xdr:rowOff>
    </xdr:to>
    <xdr:pic>
      <xdr:nvPicPr>
        <xdr:cNvPr id="3" name="Gráfico 2" descr="Cohete">
          <a:extLst>
            <a:ext uri="{FF2B5EF4-FFF2-40B4-BE49-F238E27FC236}">
              <a16:creationId xmlns:a16="http://schemas.microsoft.com/office/drawing/2014/main" id="{9D7338EA-8000-4E3E-B700-DA65D32FD4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6880716" y="66740822"/>
          <a:ext cx="665647" cy="870804"/>
        </a:xfrm>
        <a:prstGeom prst="rect">
          <a:avLst/>
        </a:prstGeom>
      </xdr:spPr>
    </xdr:pic>
    <xdr:clientData/>
  </xdr:twoCellAnchor>
  <xdr:twoCellAnchor editAs="oneCell">
    <xdr:from>
      <xdr:col>0</xdr:col>
      <xdr:colOff>219075</xdr:colOff>
      <xdr:row>0</xdr:row>
      <xdr:rowOff>187325</xdr:rowOff>
    </xdr:from>
    <xdr:to>
      <xdr:col>1</xdr:col>
      <xdr:colOff>987425</xdr:colOff>
      <xdr:row>0</xdr:row>
      <xdr:rowOff>796925</xdr:rowOff>
    </xdr:to>
    <xdr:pic>
      <xdr:nvPicPr>
        <xdr:cNvPr id="4" name="Imagen 3">
          <a:extLst>
            <a:ext uri="{FF2B5EF4-FFF2-40B4-BE49-F238E27FC236}">
              <a16:creationId xmlns:a16="http://schemas.microsoft.com/office/drawing/2014/main" id="{E8906D96-DA81-4A32-8A31-E1F63B49A41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19075" y="187325"/>
          <a:ext cx="2206625" cy="609600"/>
        </a:xfrm>
        <a:prstGeom prst="rect">
          <a:avLst/>
        </a:prstGeom>
      </xdr:spPr>
    </xdr:pic>
    <xdr:clientData/>
  </xdr:twoCellAnchor>
  <xdr:twoCellAnchor editAs="oneCell">
    <xdr:from>
      <xdr:col>0</xdr:col>
      <xdr:colOff>219075</xdr:colOff>
      <xdr:row>0</xdr:row>
      <xdr:rowOff>187325</xdr:rowOff>
    </xdr:from>
    <xdr:to>
      <xdr:col>1</xdr:col>
      <xdr:colOff>987425</xdr:colOff>
      <xdr:row>0</xdr:row>
      <xdr:rowOff>796925</xdr:rowOff>
    </xdr:to>
    <xdr:pic>
      <xdr:nvPicPr>
        <xdr:cNvPr id="5" name="Imagen 4">
          <a:extLst>
            <a:ext uri="{FF2B5EF4-FFF2-40B4-BE49-F238E27FC236}">
              <a16:creationId xmlns:a16="http://schemas.microsoft.com/office/drawing/2014/main" id="{95F0745D-4B20-4DEA-ADF0-B0C7CB97181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219075" y="187325"/>
          <a:ext cx="2206625" cy="6096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oneCellAnchor>
    <xdr:from>
      <xdr:col>1</xdr:col>
      <xdr:colOff>361950</xdr:colOff>
      <xdr:row>0</xdr:row>
      <xdr:rowOff>123825</xdr:rowOff>
    </xdr:from>
    <xdr:ext cx="2216944" cy="609600"/>
    <xdr:pic>
      <xdr:nvPicPr>
        <xdr:cNvPr id="2" name="Imagen 1">
          <a:extLst>
            <a:ext uri="{FF2B5EF4-FFF2-40B4-BE49-F238E27FC236}">
              <a16:creationId xmlns:a16="http://schemas.microsoft.com/office/drawing/2014/main" id="{9472B3E8-F858-4955-BD83-92A8672ED9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6944" cy="609600"/>
        </a:xfrm>
        <a:prstGeom prst="rect">
          <a:avLst/>
        </a:prstGeom>
      </xdr:spPr>
    </xdr:pic>
    <xdr:clientData/>
  </xdr:oneCellAnchor>
  <xdr:oneCellAnchor>
    <xdr:from>
      <xdr:col>1</xdr:col>
      <xdr:colOff>361950</xdr:colOff>
      <xdr:row>0</xdr:row>
      <xdr:rowOff>123825</xdr:rowOff>
    </xdr:from>
    <xdr:ext cx="2216945" cy="609600"/>
    <xdr:pic>
      <xdr:nvPicPr>
        <xdr:cNvPr id="3" name="Imagen 2">
          <a:extLst>
            <a:ext uri="{FF2B5EF4-FFF2-40B4-BE49-F238E27FC236}">
              <a16:creationId xmlns:a16="http://schemas.microsoft.com/office/drawing/2014/main" id="{E1F9ECA8-D41C-4C50-9E4B-4766D70ECB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6945" cy="609600"/>
        </a:xfrm>
        <a:prstGeom prst="rect">
          <a:avLst/>
        </a:prstGeom>
      </xdr:spPr>
    </xdr:pic>
    <xdr:clientData/>
  </xdr:oneCellAnchor>
  <xdr:oneCellAnchor>
    <xdr:from>
      <xdr:col>1</xdr:col>
      <xdr:colOff>361950</xdr:colOff>
      <xdr:row>0</xdr:row>
      <xdr:rowOff>123825</xdr:rowOff>
    </xdr:from>
    <xdr:ext cx="2216944" cy="609600"/>
    <xdr:pic>
      <xdr:nvPicPr>
        <xdr:cNvPr id="4" name="Imagen 3">
          <a:extLst>
            <a:ext uri="{FF2B5EF4-FFF2-40B4-BE49-F238E27FC236}">
              <a16:creationId xmlns:a16="http://schemas.microsoft.com/office/drawing/2014/main" id="{425239B8-712B-4A49-AB17-08CBCB30857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123950" y="123825"/>
          <a:ext cx="2216944" cy="609600"/>
        </a:xfrm>
        <a:prstGeom prst="rect">
          <a:avLst/>
        </a:prstGeom>
      </xdr:spPr>
    </xdr:pic>
    <xdr:clientData/>
  </xdr:oneCellAnchor>
  <xdr:twoCellAnchor editAs="oneCell">
    <xdr:from>
      <xdr:col>11</xdr:col>
      <xdr:colOff>3215935</xdr:colOff>
      <xdr:row>54</xdr:row>
      <xdr:rowOff>81697</xdr:rowOff>
    </xdr:from>
    <xdr:to>
      <xdr:col>11</xdr:col>
      <xdr:colOff>3881582</xdr:colOff>
      <xdr:row>55</xdr:row>
      <xdr:rowOff>19051</xdr:rowOff>
    </xdr:to>
    <xdr:pic>
      <xdr:nvPicPr>
        <xdr:cNvPr id="5" name="Gráfico 4" descr="Cohete">
          <a:extLst>
            <a:ext uri="{FF2B5EF4-FFF2-40B4-BE49-F238E27FC236}">
              <a16:creationId xmlns:a16="http://schemas.microsoft.com/office/drawing/2014/main" id="{055AB753-E814-4E02-86C2-253B213615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0781998" y="59470072"/>
          <a:ext cx="665647" cy="925573"/>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F1D07FC4-58B2-4458-B150-03BBD060D50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E8D126CD-229C-41A5-B228-C21C04CFB8F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4617FAB4-4EA5-4355-913A-3E04F0DD658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52600" y="123825"/>
          <a:ext cx="2219325" cy="6096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27087635-26DD-4B9A-857D-056E956BA03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8E7B18BB-60FD-4288-BF47-FD8DBC971CF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6B8FB0CA-F185-436F-829A-D3319D6F1A7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twoCellAnchor editAs="oneCell">
    <xdr:from>
      <xdr:col>11</xdr:col>
      <xdr:colOff>469560</xdr:colOff>
      <xdr:row>40</xdr:row>
      <xdr:rowOff>97573</xdr:rowOff>
    </xdr:from>
    <xdr:to>
      <xdr:col>11</xdr:col>
      <xdr:colOff>1138382</xdr:colOff>
      <xdr:row>40</xdr:row>
      <xdr:rowOff>1016001</xdr:rowOff>
    </xdr:to>
    <xdr:pic>
      <xdr:nvPicPr>
        <xdr:cNvPr id="5" name="Gráfico 4" descr="Cohete">
          <a:extLst>
            <a:ext uri="{FF2B5EF4-FFF2-40B4-BE49-F238E27FC236}">
              <a16:creationId xmlns:a16="http://schemas.microsoft.com/office/drawing/2014/main" id="{C66B7A81-B3CC-406A-9295-8FAF8C7B63F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5963935" y="41293198"/>
          <a:ext cx="668822" cy="918428"/>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EFBA84BE-FB5E-4065-9E8D-DFA58325574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9C190058-6F86-41B6-B301-968743D0BD9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B94DA403-B5A1-4236-BCA7-438D8395CD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62125" y="123825"/>
          <a:ext cx="2219325" cy="6096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361950</xdr:colOff>
      <xdr:row>0</xdr:row>
      <xdr:rowOff>123825</xdr:rowOff>
    </xdr:from>
    <xdr:to>
      <xdr:col>2</xdr:col>
      <xdr:colOff>1209675</xdr:colOff>
      <xdr:row>0</xdr:row>
      <xdr:rowOff>733425</xdr:rowOff>
    </xdr:to>
    <xdr:pic>
      <xdr:nvPicPr>
        <xdr:cNvPr id="2" name="Imagen 1">
          <a:extLst>
            <a:ext uri="{FF2B5EF4-FFF2-40B4-BE49-F238E27FC236}">
              <a16:creationId xmlns:a16="http://schemas.microsoft.com/office/drawing/2014/main" id="{F92D9439-AA9C-466C-A6C1-311165813F2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3" name="Imagen 2">
          <a:extLst>
            <a:ext uri="{FF2B5EF4-FFF2-40B4-BE49-F238E27FC236}">
              <a16:creationId xmlns:a16="http://schemas.microsoft.com/office/drawing/2014/main" id="{CB2EFC95-9D24-4C81-97B7-1C58B7CE49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4" name="Imagen 3">
          <a:extLst>
            <a:ext uri="{FF2B5EF4-FFF2-40B4-BE49-F238E27FC236}">
              <a16:creationId xmlns:a16="http://schemas.microsoft.com/office/drawing/2014/main" id="{00C4D79B-0A4F-4FCF-B5AA-625F19476F8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11</xdr:col>
      <xdr:colOff>3136560</xdr:colOff>
      <xdr:row>40</xdr:row>
      <xdr:rowOff>97574</xdr:rowOff>
    </xdr:from>
    <xdr:to>
      <xdr:col>11</xdr:col>
      <xdr:colOff>3805382</xdr:colOff>
      <xdr:row>40</xdr:row>
      <xdr:rowOff>1063626</xdr:rowOff>
    </xdr:to>
    <xdr:pic>
      <xdr:nvPicPr>
        <xdr:cNvPr id="5" name="Gráfico 4" descr="Cohete">
          <a:extLst>
            <a:ext uri="{FF2B5EF4-FFF2-40B4-BE49-F238E27FC236}">
              <a16:creationId xmlns:a16="http://schemas.microsoft.com/office/drawing/2014/main" id="{FA8D5DA5-D76D-4316-AF09-240170F0D2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8329310" y="55882324"/>
          <a:ext cx="668822" cy="966052"/>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6" name="Imagen 5">
          <a:extLst>
            <a:ext uri="{FF2B5EF4-FFF2-40B4-BE49-F238E27FC236}">
              <a16:creationId xmlns:a16="http://schemas.microsoft.com/office/drawing/2014/main" id="{D1A8419E-3D61-4DB7-916D-94E4F81866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twoCellAnchor editAs="oneCell">
    <xdr:from>
      <xdr:col>1</xdr:col>
      <xdr:colOff>361950</xdr:colOff>
      <xdr:row>0</xdr:row>
      <xdr:rowOff>123825</xdr:rowOff>
    </xdr:from>
    <xdr:to>
      <xdr:col>2</xdr:col>
      <xdr:colOff>1209676</xdr:colOff>
      <xdr:row>0</xdr:row>
      <xdr:rowOff>733425</xdr:rowOff>
    </xdr:to>
    <xdr:pic>
      <xdr:nvPicPr>
        <xdr:cNvPr id="7" name="Imagen 6">
          <a:extLst>
            <a:ext uri="{FF2B5EF4-FFF2-40B4-BE49-F238E27FC236}">
              <a16:creationId xmlns:a16="http://schemas.microsoft.com/office/drawing/2014/main" id="{07E17FEE-955C-469E-A1BE-C0CF17A0ED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6" cy="609600"/>
        </a:xfrm>
        <a:prstGeom prst="rect">
          <a:avLst/>
        </a:prstGeom>
      </xdr:spPr>
    </xdr:pic>
    <xdr:clientData/>
  </xdr:twoCellAnchor>
  <xdr:twoCellAnchor editAs="oneCell">
    <xdr:from>
      <xdr:col>1</xdr:col>
      <xdr:colOff>361950</xdr:colOff>
      <xdr:row>0</xdr:row>
      <xdr:rowOff>123825</xdr:rowOff>
    </xdr:from>
    <xdr:to>
      <xdr:col>2</xdr:col>
      <xdr:colOff>1209675</xdr:colOff>
      <xdr:row>0</xdr:row>
      <xdr:rowOff>733425</xdr:rowOff>
    </xdr:to>
    <xdr:pic>
      <xdr:nvPicPr>
        <xdr:cNvPr id="8" name="Imagen 7">
          <a:extLst>
            <a:ext uri="{FF2B5EF4-FFF2-40B4-BE49-F238E27FC236}">
              <a16:creationId xmlns:a16="http://schemas.microsoft.com/office/drawing/2014/main" id="{BD712FF8-D5EC-44CF-9DD4-E7B5ACF1CEA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10" b="1"/>
        <a:stretch/>
      </xdr:blipFill>
      <xdr:spPr>
        <a:xfrm>
          <a:off x="1724025" y="123825"/>
          <a:ext cx="2219325" cy="609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EVARGASM/14.SEGUIMIENTO%20SGFT/J.GESTION%20VARIABLES%20ESTAD&#205;STICAS/6.2020/4.ABRIL%20DE%202020/2.SEGUIMIENTO%20ENERO%20MARZO%20DE%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EVARGASM/14.SEGUIMIENTO%20SGFT/J.GESTION%20VARIABLES%20ESTAD&#205;STICAS/6.2020/4.ABRIL%20DE%202020/3.SEGUIMIENTO%20ENERO%20ABRIL%20DE%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ENE-MZO DE 2020"/>
      <sheetName val="Hoja1"/>
      <sheetName val="GESTION POR CONCEPTO ENE-MZO"/>
      <sheetName val="RESULTADO VAR EST ENE MZO 2020"/>
      <sheetName val="CUMPL METAS MENSUAL"/>
      <sheetName val="EVACUACION DE EXPEDIENTES ENERO"/>
      <sheetName val=" RECLASIFICADOS"/>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ENE-ABR DE 2020"/>
      <sheetName val="GESTION POR CONCEPTO ENE-ABR"/>
      <sheetName val="RESULTADO VAR EST ENE ABR 2020"/>
      <sheetName val="CUMPL METAS MENSUAL"/>
      <sheetName val="EVACUACION DE EXPEDIENTES ENERO"/>
      <sheetName val=" RECLASIFICADOS"/>
    </sheetNames>
    <sheetDataSet>
      <sheetData sheetId="0"/>
      <sheetData sheetId="1" refreshError="1"/>
      <sheetData sheetId="2" refreshError="1"/>
      <sheetData sheetId="3" refreshError="1"/>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Marcela" id="{E41B5FFE-4F1A-42BD-A204-361ED8EC3DA8}" userId="57178e0c14de7db7" providerId="Windows Live"/>
  <person displayName="Martha Patricia Jara Onofre" id="{C99AFE18-4576-4137-A4F5-79193880FCC2}" userId="S::mjarao@dian.gov.co::0d3ea66f-b1e2-49f9-8a45-d37ee8a0e8e3"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5" dT="2023-02-12T20:37:14.32" personId="{E41B5FFE-4F1A-42BD-A204-361ED8EC3DA8}" id="{E17AEC44-40CF-4567-9564-3E9C7D63AE75}">
    <text>Por correo electrónico de la Subdirección de Aduanas de 3 de febrero, ajusta logro agosto a 44.516.493.658</text>
  </threadedComment>
  <threadedComment ref="E6" dT="2023-02-12T21:16:14.37" personId="{E41B5FFE-4F1A-42BD-A204-361ED8EC3DA8}" id="{ACF8ACB1-57D7-4074-A4DD-C3D834DA2B97}">
    <text>Por correo electrónico de la Subdirección de Aduanas de 3 de febrero, ajusta logro abril a 2.887.948.972</text>
  </threadedComment>
  <threadedComment ref="E7" dT="2023-02-12T21:17:10.62" personId="{E41B5FFE-4F1A-42BD-A204-361ED8EC3DA8}" id="{079DFD56-E41E-457A-B6C1-2D05D7B5A98F}">
    <text>Por correo electrónico de la Subdirección de Aduanas de 3 de febrero, ajusta logro junio y julio</text>
  </threadedComment>
  <threadedComment ref="E10" dT="2023-02-12T21:17:39.73" personId="{E41B5FFE-4F1A-42BD-A204-361ED8EC3DA8}" id="{EB8FAE5D-B380-4512-AADC-D9E97859BC05}">
    <text xml:space="preserve">Por correo electrónico de la Subdirección de Aduanas de 3 de febrero, ajusta logros de enero a julio </text>
  </threadedComment>
</ThreadedComments>
</file>

<file path=xl/threadedComments/threadedComment10.xml><?xml version="1.0" encoding="utf-8"?>
<ThreadedComments xmlns="http://schemas.microsoft.com/office/spreadsheetml/2018/threadedcomments" xmlns:x="http://schemas.openxmlformats.org/spreadsheetml/2006/main">
  <threadedComment ref="E7" dT="2022-10-27T23:11:17.14" personId="{E41B5FFE-4F1A-42BD-A204-361ED8EC3DA8}" id="{895307C2-12ED-4622-90F7-96CC7A450C16}">
    <text xml:space="preserve">Correo Sub Estudios Económicos 25102022 Ajuste meta de julio a diciembre aplicado </text>
  </threadedComment>
  <threadedComment ref="E11" dT="2023-02-10T20:20:46.47" personId="{E41B5FFE-4F1A-42BD-A204-361ED8EC3DA8}" id="{0275310A-C9F8-4EF5-A17A-3FCEB29BAC52}">
    <text>Por correo electrónico de 3 de febrero la DS solicita ajustar el logro de febrero y marzo</text>
  </threadedComment>
  <threadedComment ref="I11" dT="2023-02-06T23:51:56.96" personId="{E41B5FFE-4F1A-42BD-A204-361ED8EC3DA8}" id="{011B05FB-E302-4F1A-AEFB-BE8EEC9C9F2D}">
    <text>Por correo electrónico de 3 de febrero del  director seccional de la DS Santa Marta Enrique Cesar Rodriguez solicitó ajuste de logro para los meses de febrero y marzo para este indicador</text>
  </threadedComment>
  <threadedComment ref="E13" dT="2023-02-10T20:28:39.54" personId="{E41B5FFE-4F1A-42BD-A204-361ED8EC3DA8}" id="{11E0F3C4-1FBC-4D7A-A596-6E9E19EF163B}">
    <text>Por correo electrónico de 3 de febrero la DS solicita ajustar el logro de enero, febrero, marzo, abril y junio</text>
  </threadedComment>
  <threadedComment ref="I13" dT="2023-02-06T23:56:31.89" personId="{E41B5FFE-4F1A-42BD-A204-361ED8EC3DA8}" id="{93886E07-4049-4CE9-8CB2-69BE5B565706}">
    <text>Por correo electrónico de 3 de febrero del  director seccional de la DS Santa Marta Enrique Cesar Rodriguez solicitó ajuste de logro para los meses de enero a abril para este indicador</text>
  </threadedComment>
  <threadedComment ref="E14" dT="2023-02-10T20:25:27.58" personId="{E41B5FFE-4F1A-42BD-A204-361ED8EC3DA8}" id="{1E7071AE-7A3F-474E-AAD7-D8BE2E68FAAA}">
    <text>Por correo electrónico de 3 de febrero la DS solicita ajustar el logro de agosto</text>
  </threadedComment>
  <threadedComment ref="I14" dT="2023-02-06T23:54:37.25" personId="{E41B5FFE-4F1A-42BD-A204-361ED8EC3DA8}" id="{0CDBA873-C01F-482B-94F4-45B1D39794E8}">
    <text>Por correo electrónico de 3 de febrero del  director seccional de la DS Santa Marta Enrique Cesar Rodriguez solicitó ajuste de logro para el mes de agosto para este indicador</text>
  </threadedComment>
  <threadedComment ref="E41" dT="2023-02-10T20:22:25.54" personId="{E41B5FFE-4F1A-42BD-A204-361ED8EC3DA8}" id="{A31D8DBA-108A-47CF-82DF-6D191541FE46}">
    <text>Por correo electrónico de 3 de febrero la DS solicita ajustar el logro de marzo y septiembre</text>
  </threadedComment>
  <threadedComment ref="I41" dT="2023-02-06T23:53:31.95" personId="{E41B5FFE-4F1A-42BD-A204-361ED8EC3DA8}" id="{9F9558E3-0789-48BA-9965-18CCF6980F30}">
    <text>Por correo electrónico de 3 de febrero del  director seccional de la DS Santa Marta Enrique Cesar Rodriguez solicitó ajuste de logro para los meses de marzo y septiembre para este indicador</text>
  </threadedComment>
</ThreadedComments>
</file>

<file path=xl/threadedComments/threadedComment11.xml><?xml version="1.0" encoding="utf-8"?>
<ThreadedComments xmlns="http://schemas.microsoft.com/office/spreadsheetml/2018/threadedcomments" xmlns:x="http://schemas.openxmlformats.org/spreadsheetml/2006/main">
  <threadedComment ref="E5" dT="2023-02-10T15:54:20.90" personId="{E41B5FFE-4F1A-42BD-A204-361ED8EC3DA8}" id="{4ECE07CF-BB61-425A-A27D-F425A9570F9E}">
    <text>Por solicitud de correo electrónico de 9 febrero la DS solicita ajustar los logros de enero a septiembre</text>
  </threadedComment>
  <threadedComment ref="E6" dT="2023-02-10T16:06:03.80" personId="{E41B5FFE-4F1A-42BD-A204-361ED8EC3DA8}" id="{CB3A4791-B32A-4B5E-BE6A-0DBF881A2FBA}">
    <text>Por solicitud de correo electrónico de 9 febrero la DS solicita ajustar los logros de enero a septiembre</text>
  </threadedComment>
  <threadedComment ref="L6" dT="2023-02-12T16:49:12.29" personId="{E41B5FFE-4F1A-42BD-A204-361ED8EC3DA8}" id="{531AF31B-D500-448A-8118-176BFE4420E7}">
    <text>Por solicitud de correo electrónico de 9 febrero la DS solicita ajustar análisis</text>
  </threadedComment>
  <threadedComment ref="E7" dT="2022-10-28T22:11:56.50" personId="{E41B5FFE-4F1A-42BD-A204-361ED8EC3DA8}" id="{F0D95C71-023B-4E51-999F-5EB47AE61039}">
    <text>Correo Sub Estudios Económicos 25102022 Ajusta meta de julio a diciembre</text>
  </threadedComment>
</ThreadedComments>
</file>

<file path=xl/threadedComments/threadedComment2.xml><?xml version="1.0" encoding="utf-8"?>
<ThreadedComments xmlns="http://schemas.microsoft.com/office/spreadsheetml/2018/threadedcomments" xmlns:x="http://schemas.openxmlformats.org/spreadsheetml/2006/main">
  <threadedComment ref="E7" dT="2023-02-12T20:11:43.10" personId="{E41B5FFE-4F1A-42BD-A204-361ED8EC3DA8}" id="{99B9D710-2970-40E1-B6F6-11EAC971DC91}">
    <text>Por correo electrónico de la Subdirección Cambiaria de 8 de febrero, ajustan los logros de enero a marzo y mayo a  septiembre</text>
  </threadedComment>
  <threadedComment ref="E8" dT="2023-02-12T20:12:13.75" personId="{E41B5FFE-4F1A-42BD-A204-361ED8EC3DA8}" id="{B7C6428E-76DF-42C8-8E78-37078FF3D88D}">
    <text>Por correo electrónico de la Subdirección Cambiaria de 8 de febrero, ajustan enero logros de enero a septiembre y noviembre</text>
  </threadedComment>
</ThreadedComments>
</file>

<file path=xl/threadedComments/threadedComment3.xml><?xml version="1.0" encoding="utf-8"?>
<ThreadedComments xmlns="http://schemas.microsoft.com/office/spreadsheetml/2018/threadedcomments" xmlns:x="http://schemas.openxmlformats.org/spreadsheetml/2006/main">
  <threadedComment ref="E7" dT="2023-02-12T19:40:06.50" personId="{E41B5FFE-4F1A-42BD-A204-361ED8EC3DA8}" id="{5219E22A-03CE-4638-B6A0-FDDE18BD6304}">
    <text>Por solicitud de la Subdirectora de Fiscalización Internacional mediante correo electrónico de fecha 25 de enero de 2023, se realizó ajuste en el monto del logro de los meses de marzo, junio, agosto y septiembre</text>
  </threadedComment>
  <threadedComment ref="E8" dT="2023-02-12T19:46:45.63" personId="{E41B5FFE-4F1A-42BD-A204-361ED8EC3DA8}" id="{7A6744CE-378C-4606-B905-ED6489F175EE}">
    <text>Por solicitud de la Subdirectora de Fiscalización Internacional mediante correo electrónico de fecha 25 de enero de 2023, se realizó ajuste en el monto del logro de los meses de enero, febrero y junio</text>
  </threadedComment>
</ThreadedComments>
</file>

<file path=xl/threadedComments/threadedComment4.xml><?xml version="1.0" encoding="utf-8"?>
<ThreadedComments xmlns="http://schemas.microsoft.com/office/spreadsheetml/2018/threadedcomments" xmlns:x="http://schemas.openxmlformats.org/spreadsheetml/2006/main">
  <threadedComment ref="F7" dT="2022-11-04T20:43:36.31" personId="{C99AFE18-4576-4137-A4F5-79193880FCC2}" id="{87E085CC-9B83-489A-92F5-6D9B9C8813D7}">
    <text>Mediante correo del 25 de octubre de 2022, la Subdirección de Estudios Económicos ajustó la meta de este indicador por los meses de julio a diciembre, pasando de 96.678.939.24 a 104.941.390.1</text>
  </threadedComment>
</ThreadedComments>
</file>

<file path=xl/threadedComments/threadedComment5.xml><?xml version="1.0" encoding="utf-8"?>
<ThreadedComments xmlns="http://schemas.microsoft.com/office/spreadsheetml/2018/threadedcomments" xmlns:x="http://schemas.openxmlformats.org/spreadsheetml/2006/main">
  <threadedComment ref="E11" dT="2022-09-23T19:36:49.26" personId="{E41B5FFE-4F1A-42BD-A204-361ED8EC3DA8}" id="{16A85557-DDA1-465F-A3D0-7FB48826EF1A}">
    <text>Este indicador se elimina por instrucción de la DGI. 082022</text>
  </threadedComment>
  <threadedComment ref="E12" dT="2022-09-23T19:37:01.85" personId="{E41B5FFE-4F1A-42BD-A204-361ED8EC3DA8}" id="{610921B6-D7FC-4D30-B781-E834490BE3B8}">
    <text>Este indicador se elimina por instrucción de la DGI. 082022</text>
  </threadedComment>
</ThreadedComments>
</file>

<file path=xl/threadedComments/threadedComment6.xml><?xml version="1.0" encoding="utf-8"?>
<ThreadedComments xmlns="http://schemas.microsoft.com/office/spreadsheetml/2018/threadedcomments" xmlns:x="http://schemas.openxmlformats.org/spreadsheetml/2006/main">
  <threadedComment ref="E5" dT="2023-02-11T23:23:37.44" personId="{E41B5FFE-4F1A-42BD-A204-361ED8EC3DA8}" id="{423A2DBF-7525-45A2-899A-DF3A0BEFA9DC}">
    <text>Mediante correo del 25 de octubre de 2022, la Subdirección de Estudios Económicos ajustó la meta de este indicador por los meses de julio a diciembre de 2022, pasando de  3.610.266 a 3.839.583</text>
  </threadedComment>
  <threadedComment ref="H5" dT="2023-02-11T23:34:40.92" personId="{E41B5FFE-4F1A-42BD-A204-361ED8EC3DA8}" id="{0E805D81-5663-4343-BFE9-ED9785F4ACAF}">
    <text>Mediante correo del 25 de octubre de 2022, la Subdirección de Estudios Económicos ajustó la meta de este indicador por los meses de julio a diciembre de 2022, pasando de  3.610.266 a 3.839.583</text>
  </threadedComment>
</ThreadedComments>
</file>

<file path=xl/threadedComments/threadedComment7.xml><?xml version="1.0" encoding="utf-8"?>
<ThreadedComments xmlns="http://schemas.microsoft.com/office/spreadsheetml/2018/threadedcomments" xmlns:x="http://schemas.openxmlformats.org/spreadsheetml/2006/main">
  <threadedComment ref="H7" dT="2022-11-08T20:48:58.72" personId="{C99AFE18-4576-4137-A4F5-79193880FCC2}" id="{D39910E1-4F94-424D-AD45-C35134B0DD91}">
    <text>Mediante correo del 25 de octubre de 2022, la Subdirección de Estudios Económicos realizó ajuste a la distribución de metas para este indicador, pasando en los meses de julio a diciembre de 663.868 a 730435.</text>
  </threadedComment>
</ThreadedComments>
</file>

<file path=xl/threadedComments/threadedComment8.xml><?xml version="1.0" encoding="utf-8"?>
<ThreadedComments xmlns="http://schemas.microsoft.com/office/spreadsheetml/2018/threadedcomments" xmlns:x="http://schemas.openxmlformats.org/spreadsheetml/2006/main">
  <threadedComment ref="E7" dT="2022-10-25T23:50:23.52" personId="{E41B5FFE-4F1A-42BD-A204-361ED8EC3DA8}" id="{8EB3C7B4-86E6-4DBE-8097-ABE6EB6BB313}">
    <text>Correo Sub Estudios Económicos de 25102022 Ajuste meta de julio a diciembre aplicado</text>
  </threadedComment>
  <threadedComment ref="I12" dT="2023-02-07T00:36:17.76" personId="{E41B5FFE-4F1A-42BD-A204-361ED8EC3DA8}" id="{3BA09085-763D-480C-AD6E-51CDD885914D}">
    <text>Por solicitud vía correo electrónico de 2 de febrero de la DSIA Maicao se ajusta el logro de los meses de julio y agosto para este indicador</text>
  </threadedComment>
</ThreadedComments>
</file>

<file path=xl/threadedComments/threadedComment9.xml><?xml version="1.0" encoding="utf-8"?>
<ThreadedComments xmlns="http://schemas.microsoft.com/office/spreadsheetml/2018/threadedcomments" xmlns:x="http://schemas.openxmlformats.org/spreadsheetml/2006/main">
  <threadedComment ref="E7" dT="2022-10-26T00:06:36.31" personId="{E41B5FFE-4F1A-42BD-A204-361ED8EC3DA8}" id="{850C528A-6F37-42ED-A70A-59F428632371}">
    <text>Correo 25102022 Ajuste meta de julio a diciembre aplicado</text>
  </threadedComment>
  <threadedComment ref="H7" dT="2022-10-26T00:13:34.21" personId="{E41B5FFE-4F1A-42BD-A204-361ED8EC3DA8}" id="{072EDBBC-C690-44F4-9480-73F03B643265}">
    <text>Nueva meta 99169,7661632271</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7.xml"/><Relationship Id="rId1" Type="http://schemas.openxmlformats.org/officeDocument/2006/relationships/printerSettings" Target="../printerSettings/printerSettings57.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1.xml"/><Relationship Id="rId1" Type="http://schemas.openxmlformats.org/officeDocument/2006/relationships/printerSettings" Target="../printerSettings/printerSettings61.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0.xml"/><Relationship Id="rId1" Type="http://schemas.openxmlformats.org/officeDocument/2006/relationships/printerSettings" Target="../printerSettings/printerSettings70.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7.xml"/><Relationship Id="rId1" Type="http://schemas.openxmlformats.org/officeDocument/2006/relationships/printerSettings" Target="../printerSettings/printerSettings77.bin"/><Relationship Id="rId4" Type="http://schemas.openxmlformats.org/officeDocument/2006/relationships/comments" Target="../comments8.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3.xml"/><Relationship Id="rId1" Type="http://schemas.openxmlformats.org/officeDocument/2006/relationships/printerSettings" Target="../printerSettings/printerSettings83.bin"/><Relationship Id="rId5" Type="http://schemas.microsoft.com/office/2017/10/relationships/threadedComment" Target="../threadedComments/threadedComment7.xml"/><Relationship Id="rId4" Type="http://schemas.openxmlformats.org/officeDocument/2006/relationships/comments" Target="../comments9.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6.xml"/><Relationship Id="rId1" Type="http://schemas.openxmlformats.org/officeDocument/2006/relationships/printerSettings" Target="../printerSettings/printerSettings86.bin"/><Relationship Id="rId5" Type="http://schemas.microsoft.com/office/2017/10/relationships/threadedComment" Target="../threadedComments/threadedComment8.xml"/><Relationship Id="rId4" Type="http://schemas.openxmlformats.org/officeDocument/2006/relationships/comments" Target="../comments10.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8.xml"/><Relationship Id="rId1" Type="http://schemas.openxmlformats.org/officeDocument/2006/relationships/printerSettings" Target="../printerSettings/printerSettings88.bin"/><Relationship Id="rId4" Type="http://schemas.openxmlformats.org/officeDocument/2006/relationships/comments" Target="../comments11.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6.xml"/><Relationship Id="rId1" Type="http://schemas.openxmlformats.org/officeDocument/2006/relationships/printerSettings" Target="../printerSettings/printerSettings96.bin"/><Relationship Id="rId5" Type="http://schemas.microsoft.com/office/2017/10/relationships/threadedComment" Target="../threadedComments/threadedComment9.xml"/><Relationship Id="rId4" Type="http://schemas.openxmlformats.org/officeDocument/2006/relationships/comments" Target="../comments12.xml"/></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7.xml"/><Relationship Id="rId1" Type="http://schemas.openxmlformats.org/officeDocument/2006/relationships/printerSettings" Target="../printerSettings/printerSettings97.bin"/><Relationship Id="rId5" Type="http://schemas.microsoft.com/office/2017/10/relationships/threadedComment" Target="../threadedComments/threadedComment10.xml"/><Relationship Id="rId4" Type="http://schemas.openxmlformats.org/officeDocument/2006/relationships/comments" Target="../comments13.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9.xml"/><Relationship Id="rId1" Type="http://schemas.openxmlformats.org/officeDocument/2006/relationships/printerSettings" Target="../printerSettings/printerSettings99.bin"/><Relationship Id="rId5" Type="http://schemas.microsoft.com/office/2017/10/relationships/threadedComment" Target="../threadedComments/threadedComment11.xml"/><Relationship Id="rId4" Type="http://schemas.openxmlformats.org/officeDocument/2006/relationships/comments" Target="../comments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I79"/>
  <sheetViews>
    <sheetView showGridLines="0" tabSelected="1" zoomScale="64" zoomScaleNormal="64" workbookViewId="0">
      <pane ySplit="4" topLeftCell="A5" activePane="bottomLeft" state="frozen"/>
      <selection pane="bottomLeft" activeCell="C81" sqref="C81"/>
    </sheetView>
  </sheetViews>
  <sheetFormatPr baseColWidth="10" defaultColWidth="11.42578125" defaultRowHeight="39" x14ac:dyDescent="0.6"/>
  <cols>
    <col min="1" max="1" width="3" customWidth="1"/>
    <col min="2" max="2" width="6.7109375" customWidth="1"/>
    <col min="3" max="3" width="134.85546875" customWidth="1"/>
    <col min="4" max="4" width="27.42578125" customWidth="1"/>
    <col min="5" max="5" width="6.28515625" customWidth="1"/>
    <col min="6" max="6" width="8.42578125" customWidth="1"/>
    <col min="7" max="7" width="118.42578125" customWidth="1"/>
    <col min="8" max="8" width="24.85546875" customWidth="1"/>
    <col min="9" max="9" width="11.42578125" style="1452"/>
  </cols>
  <sheetData>
    <row r="1" spans="2:9" s="2" customFormat="1" ht="49.5" customHeight="1" x14ac:dyDescent="0.25">
      <c r="C1" s="1485" t="s">
        <v>0</v>
      </c>
      <c r="D1" s="1485"/>
      <c r="E1" s="1485"/>
      <c r="F1" s="1485"/>
      <c r="G1" s="1485"/>
      <c r="I1" s="1451"/>
    </row>
    <row r="2" spans="2:9" s="2" customFormat="1" ht="30" customHeight="1" x14ac:dyDescent="0.6">
      <c r="C2" s="1486" t="s">
        <v>1</v>
      </c>
      <c r="D2" s="1486"/>
      <c r="E2" s="1486"/>
      <c r="F2" s="1486"/>
      <c r="G2" s="1486"/>
      <c r="I2" s="1451"/>
    </row>
    <row r="3" spans="2:9" ht="37.5" customHeight="1" x14ac:dyDescent="0.65">
      <c r="B3" s="46"/>
      <c r="C3" s="1487" t="s">
        <v>2</v>
      </c>
      <c r="D3" s="1487"/>
      <c r="E3" s="1487"/>
      <c r="F3" s="1487"/>
      <c r="G3" s="1487"/>
    </row>
    <row r="4" spans="2:9" s="2" customFormat="1" ht="33" customHeight="1" x14ac:dyDescent="0.25">
      <c r="B4" s="1490" t="s">
        <v>3</v>
      </c>
      <c r="C4" s="1491"/>
      <c r="D4" s="1491"/>
      <c r="E4" s="1491"/>
      <c r="F4" s="1491"/>
      <c r="G4" s="1491"/>
      <c r="H4" s="1491"/>
      <c r="I4" s="1451"/>
    </row>
    <row r="5" spans="2:9" ht="7.5" customHeight="1" thickBot="1" x14ac:dyDescent="0.65"/>
    <row r="6" spans="2:9" ht="52.5" customHeight="1" thickBot="1" x14ac:dyDescent="0.3">
      <c r="B6" s="1492" t="s">
        <v>4</v>
      </c>
      <c r="C6" s="1493"/>
      <c r="D6" s="1493"/>
      <c r="E6" s="1493"/>
      <c r="F6" s="1493"/>
      <c r="G6" s="1493"/>
      <c r="H6" s="1459">
        <f>+'dirección general'!I45</f>
        <v>1.1818029783972059</v>
      </c>
      <c r="I6" s="1455"/>
    </row>
    <row r="7" spans="2:9" ht="7.5" customHeight="1" x14ac:dyDescent="0.6"/>
    <row r="8" spans="2:9" ht="58.5" customHeight="1" x14ac:dyDescent="0.6">
      <c r="B8" s="1488" t="s">
        <v>5</v>
      </c>
      <c r="C8" s="1489"/>
      <c r="D8" s="1450"/>
      <c r="E8" s="1"/>
      <c r="F8" s="1488" t="s">
        <v>6</v>
      </c>
      <c r="G8" s="1489"/>
      <c r="H8" s="1489"/>
    </row>
    <row r="9" spans="2:9" ht="6" customHeight="1" thickBot="1" x14ac:dyDescent="0.65"/>
    <row r="10" spans="2:9" ht="63.75" thickBot="1" x14ac:dyDescent="0.65">
      <c r="B10" s="49"/>
      <c r="C10" s="53" t="s">
        <v>7</v>
      </c>
      <c r="D10" s="51" t="s">
        <v>8</v>
      </c>
      <c r="F10" s="30"/>
      <c r="G10" s="53" t="s">
        <v>9</v>
      </c>
      <c r="H10" s="55" t="s">
        <v>8</v>
      </c>
    </row>
    <row r="11" spans="2:9" s="2" customFormat="1" ht="39.75" customHeight="1" thickBot="1" x14ac:dyDescent="0.3">
      <c r="B11" s="50">
        <v>1</v>
      </c>
      <c r="C11" s="54" t="s">
        <v>10</v>
      </c>
      <c r="D11" s="52">
        <f>+'imp barranquilla'!K36</f>
        <v>1.1278470251069199</v>
      </c>
      <c r="F11" s="56">
        <v>1</v>
      </c>
      <c r="G11" s="1180" t="s">
        <v>11</v>
      </c>
      <c r="H11" s="52">
        <f>+'dg jurídica'!I20</f>
        <v>0.99882558754630457</v>
      </c>
      <c r="I11" s="1451"/>
    </row>
    <row r="12" spans="2:9" s="2" customFormat="1" ht="30" customHeight="1" thickBot="1" x14ac:dyDescent="0.3">
      <c r="B12" s="50">
        <f>+B11+1</f>
        <v>2</v>
      </c>
      <c r="C12" s="54" t="s">
        <v>12</v>
      </c>
      <c r="D12" s="52">
        <f>+'imp bogotá'!K38</f>
        <v>1.1924589660064058</v>
      </c>
      <c r="G12" s="57" t="s">
        <v>13</v>
      </c>
      <c r="H12" s="52">
        <f>+'sub normativa y doctrina'!I16</f>
        <v>0.99406846476518751</v>
      </c>
      <c r="I12" s="1451"/>
    </row>
    <row r="13" spans="2:9" s="2" customFormat="1" ht="30" customHeight="1" thickBot="1" x14ac:dyDescent="0.3">
      <c r="B13" s="50">
        <f t="shared" ref="B13:B16" si="0">+B12+1</f>
        <v>3</v>
      </c>
      <c r="C13" s="54" t="s">
        <v>14</v>
      </c>
      <c r="D13" s="52">
        <f>+'imp cali'!K36</f>
        <v>1.177445125637995</v>
      </c>
      <c r="G13" s="57" t="s">
        <v>15</v>
      </c>
      <c r="H13" s="52">
        <f>+'sub recursos jurídicos'!I14</f>
        <v>1.0215458666452235</v>
      </c>
      <c r="I13" s="1451"/>
    </row>
    <row r="14" spans="2:9" s="2" customFormat="1" ht="30" customHeight="1" thickBot="1" x14ac:dyDescent="0.3">
      <c r="B14" s="50">
        <f t="shared" si="0"/>
        <v>4</v>
      </c>
      <c r="C14" s="54" t="s">
        <v>16</v>
      </c>
      <c r="D14" s="52">
        <f>+'imp cartagena'!K36</f>
        <v>1.1710236630644622</v>
      </c>
      <c r="E14" s="1455"/>
      <c r="G14" s="57" t="s">
        <v>17</v>
      </c>
      <c r="H14" s="52">
        <f>+'sub asuntos penales'!I13</f>
        <v>0.9425</v>
      </c>
      <c r="I14" s="1451"/>
    </row>
    <row r="15" spans="2:9" s="2" customFormat="1" ht="30" customHeight="1" thickBot="1" x14ac:dyDescent="0.3">
      <c r="B15" s="50">
        <f t="shared" si="0"/>
        <v>5</v>
      </c>
      <c r="C15" s="54" t="s">
        <v>18</v>
      </c>
      <c r="D15" s="52">
        <f>+'imp cúcuta'!K36</f>
        <v>1.2100961321338057</v>
      </c>
      <c r="G15" s="57" t="s">
        <v>19</v>
      </c>
      <c r="H15" s="52">
        <f>+'sub representación externa'!I12</f>
        <v>1.0053276081424936</v>
      </c>
      <c r="I15" s="1451"/>
    </row>
    <row r="16" spans="2:9" s="2" customFormat="1" ht="30" customHeight="1" thickBot="1" x14ac:dyDescent="0.3">
      <c r="B16" s="50">
        <f t="shared" si="0"/>
        <v>6</v>
      </c>
      <c r="C16" s="54" t="s">
        <v>20</v>
      </c>
      <c r="D16" s="52">
        <f>+'imp medellín'!K35</f>
        <v>1.1946784462697955</v>
      </c>
      <c r="I16" s="1451"/>
    </row>
    <row r="17" spans="2:9" s="2" customFormat="1" ht="45" customHeight="1" thickBot="1" x14ac:dyDescent="0.3">
      <c r="F17" s="56">
        <v>2</v>
      </c>
      <c r="G17" s="1180" t="s">
        <v>22</v>
      </c>
      <c r="H17" s="52">
        <f>+'dg aduanas'!K26</f>
        <v>1.2286956545873451</v>
      </c>
      <c r="I17" s="1455"/>
    </row>
    <row r="18" spans="2:9" s="2" customFormat="1" ht="56.25" customHeight="1" thickBot="1" x14ac:dyDescent="0.3">
      <c r="B18" s="58"/>
      <c r="C18" s="53" t="s">
        <v>23</v>
      </c>
      <c r="D18" s="55" t="s">
        <v>8</v>
      </c>
      <c r="G18" s="57" t="s">
        <v>24</v>
      </c>
      <c r="H18" s="52">
        <f>+'sub oea'!I12</f>
        <v>1.1132500000000001</v>
      </c>
      <c r="I18" s="1451"/>
    </row>
    <row r="19" spans="2:9" s="2" customFormat="1" ht="30" customHeight="1" thickBot="1" x14ac:dyDescent="0.3">
      <c r="B19" s="59">
        <v>7</v>
      </c>
      <c r="C19" s="60" t="s">
        <v>25</v>
      </c>
      <c r="D19" s="52">
        <f>+'ad barranquilla'!I41</f>
        <v>0.99448454840929268</v>
      </c>
      <c r="G19" s="57" t="s">
        <v>26</v>
      </c>
      <c r="H19" s="52">
        <f>+'sub registro y control aduanero'!M13</f>
        <v>1.0517361111111112</v>
      </c>
      <c r="I19" s="1451"/>
    </row>
    <row r="20" spans="2:9" s="2" customFormat="1" ht="30" customHeight="1" thickBot="1" x14ac:dyDescent="0.3">
      <c r="B20" s="59">
        <f>+B19+1</f>
        <v>8</v>
      </c>
      <c r="C20" s="60" t="s">
        <v>27</v>
      </c>
      <c r="D20" s="52">
        <f>+'ad bogotá'!I33</f>
        <v>0.97504753355752871</v>
      </c>
      <c r="G20" s="57" t="s">
        <v>28</v>
      </c>
      <c r="H20" s="52">
        <f>+'sub técnica aduanera'!I16</f>
        <v>1.0295334757834758</v>
      </c>
      <c r="I20" s="1451"/>
    </row>
    <row r="21" spans="2:9" s="2" customFormat="1" ht="30" customHeight="1" thickBot="1" x14ac:dyDescent="0.3">
      <c r="B21" s="59">
        <f>+B20+1</f>
        <v>9</v>
      </c>
      <c r="C21" s="60" t="s">
        <v>29</v>
      </c>
      <c r="D21" s="52">
        <f>+'ad cali'!K41</f>
        <v>1.0665510249972114</v>
      </c>
      <c r="G21" s="57" t="s">
        <v>30</v>
      </c>
      <c r="H21" s="52">
        <f>+'sub operación aduanera'!I18</f>
        <v>1.3484722222222223</v>
      </c>
      <c r="I21" s="1451"/>
    </row>
    <row r="22" spans="2:9" s="2" customFormat="1" ht="30" customHeight="1" thickBot="1" x14ac:dyDescent="0.3">
      <c r="B22" s="59">
        <f t="shared" ref="B22:B25" si="1">+B21+1</f>
        <v>10</v>
      </c>
      <c r="C22" s="60" t="s">
        <v>31</v>
      </c>
      <c r="D22" s="52">
        <f>+'ad cartagena'!K41</f>
        <v>1.1400279995519222</v>
      </c>
      <c r="G22" s="57" t="s">
        <v>32</v>
      </c>
      <c r="H22" s="52">
        <f>+'sub servicios y facilitación ce'!K14</f>
        <v>0.99767857142857141</v>
      </c>
      <c r="I22" s="1451"/>
    </row>
    <row r="23" spans="2:9" s="2" customFormat="1" ht="30" customHeight="1" thickBot="1" x14ac:dyDescent="0.3">
      <c r="B23" s="59">
        <f t="shared" si="1"/>
        <v>11</v>
      </c>
      <c r="C23" s="60" t="s">
        <v>33</v>
      </c>
      <c r="D23" s="52">
        <f>+'ad cúcuta'!K35</f>
        <v>1.0884447284632937</v>
      </c>
      <c r="G23" s="57" t="s">
        <v>34</v>
      </c>
      <c r="H23" s="52">
        <f>+'sub laboratorio aduanero'!I10</f>
        <v>1.120365296803653</v>
      </c>
      <c r="I23" s="1451"/>
    </row>
    <row r="24" spans="2:9" s="2" customFormat="1" ht="30" customHeight="1" thickBot="1" x14ac:dyDescent="0.3">
      <c r="B24" s="59">
        <f t="shared" si="1"/>
        <v>12</v>
      </c>
      <c r="C24" s="60" t="s">
        <v>35</v>
      </c>
      <c r="D24" s="52">
        <f>+'ad aeropuerto el dorado'!K21</f>
        <v>1.3271040485829959</v>
      </c>
      <c r="E24" s="1482"/>
      <c r="I24" s="1451"/>
    </row>
    <row r="25" spans="2:9" s="2" customFormat="1" ht="42.75" customHeight="1" thickBot="1" x14ac:dyDescent="0.3">
      <c r="B25" s="59">
        <f t="shared" si="1"/>
        <v>13</v>
      </c>
      <c r="C25" s="60" t="s">
        <v>36</v>
      </c>
      <c r="D25" s="52">
        <f>+'ad medellín'!K41</f>
        <v>1.1036085483364877</v>
      </c>
      <c r="F25" s="56">
        <v>3</v>
      </c>
      <c r="G25" s="1180" t="s">
        <v>37</v>
      </c>
      <c r="H25" s="52">
        <f>+'dg fiscalización'!K21</f>
        <v>1.0886443998985251</v>
      </c>
      <c r="I25" s="1451"/>
    </row>
    <row r="26" spans="2:9" s="2" customFormat="1" ht="24.75" customHeight="1" thickBot="1" x14ac:dyDescent="0.3">
      <c r="G26" s="57" t="s">
        <v>38</v>
      </c>
      <c r="H26" s="52">
        <f>+'sub fisca tributaria'!I12</f>
        <v>1.2141732492181538</v>
      </c>
      <c r="I26" s="1451"/>
    </row>
    <row r="27" spans="2:9" s="2" customFormat="1" ht="63.75" thickBot="1" x14ac:dyDescent="0.3">
      <c r="B27" s="49"/>
      <c r="C27" s="61" t="s">
        <v>39</v>
      </c>
      <c r="D27" s="51" t="s">
        <v>8</v>
      </c>
      <c r="G27" s="57" t="s">
        <v>40</v>
      </c>
      <c r="H27" s="52">
        <f>+'sub fisca aduanera'!I18</f>
        <v>0.97966813553169463</v>
      </c>
      <c r="I27" s="1451"/>
    </row>
    <row r="28" spans="2:9" s="2" customFormat="1" ht="30" customHeight="1" thickBot="1" x14ac:dyDescent="0.3">
      <c r="B28" s="62">
        <f>+B25+1</f>
        <v>14</v>
      </c>
      <c r="C28" s="63" t="s">
        <v>41</v>
      </c>
      <c r="D28" s="52">
        <f>+arauca!K43</f>
        <v>1.0416852061985684</v>
      </c>
      <c r="E28" s="1455"/>
      <c r="G28" s="57" t="s">
        <v>42</v>
      </c>
      <c r="H28" s="52">
        <f>+'sub fisca cambiaria'!K16</f>
        <v>1.0544051412321429</v>
      </c>
      <c r="I28" s="1455"/>
    </row>
    <row r="29" spans="2:9" s="2" customFormat="1" ht="30" customHeight="1" thickBot="1" x14ac:dyDescent="0.3">
      <c r="B29" s="62">
        <f>+B28+1</f>
        <v>15</v>
      </c>
      <c r="C29" s="63" t="s">
        <v>43</v>
      </c>
      <c r="D29" s="52">
        <f>+armenia!K51</f>
        <v>1.1571967584272258</v>
      </c>
      <c r="G29" s="57" t="s">
        <v>44</v>
      </c>
      <c r="H29" s="52">
        <f>+'sub apoyo en la lucha contra de'!I13</f>
        <v>1.0121933520923521</v>
      </c>
      <c r="I29" s="1451"/>
    </row>
    <row r="30" spans="2:9" s="2" customFormat="1" ht="30" customHeight="1" thickBot="1" x14ac:dyDescent="0.3">
      <c r="B30" s="62">
        <f t="shared" ref="B30:B57" si="2">+B29+1</f>
        <v>16</v>
      </c>
      <c r="C30" s="63" t="s">
        <v>45</v>
      </c>
      <c r="D30" s="52">
        <f>+barranca!K41</f>
        <v>1.0961237691294348</v>
      </c>
      <c r="G30" s="57" t="s">
        <v>46</v>
      </c>
      <c r="H30" s="52">
        <f>+'sub fisca internacional'!I15</f>
        <v>1.1493339444087172</v>
      </c>
      <c r="I30" s="1451"/>
    </row>
    <row r="31" spans="2:9" s="2" customFormat="1" ht="30" customHeight="1" thickBot="1" x14ac:dyDescent="0.3">
      <c r="B31" s="62">
        <f t="shared" si="2"/>
        <v>17</v>
      </c>
      <c r="C31" s="63" t="s">
        <v>47</v>
      </c>
      <c r="D31" s="52">
        <f>+bucaramanga!K56</f>
        <v>1.1579710557535732</v>
      </c>
      <c r="I31" s="1451"/>
    </row>
    <row r="32" spans="2:9" s="2" customFormat="1" ht="30" customHeight="1" thickBot="1" x14ac:dyDescent="0.3">
      <c r="B32" s="62">
        <f t="shared" si="2"/>
        <v>18</v>
      </c>
      <c r="C32" s="63" t="s">
        <v>48</v>
      </c>
      <c r="D32" s="52">
        <f>+buenaventura!K54</f>
        <v>1.1767934394883206</v>
      </c>
      <c r="F32" s="56">
        <v>4</v>
      </c>
      <c r="G32" s="1180" t="s">
        <v>49</v>
      </c>
      <c r="H32" s="52">
        <f>+'dg impuestos'!I36</f>
        <v>1.189623067786354</v>
      </c>
      <c r="I32" s="1451"/>
    </row>
    <row r="33" spans="2:9" s="2" customFormat="1" ht="30" customHeight="1" thickBot="1" x14ac:dyDescent="0.3">
      <c r="B33" s="62">
        <f t="shared" si="2"/>
        <v>19</v>
      </c>
      <c r="C33" s="63" t="s">
        <v>50</v>
      </c>
      <c r="D33" s="52">
        <f>+florencia!K41</f>
        <v>1.174604564746518</v>
      </c>
      <c r="G33" s="57" t="s">
        <v>51</v>
      </c>
      <c r="H33" s="52">
        <f>+'sub impulso formalización trib'!I16</f>
        <v>1.256809932341209</v>
      </c>
      <c r="I33" s="1451"/>
    </row>
    <row r="34" spans="2:9" s="2" customFormat="1" ht="30" customHeight="1" thickBot="1" x14ac:dyDescent="0.3">
      <c r="B34" s="62">
        <f t="shared" si="2"/>
        <v>20</v>
      </c>
      <c r="C34" s="63" t="s">
        <v>52</v>
      </c>
      <c r="D34" s="52">
        <f>+girardot!K41</f>
        <v>1.2245678542781133</v>
      </c>
      <c r="G34" s="57" t="s">
        <v>53</v>
      </c>
      <c r="H34" s="52">
        <f>+'sub factura electrónica'!I13</f>
        <v>1.2014820756790752</v>
      </c>
      <c r="I34" s="1451"/>
    </row>
    <row r="35" spans="2:9" s="2" customFormat="1" ht="30" customHeight="1" thickBot="1" x14ac:dyDescent="0.3">
      <c r="B35" s="62">
        <f t="shared" si="2"/>
        <v>21</v>
      </c>
      <c r="C35" s="63" t="s">
        <v>54</v>
      </c>
      <c r="D35" s="52">
        <f>+ibagué!K41</f>
        <v>1.1826474929647535</v>
      </c>
      <c r="G35" s="57" t="s">
        <v>55</v>
      </c>
      <c r="H35" s="52">
        <f>+'sub servicio al ciudadano asunt'!I15</f>
        <v>1.1395120614035088</v>
      </c>
      <c r="I35" s="1451"/>
    </row>
    <row r="36" spans="2:9" s="2" customFormat="1" ht="30" customHeight="1" thickBot="1" x14ac:dyDescent="0.3">
      <c r="B36" s="62">
        <f t="shared" si="2"/>
        <v>22</v>
      </c>
      <c r="C36" s="63" t="s">
        <v>56</v>
      </c>
      <c r="D36" s="52">
        <f>+ipiales!K32</f>
        <v>1.2112657814686025</v>
      </c>
      <c r="G36" s="57" t="s">
        <v>57</v>
      </c>
      <c r="H36" s="52">
        <f>+'sub devoluciones'!I13</f>
        <v>1.0215416823632826</v>
      </c>
      <c r="I36" s="1451"/>
    </row>
    <row r="37" spans="2:9" s="2" customFormat="1" ht="30" customHeight="1" thickBot="1" x14ac:dyDescent="0.3">
      <c r="B37" s="62">
        <f t="shared" si="2"/>
        <v>23</v>
      </c>
      <c r="C37" s="63" t="s">
        <v>58</v>
      </c>
      <c r="D37" s="52">
        <f>+leticia!K33</f>
        <v>1.3068138084312073</v>
      </c>
      <c r="G37" s="57" t="s">
        <v>59</v>
      </c>
      <c r="H37" s="52">
        <f>+'sub recaudo'!I14</f>
        <v>1.1345024143517477</v>
      </c>
      <c r="I37" s="1451"/>
    </row>
    <row r="38" spans="2:9" s="2" customFormat="1" ht="30" customHeight="1" thickBot="1" x14ac:dyDescent="0.3">
      <c r="B38" s="62">
        <f t="shared" si="2"/>
        <v>24</v>
      </c>
      <c r="C38" s="63" t="s">
        <v>60</v>
      </c>
      <c r="D38" s="52">
        <f>+maicao!K26</f>
        <v>1.25216851485872</v>
      </c>
      <c r="G38" s="57" t="s">
        <v>61</v>
      </c>
      <c r="H38" s="52">
        <f>+'sub admón rut'!I10</f>
        <v>1.0334722222222223</v>
      </c>
      <c r="I38" s="1451"/>
    </row>
    <row r="39" spans="2:9" s="2" customFormat="1" ht="30" customHeight="1" thickBot="1" x14ac:dyDescent="0.3">
      <c r="B39" s="62">
        <f t="shared" si="2"/>
        <v>25</v>
      </c>
      <c r="C39" s="63" t="s">
        <v>62</v>
      </c>
      <c r="D39" s="52">
        <f>+manizales!K50</f>
        <v>1.2847757571981024</v>
      </c>
      <c r="E39" s="1455"/>
      <c r="G39" s="57" t="s">
        <v>63</v>
      </c>
      <c r="H39" s="52">
        <f>+'sub cobranzas y control extensi'!I10</f>
        <v>1.0024931647211412</v>
      </c>
      <c r="I39" s="1451"/>
    </row>
    <row r="40" spans="2:9" s="2" customFormat="1" ht="30" customHeight="1" thickBot="1" x14ac:dyDescent="0.3">
      <c r="B40" s="62">
        <f t="shared" si="2"/>
        <v>26</v>
      </c>
      <c r="C40" s="63" t="s">
        <v>64</v>
      </c>
      <c r="D40" s="52">
        <f>+montería!K41</f>
        <v>1.1450774180482914</v>
      </c>
      <c r="I40" s="1451"/>
    </row>
    <row r="41" spans="2:9" s="2" customFormat="1" ht="38.25" customHeight="1" thickBot="1" x14ac:dyDescent="0.3">
      <c r="B41" s="62">
        <f t="shared" si="2"/>
        <v>27</v>
      </c>
      <c r="C41" s="63" t="s">
        <v>65</v>
      </c>
      <c r="D41" s="52">
        <f>+neiva!K41</f>
        <v>1.3240535137520351</v>
      </c>
      <c r="F41" s="56">
        <v>5</v>
      </c>
      <c r="G41" s="1180" t="s">
        <v>66</v>
      </c>
      <c r="H41" s="52">
        <f>+'dg innovación y tecnología'!I29</f>
        <v>1.0550271474004085</v>
      </c>
      <c r="I41" s="1451"/>
    </row>
    <row r="42" spans="2:9" s="2" customFormat="1" ht="30" customHeight="1" thickBot="1" x14ac:dyDescent="0.3">
      <c r="B42" s="62">
        <f t="shared" si="2"/>
        <v>28</v>
      </c>
      <c r="C42" s="63" t="s">
        <v>67</v>
      </c>
      <c r="D42" s="52">
        <f>+palmira!K41</f>
        <v>1.1161769041414911</v>
      </c>
      <c r="E42" s="1455"/>
      <c r="G42" s="57" t="s">
        <v>68</v>
      </c>
      <c r="H42" s="52">
        <f>+'sub procesamiento de datos'!K11</f>
        <v>0.9871875</v>
      </c>
      <c r="I42" s="1455"/>
    </row>
    <row r="43" spans="2:9" s="2" customFormat="1" ht="30" customHeight="1" thickBot="1" x14ac:dyDescent="0.3">
      <c r="B43" s="62">
        <f t="shared" si="2"/>
        <v>29</v>
      </c>
      <c r="C43" s="63" t="s">
        <v>69</v>
      </c>
      <c r="D43" s="52">
        <f>+pasto!K41</f>
        <v>1.2797562643292191</v>
      </c>
      <c r="G43" s="57" t="s">
        <v>70</v>
      </c>
      <c r="H43" s="52">
        <f>+'sub innovación y proyectos'!I16</f>
        <v>0.98904761904761906</v>
      </c>
      <c r="I43" s="1451"/>
    </row>
    <row r="44" spans="2:9" s="2" customFormat="1" ht="30" customHeight="1" thickBot="1" x14ac:dyDescent="0.3">
      <c r="B44" s="62">
        <f t="shared" si="2"/>
        <v>30</v>
      </c>
      <c r="C44" s="63" t="s">
        <v>71</v>
      </c>
      <c r="D44" s="52">
        <f>+pereira!K56</f>
        <v>1.235324725567158</v>
      </c>
      <c r="E44" s="1455"/>
      <c r="G44" s="57" t="s">
        <v>72</v>
      </c>
      <c r="H44" s="52">
        <f>+'sub de soluciones y desarrollo'!I14</f>
        <v>1.0830228097647152</v>
      </c>
      <c r="I44" s="1451"/>
    </row>
    <row r="45" spans="2:9" s="2" customFormat="1" ht="30" customHeight="1" thickBot="1" x14ac:dyDescent="0.3">
      <c r="B45" s="62">
        <f t="shared" si="2"/>
        <v>31</v>
      </c>
      <c r="C45" s="63" t="s">
        <v>73</v>
      </c>
      <c r="D45" s="52">
        <f>+popayán!K41</f>
        <v>1.0818765451043442</v>
      </c>
      <c r="G45" s="57" t="s">
        <v>74</v>
      </c>
      <c r="H45" s="52">
        <f>+'sub infraestructura tecnológica'!I12</f>
        <v>0.99913516552015846</v>
      </c>
      <c r="I45" s="1451"/>
    </row>
    <row r="46" spans="2:9" s="2" customFormat="1" ht="30" customHeight="1" thickBot="1" x14ac:dyDescent="0.3">
      <c r="B46" s="62">
        <f t="shared" si="2"/>
        <v>32</v>
      </c>
      <c r="C46" s="63" t="s">
        <v>75</v>
      </c>
      <c r="D46" s="52">
        <f>+quibdó!K41</f>
        <v>1.1501422575991651</v>
      </c>
      <c r="I46" s="1451"/>
    </row>
    <row r="47" spans="2:9" s="2" customFormat="1" ht="39.75" customHeight="1" thickBot="1" x14ac:dyDescent="0.3">
      <c r="B47" s="62">
        <f t="shared" si="2"/>
        <v>33</v>
      </c>
      <c r="C47" s="63" t="s">
        <v>76</v>
      </c>
      <c r="D47" s="52">
        <f>+riohacha!K45</f>
        <v>1.1196074267597658</v>
      </c>
      <c r="F47" s="56">
        <v>6</v>
      </c>
      <c r="G47" s="1180" t="s">
        <v>77</v>
      </c>
      <c r="H47" s="52">
        <f>+'dg estratégica y de análitica'!I33</f>
        <v>1.0674061403508772</v>
      </c>
      <c r="I47" s="1451"/>
    </row>
    <row r="48" spans="2:9" s="2" customFormat="1" ht="30" customHeight="1" thickBot="1" x14ac:dyDescent="0.3">
      <c r="B48" s="62">
        <f t="shared" si="2"/>
        <v>34</v>
      </c>
      <c r="C48" s="63" t="s">
        <v>78</v>
      </c>
      <c r="D48" s="52">
        <f>+'san andrés'!K49</f>
        <v>1.143845220485689</v>
      </c>
      <c r="G48" s="57" t="s">
        <v>1</v>
      </c>
      <c r="H48" s="52">
        <f>+'sub planeación y cumplimiento'!I17</f>
        <v>1.009074074074074</v>
      </c>
      <c r="I48" s="1451"/>
    </row>
    <row r="49" spans="2:9" s="2" customFormat="1" ht="30" customHeight="1" thickBot="1" x14ac:dyDescent="0.3">
      <c r="B49" s="62">
        <f t="shared" si="2"/>
        <v>35</v>
      </c>
      <c r="C49" s="63" t="s">
        <v>79</v>
      </c>
      <c r="D49" s="52">
        <f>+'santa marta'!K55</f>
        <v>1.2346370883595599</v>
      </c>
      <c r="G49" s="57" t="s">
        <v>80</v>
      </c>
      <c r="H49" s="52">
        <f>+'sub estudios económicos'!I13</f>
        <v>1.0169444444444444</v>
      </c>
      <c r="I49" s="1451"/>
    </row>
    <row r="50" spans="2:9" s="2" customFormat="1" ht="30" customHeight="1" thickBot="1" x14ac:dyDescent="0.3">
      <c r="B50" s="62">
        <f t="shared" si="2"/>
        <v>36</v>
      </c>
      <c r="C50" s="63" t="s">
        <v>81</v>
      </c>
      <c r="D50" s="52">
        <f>+sincelejo!K41</f>
        <v>1.2118456216262607</v>
      </c>
      <c r="G50" s="57" t="s">
        <v>82</v>
      </c>
      <c r="H50" s="52">
        <f>+'sub información y análitica'!I15</f>
        <v>1.0693518518518517</v>
      </c>
      <c r="I50" s="1451"/>
    </row>
    <row r="51" spans="2:9" s="2" customFormat="1" ht="30" customHeight="1" thickBot="1" x14ac:dyDescent="0.3">
      <c r="B51" s="62">
        <f t="shared" si="2"/>
        <v>37</v>
      </c>
      <c r="C51" s="63" t="s">
        <v>83</v>
      </c>
      <c r="D51" s="52">
        <f>+sogamoso!K41</f>
        <v>1.1643402579478557</v>
      </c>
      <c r="G51" s="57" t="s">
        <v>84</v>
      </c>
      <c r="H51" s="52">
        <f>+'sub procesos'!I12</f>
        <v>1.0343055555555556</v>
      </c>
      <c r="I51" s="1451"/>
    </row>
    <row r="52" spans="2:9" s="2" customFormat="1" ht="30" customHeight="1" thickBot="1" x14ac:dyDescent="0.3">
      <c r="B52" s="62">
        <f t="shared" si="2"/>
        <v>38</v>
      </c>
      <c r="C52" s="63" t="s">
        <v>85</v>
      </c>
      <c r="D52" s="52">
        <f>+tuluá!K40</f>
        <v>1.1694997527296884</v>
      </c>
      <c r="G52" s="57" t="s">
        <v>86</v>
      </c>
      <c r="H52" s="52">
        <f>+'sub análisis de riesgos y progr'!I15</f>
        <v>1.0055555555555555</v>
      </c>
      <c r="I52" s="1451"/>
    </row>
    <row r="53" spans="2:9" s="2" customFormat="1" ht="30" customHeight="1" thickBot="1" x14ac:dyDescent="0.3">
      <c r="B53" s="62">
        <f t="shared" si="2"/>
        <v>39</v>
      </c>
      <c r="C53" s="63" t="s">
        <v>87</v>
      </c>
      <c r="D53" s="52">
        <f>+tunja!K41</f>
        <v>1.327148674261287</v>
      </c>
      <c r="G53" s="57" t="s">
        <v>88</v>
      </c>
      <c r="H53" s="52">
        <f>+'sub centro trazabilidad aduaner'!I15</f>
        <v>1.0049382716049382</v>
      </c>
      <c r="I53" s="1451"/>
    </row>
    <row r="54" spans="2:9" s="2" customFormat="1" ht="30" customHeight="1" thickBot="1" x14ac:dyDescent="0.3">
      <c r="B54" s="62">
        <f t="shared" si="2"/>
        <v>40</v>
      </c>
      <c r="C54" s="63" t="s">
        <v>89</v>
      </c>
      <c r="D54" s="52">
        <f>+urabá!K26</f>
        <v>1.2410756845024338</v>
      </c>
      <c r="I54" s="1451"/>
    </row>
    <row r="55" spans="2:9" s="2" customFormat="1" ht="45" customHeight="1" thickBot="1" x14ac:dyDescent="0.3">
      <c r="B55" s="62">
        <f t="shared" si="2"/>
        <v>41</v>
      </c>
      <c r="C55" s="63" t="s">
        <v>90</v>
      </c>
      <c r="D55" s="52">
        <f>+valledupar!K45</f>
        <v>1.1605644122479273</v>
      </c>
      <c r="E55" s="1455"/>
      <c r="F55" s="56">
        <v>7</v>
      </c>
      <c r="G55" s="1180" t="s">
        <v>91</v>
      </c>
      <c r="H55" s="52">
        <f>+'dg corporativa'!I16</f>
        <v>1.0065518994268092</v>
      </c>
      <c r="I55" s="1451"/>
    </row>
    <row r="56" spans="2:9" s="2" customFormat="1" ht="30" customHeight="1" thickBot="1" x14ac:dyDescent="0.3">
      <c r="B56" s="62">
        <f t="shared" si="2"/>
        <v>42</v>
      </c>
      <c r="C56" s="63" t="s">
        <v>92</v>
      </c>
      <c r="D56" s="52">
        <f>+villavicencio!K41</f>
        <v>1.0857028595364027</v>
      </c>
      <c r="E56" s="1455"/>
      <c r="G56" s="57" t="s">
        <v>93</v>
      </c>
      <c r="H56" s="52">
        <f>+'sub desarrollo talento humano'!I17</f>
        <v>0.95895394736842099</v>
      </c>
      <c r="I56" s="1451"/>
    </row>
    <row r="57" spans="2:9" s="2" customFormat="1" ht="30" customHeight="1" thickBot="1" x14ac:dyDescent="0.3">
      <c r="B57" s="62">
        <f t="shared" si="2"/>
        <v>43</v>
      </c>
      <c r="C57" s="63" t="s">
        <v>94</v>
      </c>
      <c r="D57" s="52">
        <f>+yopal!K43</f>
        <v>1.3093397091914658</v>
      </c>
      <c r="G57" s="57" t="s">
        <v>95</v>
      </c>
      <c r="H57" s="52">
        <f>+'sub asuntos disciplinarios'!I11</f>
        <v>0.998</v>
      </c>
      <c r="I57" s="1451"/>
    </row>
    <row r="58" spans="2:9" s="2" customFormat="1" ht="35.25" customHeight="1" thickBot="1" x14ac:dyDescent="0.3">
      <c r="B58" s="64">
        <f>+B57+1</f>
        <v>44</v>
      </c>
      <c r="C58" s="65" t="s">
        <v>96</v>
      </c>
      <c r="D58" s="52">
        <f>+'pto. asís'!K32</f>
        <v>1.2398419604571032</v>
      </c>
      <c r="G58" s="57" t="s">
        <v>97</v>
      </c>
      <c r="H58" s="52">
        <f>+'sub logística'!I13</f>
        <v>0.96400645068732083</v>
      </c>
      <c r="I58" s="1451"/>
    </row>
    <row r="59" spans="2:9" s="2" customFormat="1" ht="39.75" thickBot="1" x14ac:dyDescent="0.3">
      <c r="B59" s="64">
        <f>+B58+1</f>
        <v>45</v>
      </c>
      <c r="C59" s="65" t="s">
        <v>98</v>
      </c>
      <c r="D59" s="52">
        <f>+tumaco!K19</f>
        <v>1.2288921270075173</v>
      </c>
      <c r="G59" s="57" t="s">
        <v>99</v>
      </c>
      <c r="H59" s="52">
        <f>+'sub financiera'!I16</f>
        <v>1.0142363227103421</v>
      </c>
      <c r="I59" s="1451"/>
    </row>
    <row r="60" spans="2:9" s="2" customFormat="1" ht="27" customHeight="1" thickBot="1" x14ac:dyDescent="0.3">
      <c r="B60" s="64">
        <f t="shared" ref="B60:B64" si="3">+B59+1</f>
        <v>46</v>
      </c>
      <c r="C60" s="65" t="s">
        <v>100</v>
      </c>
      <c r="D60" s="52">
        <f>+'pto. inirida'!K23</f>
        <v>1.3872957564120247</v>
      </c>
      <c r="G60" s="57" t="s">
        <v>101</v>
      </c>
      <c r="H60" s="52">
        <f>+'sub gestión empleo público'!I13</f>
        <v>1.0248647660818713</v>
      </c>
      <c r="I60" s="1451"/>
    </row>
    <row r="61" spans="2:9" s="2" customFormat="1" ht="32.25" customHeight="1" thickBot="1" x14ac:dyDescent="0.3">
      <c r="B61" s="64">
        <f t="shared" si="3"/>
        <v>47</v>
      </c>
      <c r="C61" s="65" t="s">
        <v>102</v>
      </c>
      <c r="D61" s="52">
        <f>+'pto. carreño'!K24</f>
        <v>1.358407129795618</v>
      </c>
      <c r="G61" s="57" t="s">
        <v>103</v>
      </c>
      <c r="H61" s="52">
        <f>+'sub compras y contratos'!I11</f>
        <v>0.98187500000000005</v>
      </c>
      <c r="I61" s="1451"/>
    </row>
    <row r="62" spans="2:9" s="2" customFormat="1" ht="32.25" customHeight="1" thickBot="1" x14ac:dyDescent="0.3">
      <c r="B62" s="64">
        <f t="shared" si="3"/>
        <v>48</v>
      </c>
      <c r="C62" s="65" t="s">
        <v>104</v>
      </c>
      <c r="D62" s="52">
        <f>+'san josé del guaviare'!K22</f>
        <v>1.1836899752381067</v>
      </c>
      <c r="G62" s="57" t="s">
        <v>105</v>
      </c>
      <c r="H62" s="52">
        <f>+'sub administrativa'!I15</f>
        <v>1.0158803258145364</v>
      </c>
      <c r="I62" s="1451"/>
    </row>
    <row r="63" spans="2:9" s="2" customFormat="1" ht="32.25" customHeight="1" thickBot="1" x14ac:dyDescent="0.3">
      <c r="B63" s="64">
        <f t="shared" si="3"/>
        <v>49</v>
      </c>
      <c r="C63" s="65" t="s">
        <v>106</v>
      </c>
      <c r="D63" s="52">
        <f>+pamplona!K13</f>
        <v>1.3924125765133457</v>
      </c>
      <c r="G63" s="57" t="s">
        <v>107</v>
      </c>
      <c r="H63" s="52">
        <f>+'sub escuela de impuestos y adua'!I14</f>
        <v>0.90916353383458648</v>
      </c>
      <c r="I63" s="1451"/>
    </row>
    <row r="64" spans="2:9" s="2" customFormat="1" ht="32.25" customHeight="1" thickBot="1" x14ac:dyDescent="0.3">
      <c r="B64" s="64">
        <f t="shared" si="3"/>
        <v>50</v>
      </c>
      <c r="C64" s="65" t="s">
        <v>108</v>
      </c>
      <c r="D64" s="52">
        <f>+mitú!K11</f>
        <v>1.4310588597095613</v>
      </c>
      <c r="I64" s="1451"/>
    </row>
    <row r="65" spans="2:9" s="2" customFormat="1" ht="40.5" customHeight="1" thickBot="1" x14ac:dyDescent="0.3">
      <c r="F65" s="56">
        <v>8</v>
      </c>
      <c r="G65" s="1180" t="s">
        <v>109</v>
      </c>
      <c r="H65" s="52">
        <f>+'dg polfa'!I15</f>
        <v>1.0032232366630862</v>
      </c>
      <c r="I65" s="1451"/>
    </row>
    <row r="66" spans="2:9" s="2" customFormat="1" ht="32.25" customHeight="1" thickBot="1" x14ac:dyDescent="0.3">
      <c r="G66" s="57" t="s">
        <v>110</v>
      </c>
      <c r="H66" s="52">
        <f>+'sub gestión e investigación'!K9</f>
        <v>1.1499999999999999</v>
      </c>
      <c r="I66" s="1455"/>
    </row>
    <row r="67" spans="2:9" ht="39.75" thickBot="1" x14ac:dyDescent="0.4">
      <c r="B67" s="4"/>
      <c r="C67" s="4"/>
      <c r="D67" s="4"/>
      <c r="F67" s="2"/>
      <c r="G67" s="57" t="s">
        <v>111</v>
      </c>
      <c r="H67" s="52">
        <f>+'sub operativa policial'!K11</f>
        <v>1.1862250000000001</v>
      </c>
      <c r="I67" s="1455"/>
    </row>
    <row r="68" spans="2:9" ht="39.75" thickBot="1" x14ac:dyDescent="0.65"/>
    <row r="69" spans="2:9" ht="42" customHeight="1" thickBot="1" x14ac:dyDescent="0.65">
      <c r="B69" s="4"/>
      <c r="C69" s="4"/>
      <c r="D69" s="4"/>
      <c r="F69" s="56">
        <v>9</v>
      </c>
      <c r="G69" s="1180" t="s">
        <v>112</v>
      </c>
      <c r="H69" s="52">
        <f>+'of comunicaciones instit'!I16</f>
        <v>1.2658055294486217</v>
      </c>
    </row>
    <row r="70" spans="2:9" ht="42" customHeight="1" thickBot="1" x14ac:dyDescent="0.65">
      <c r="B70" s="4"/>
      <c r="C70" s="4"/>
      <c r="D70" s="4"/>
      <c r="F70" s="56">
        <v>10</v>
      </c>
      <c r="G70" s="1180" t="s">
        <v>113</v>
      </c>
      <c r="H70" s="52">
        <f>+osi!I15</f>
        <v>1.0459118475200346</v>
      </c>
    </row>
    <row r="71" spans="2:9" ht="42" customHeight="1" thickBot="1" x14ac:dyDescent="0.65">
      <c r="F71" s="56">
        <v>11</v>
      </c>
      <c r="G71" s="1180" t="s">
        <v>114</v>
      </c>
      <c r="H71" s="52">
        <f>+oci!I15</f>
        <v>1.0187124060150377</v>
      </c>
    </row>
    <row r="72" spans="2:9" ht="42" customHeight="1" thickBot="1" x14ac:dyDescent="0.65">
      <c r="F72" s="56">
        <v>12</v>
      </c>
      <c r="G72" s="1180" t="s">
        <v>115</v>
      </c>
      <c r="H72" s="52">
        <f>+'of tributación internacional'!I19</f>
        <v>1.0687126908179541</v>
      </c>
    </row>
    <row r="73" spans="2:9" ht="39.75" thickBot="1" x14ac:dyDescent="0.65"/>
    <row r="74" spans="2:9" ht="45.75" customHeight="1" thickBot="1" x14ac:dyDescent="0.65">
      <c r="F74" s="56">
        <v>13</v>
      </c>
      <c r="G74" s="1180" t="s">
        <v>116</v>
      </c>
      <c r="H74" s="52">
        <f>+'do grandes contribuyentes'!I36</f>
        <v>1.1237412282203478</v>
      </c>
    </row>
    <row r="75" spans="2:9" ht="39.75" thickBot="1" x14ac:dyDescent="0.65">
      <c r="F75" s="2"/>
      <c r="G75" s="57" t="s">
        <v>117</v>
      </c>
      <c r="H75" s="52">
        <f>+'sub fisca y liqui internacional'!I9</f>
        <v>0.98694444444444451</v>
      </c>
    </row>
    <row r="76" spans="2:9" ht="39.75" thickBot="1" x14ac:dyDescent="0.65">
      <c r="F76" s="2"/>
      <c r="G76" s="57" t="s">
        <v>118</v>
      </c>
      <c r="H76" s="52">
        <f>+'sub oper analisis y sectores es'!I13</f>
        <v>1.1623578055555555</v>
      </c>
    </row>
    <row r="77" spans="2:9" ht="39.75" thickBot="1" x14ac:dyDescent="0.65">
      <c r="G77" s="57" t="s">
        <v>119</v>
      </c>
      <c r="H77" s="52">
        <f>+'sub oper servicio, recaudo, cob'!I16</f>
        <v>1.4012472091051642</v>
      </c>
    </row>
    <row r="78" spans="2:9" ht="39.75" thickBot="1" x14ac:dyDescent="0.65">
      <c r="G78" s="57" t="s">
        <v>120</v>
      </c>
      <c r="H78" s="52">
        <f>+'sub operativa jurídica'!I21</f>
        <v>1.0005569235824605</v>
      </c>
    </row>
    <row r="79" spans="2:9" ht="39.75" thickBot="1" x14ac:dyDescent="0.65">
      <c r="G79" s="57" t="s">
        <v>121</v>
      </c>
      <c r="H79" s="52">
        <f>+'sub oper fisca y liqui'!I12</f>
        <v>1.1241203181492621</v>
      </c>
    </row>
  </sheetData>
  <sheetProtection algorithmName="SHA-512" hashValue="0bngTcImO2865b2r1Y5498c2eeq2uIMTbiD39izDH97P7hEYYbY19LNwpoHIyfxKYDJ80gDnPHmHl8Z4yDKhnA==" saltValue="vcj92Gb692nbv8TKP0ywag==" spinCount="100000" sheet="1" objects="1" scenarios="1"/>
  <mergeCells count="7">
    <mergeCell ref="C1:G1"/>
    <mergeCell ref="C2:G2"/>
    <mergeCell ref="C3:G3"/>
    <mergeCell ref="B8:C8"/>
    <mergeCell ref="B4:H4"/>
    <mergeCell ref="F8:H8"/>
    <mergeCell ref="B6:G6"/>
  </mergeCells>
  <conditionalFormatting sqref="D11:D16 H69:H72 H11:H15 H17:H23 H25:H30 H32:H39 H41:H45 H47:H53 H55:H63 H65:H67 H74:H79">
    <cfRule type="cellIs" dxfId="4925" priority="28" operator="greaterThan">
      <formula>1.1</formula>
    </cfRule>
    <cfRule type="cellIs" dxfId="4924" priority="29" operator="between">
      <formula>1</formula>
      <formula>1.1</formula>
    </cfRule>
    <cfRule type="cellIs" dxfId="4923" priority="30" operator="between">
      <formula>0.7</formula>
      <formula>0.9999</formula>
    </cfRule>
  </conditionalFormatting>
  <conditionalFormatting sqref="D19:D25">
    <cfRule type="cellIs" dxfId="4922" priority="10" operator="greaterThan">
      <formula>1.1</formula>
    </cfRule>
    <cfRule type="cellIs" dxfId="4921" priority="11" operator="between">
      <formula>1</formula>
      <formula>1.1</formula>
    </cfRule>
    <cfRule type="cellIs" dxfId="4920" priority="12" operator="between">
      <formula>0.7</formula>
      <formula>0.9999</formula>
    </cfRule>
  </conditionalFormatting>
  <conditionalFormatting sqref="D28:D57">
    <cfRule type="cellIs" dxfId="4919" priority="7" operator="greaterThan">
      <formula>1.1</formula>
    </cfRule>
    <cfRule type="cellIs" dxfId="4918" priority="8" operator="between">
      <formula>1</formula>
      <formula>1.1</formula>
    </cfRule>
    <cfRule type="cellIs" dxfId="4917" priority="9" operator="between">
      <formula>0.7</formula>
      <formula>0.9999</formula>
    </cfRule>
  </conditionalFormatting>
  <conditionalFormatting sqref="D58:D64">
    <cfRule type="cellIs" dxfId="4916" priority="4" operator="greaterThan">
      <formula>1.1</formula>
    </cfRule>
    <cfRule type="cellIs" dxfId="4915" priority="5" operator="between">
      <formula>1</formula>
      <formula>1.1</formula>
    </cfRule>
    <cfRule type="cellIs" dxfId="4914" priority="6" operator="between">
      <formula>0.7</formula>
      <formula>0.9999</formula>
    </cfRule>
  </conditionalFormatting>
  <conditionalFormatting sqref="H6">
    <cfRule type="cellIs" dxfId="4913" priority="1" operator="greaterThan">
      <formula>1.1</formula>
    </cfRule>
    <cfRule type="cellIs" dxfId="4912" priority="2" operator="between">
      <formula>1</formula>
      <formula>1.1</formula>
    </cfRule>
    <cfRule type="cellIs" dxfId="4911" priority="3" operator="between">
      <formula>0.7</formula>
      <formula>0.9999</formula>
    </cfRule>
  </conditionalFormatting>
  <hyperlinks>
    <hyperlink ref="G69" location="'of comunicaciones instit'!A1" display="Oficina de Comunicaciones Institucionales" xr:uid="{00000000-0004-0000-0000-000000000000}"/>
    <hyperlink ref="C14" location="'imp cartagena'!A1" display="Dirección Seccional de Impuestos de Cartagena " xr:uid="{00000000-0004-0000-0000-000001000000}"/>
    <hyperlink ref="C15" location="'imp cúcuta'!A1" display="Dirección Seccional de Impuestos de Cúcuta " xr:uid="{00000000-0004-0000-0000-000002000000}"/>
    <hyperlink ref="C16" location="'imp medellín'!A1" display="Dirección Seccional de lmpuestos de Medellín " xr:uid="{00000000-0004-0000-0000-000003000000}"/>
    <hyperlink ref="C20" location="'ad bogotá'!A1" display="Dirección Seccional de Aduanas de Bogotá " xr:uid="{00000000-0004-0000-0000-000004000000}"/>
    <hyperlink ref="C21" location="'ad cali'!A1" display="Dirección Seccional de Aduanas de Cali " xr:uid="{00000000-0004-0000-0000-000005000000}"/>
    <hyperlink ref="C23" location="'ad cúcuta'!A1" display="Dirección Seccional de Aduanas de Cúcuta " xr:uid="{00000000-0004-0000-0000-000006000000}"/>
    <hyperlink ref="C25" location="'ad medellín'!A1" display="Dirección Seccional de Aduanas de Medellín " xr:uid="{00000000-0004-0000-0000-000007000000}"/>
    <hyperlink ref="C28" location="Arauca!A1" display="Dirección Seccional de Impuestos y Aduanas de Arauca " xr:uid="{00000000-0004-0000-0000-000008000000}"/>
    <hyperlink ref="C30" location="Barranca!A1" display="Dirección Seccional de Impuestos y Aduanas de Barrancabermeja " xr:uid="{00000000-0004-0000-0000-000009000000}"/>
    <hyperlink ref="C31" location="Bucaramanga!A1" display="Dirección Seccional de Impuestos y Aduanas de Bucaramanga " xr:uid="{00000000-0004-0000-0000-00000A000000}"/>
    <hyperlink ref="C33" location="Florencia!A1" display="Dirección Seccional de Impuestos y Aduanas de Florencia " xr:uid="{00000000-0004-0000-0000-00000B000000}"/>
    <hyperlink ref="C34" location="Girardot!A1" display="Dirección Seccional de Impuestos y Aduanas de Girardot  " xr:uid="{00000000-0004-0000-0000-00000C000000}"/>
    <hyperlink ref="C35" location="Ibagué!A1" display="Dirección Seccional de Impuestos y Aduanas de Ibagué " xr:uid="{00000000-0004-0000-0000-00000D000000}"/>
    <hyperlink ref="C36" location="Ipiales!A1" display="Dirección Seccional de Impuestos y Aduanas de Ipiales " xr:uid="{00000000-0004-0000-0000-00000E000000}"/>
    <hyperlink ref="C37" location="Leticia!A1" display="Dirección Seccional de Impuestos y Aduanas de Leticia " xr:uid="{00000000-0004-0000-0000-00000F000000}"/>
    <hyperlink ref="C38" location="Maicao!A1" display="Dirección Seccional de Impuestos y Aduanas de Maicao " xr:uid="{00000000-0004-0000-0000-000010000000}"/>
    <hyperlink ref="C40" location="montería!A1" display="Dirección Seccional de Impuestos y Aduanas de Montería" xr:uid="{00000000-0004-0000-0000-000011000000}"/>
    <hyperlink ref="C41" location="Neiva!A1" display="Dirección Seccional de Impuestos y Aduanas de Neiva " xr:uid="{00000000-0004-0000-0000-000012000000}"/>
    <hyperlink ref="C42" location="Palmira!A1" display="Dirección Seccional de Impuestos y Aduanas de Palmira " xr:uid="{00000000-0004-0000-0000-000013000000}"/>
    <hyperlink ref="C43" location="Pasto!A1" display="Dirección Seccional de Impuestos y Aduanas de Pasto " xr:uid="{00000000-0004-0000-0000-000014000000}"/>
    <hyperlink ref="C44" location="Pereira!A1" display="Dirección Seccional deJmpuestos y Aduanas de Pereira " xr:uid="{00000000-0004-0000-0000-000015000000}"/>
    <hyperlink ref="C45" location="Popayán!A1" display="Dirección Seccional de Impuestos y Aduanas de Popayán " xr:uid="{00000000-0004-0000-0000-000016000000}"/>
    <hyperlink ref="C46" location="Quibdó!A1" display="Dirección Seccional de Impuestos y Aduanas de Quibdó " xr:uid="{00000000-0004-0000-0000-000017000000}"/>
    <hyperlink ref="C47" location="Riohacha!A1" display="Dirección Seccional de Impuestos y Aduanas de Riohacha " xr:uid="{00000000-0004-0000-0000-000018000000}"/>
    <hyperlink ref="C48" location="'San Andrés'!A1" display="Dirección Seccional de Impuestos y Aduanas de San Andrés " xr:uid="{00000000-0004-0000-0000-000019000000}"/>
    <hyperlink ref="C50" location="Sincelejo!A1" display="Dirección Seccional de Impuestos y Aduanas de Sincelejo " xr:uid="{00000000-0004-0000-0000-00001A000000}"/>
    <hyperlink ref="C51" location="Sogamoso!A1" display="Dirección Seccional de Impuestos y Aduanas de Sogamoso " xr:uid="{00000000-0004-0000-0000-00001B000000}"/>
    <hyperlink ref="C52" location="Tuluá!A1" display="Dirección Seccional de Impuestos y Aduanas de Tuluá " xr:uid="{00000000-0004-0000-0000-00001C000000}"/>
    <hyperlink ref="C53" location="Tunja!A1" display=" Dirección Seccional de Impuestos y Aduanas de Tunja " xr:uid="{00000000-0004-0000-0000-00001D000000}"/>
    <hyperlink ref="C54" location="Urabá!A1" display="Dirección Seccional de Impuestos y Aduanas de Urabá  " xr:uid="{00000000-0004-0000-0000-00001E000000}"/>
    <hyperlink ref="C56" location="Villavicencio!A1" display="Dirección Seccional de Impuestos y Aduanas de Villavicencio " xr:uid="{00000000-0004-0000-0000-00001F000000}"/>
    <hyperlink ref="C57" location="Yopal!A1" display="Dirección Seccional de Impuestos y Aduanas de Yopal " xr:uid="{00000000-0004-0000-0000-000020000000}"/>
    <hyperlink ref="C58" location="'pto. asís'!A1" display="Dirección Seccional Delegada de Impuestos y Aduanas de Puerto Asís" xr:uid="{00000000-0004-0000-0000-000021000000}"/>
    <hyperlink ref="C59" location="Tumaco!A1" display="Dirección Seccional Delegada de Impuestos y Aduanas de Tumaco" xr:uid="{00000000-0004-0000-0000-000022000000}"/>
    <hyperlink ref="C60" location="'Pto. Inirida'!A1" display="Dirección Seccional Delegada de Impuestos y Aduanas de Inírida" xr:uid="{00000000-0004-0000-0000-000023000000}"/>
    <hyperlink ref="C61" location="'Pto. Carreño'!A1" display="Dirección Seccional Delegada de Impuestos y Aduanas de Puerto Carreño" xr:uid="{00000000-0004-0000-0000-000024000000}"/>
    <hyperlink ref="C62" location="'Sn José del Guaviare'!A1" display="Dirección Seccional Delegada de Impuestos y Aduanas de San José de Guaviare" xr:uid="{00000000-0004-0000-0000-000025000000}"/>
    <hyperlink ref="C63" location="Pamplona!A1" display="Dirección Seccional Delegada de Impuestos y Aduanas de Pamplona" xr:uid="{00000000-0004-0000-0000-000026000000}"/>
    <hyperlink ref="C32" location="Buenaventura!A1" display="Dirección Seccional de Impuestos y Aduanas de Buenaventura " xr:uid="{00000000-0004-0000-0000-000027000000}"/>
    <hyperlink ref="G11" location="'DG jurídica'!A1" display="Dirección de Gestión Jurídica" xr:uid="{00000000-0004-0000-0000-000028000000}"/>
    <hyperlink ref="G47" location="'dg estratégica y de análitica'!A1" display="Dirección de Gestión Estratégica y de Analítica" xr:uid="{00000000-0004-0000-0000-000029000000}"/>
    <hyperlink ref="G55" location="'DG corporativa'!A1" display="Dirección de Gestión Corporativa" xr:uid="{00000000-0004-0000-0000-00002A000000}"/>
    <hyperlink ref="G65" location="'DG polfa'!A1" display="Dirección de Gestión de Policia Fiscal y Aduanera" xr:uid="{00000000-0004-0000-0000-00002B000000}"/>
    <hyperlink ref="G70" location="osi!A1" display="Oficina de Seguridad de la Información" xr:uid="{00000000-0004-0000-0000-00002C000000}"/>
    <hyperlink ref="G71" location="oci!A1" display="Oficina de Control Interno" xr:uid="{00000000-0004-0000-0000-00002D000000}"/>
    <hyperlink ref="G72" location="'of tributación internacional'!A1" display="Oficina de Tributación Internacional" xr:uid="{00000000-0004-0000-0000-00002E000000}"/>
    <hyperlink ref="C39" location="Manizales!A1" display="Dirección Seccional de Impuestos y Aduanas de Manizales " xr:uid="{00000000-0004-0000-0000-00002F000000}"/>
    <hyperlink ref="C55" location="Valledupar!A1" display="Dirección Seccional de Impuestos y Aduanas de Valledupar" xr:uid="{00000000-0004-0000-0000-000030000000}"/>
    <hyperlink ref="G74" location="'DO grandes contribuyentes'!A1" display="Dirección Seccional de Impuestos de Grandes Contribuyentes" xr:uid="{00000000-0004-0000-0000-000031000000}"/>
    <hyperlink ref="C24" location="'ad aeropuerto el dorado'!A1" display="Dirección Seccional de Aduanas Bogotá -Aeropuerto el Dorado-" xr:uid="{00000000-0004-0000-0000-000032000000}"/>
    <hyperlink ref="C29" location="Armenia!A1" display="Dirección Seccional de Impuestos y Aduanas de Armenia " xr:uid="{00000000-0004-0000-0000-000033000000}"/>
    <hyperlink ref="C49" location="'Santa Marta'!A1" display="Dirección Seccional de Impuestos y Aduanas de Santa Marta " xr:uid="{00000000-0004-0000-0000-000034000000}"/>
    <hyperlink ref="G17" location="'DG aduanas'!A1" display="Dirección de Gestión de Aduanas" xr:uid="{00000000-0004-0000-0000-000035000000}"/>
    <hyperlink ref="G25" location="'DG fiscalización'!A1" display="Dirección de Gestión de Fiscalización" xr:uid="{00000000-0004-0000-0000-000036000000}"/>
    <hyperlink ref="G32" location="'DG impuestos'!A1" display="Dirección de Gestión de Impuestos" xr:uid="{00000000-0004-0000-0000-000037000000}"/>
    <hyperlink ref="G41" location="'DG innovación y tecnología'!A1" display="Dirección de Gestión de Innovación y Tecnología" xr:uid="{00000000-0004-0000-0000-000038000000}"/>
    <hyperlink ref="C64" location="mitú!A1" display="Dirección Seccional Delegada de Impuestos y Aduanas de Mitú" xr:uid="{00000000-0004-0000-0000-000039000000}"/>
    <hyperlink ref="G12" location="'sub normativa y doctrina'!A1" display="Subdirección de Normativa y Doctrina" xr:uid="{00000000-0004-0000-0000-00003A000000}"/>
    <hyperlink ref="G13" location="'sub recursos jurídicos'!A1" display="Subdirección de Recursos Jurídicos" xr:uid="{00000000-0004-0000-0000-00003B000000}"/>
    <hyperlink ref="G14" location="'sub asuntos penales'!A1" display="Subdirección de Asuntos Penales" xr:uid="{00000000-0004-0000-0000-00003C000000}"/>
    <hyperlink ref="G15" location="'sub representación externa'!A1" display="Subdirección de Representación Externa" xr:uid="{00000000-0004-0000-0000-00003D000000}"/>
    <hyperlink ref="G18" location="'sub oea'!A1" display="Subdirección del Operador Económico Autorizado " xr:uid="{00000000-0004-0000-0000-00003E000000}"/>
    <hyperlink ref="G19" location="'sub registro y control aduanero'!A1" display="Subdirección de Registro y Control Aduanero" xr:uid="{00000000-0004-0000-0000-00003F000000}"/>
    <hyperlink ref="G20" location="'sub técnica aduanera'!A1" display="Subdirección Técnica Aduanera" xr:uid="{00000000-0004-0000-0000-000040000000}"/>
    <hyperlink ref="G21" location="'sub operación aduanera'!A1" display="Subdirección de Operación Aduanera " xr:uid="{00000000-0004-0000-0000-000041000000}"/>
    <hyperlink ref="G22" location="'sub servicios y facilitación ce'!A1" display="Subdirección de Servicios y Facilitación al Comercio Exterior" xr:uid="{00000000-0004-0000-0000-000042000000}"/>
    <hyperlink ref="G23" location="'sub laboratorio aduanero'!A1" display="Subdirección del Laboratorio Aduanero" xr:uid="{00000000-0004-0000-0000-000043000000}"/>
    <hyperlink ref="G26" location="'sub fisca tributaria'!A1" display="Subdirección de Fiscalización Tributaria " xr:uid="{00000000-0004-0000-0000-000044000000}"/>
    <hyperlink ref="G27" location="'sub fisca aduanera'!A1" display="Subdirección de Fiscalización Aduanera" xr:uid="{00000000-0004-0000-0000-000045000000}"/>
    <hyperlink ref="G28" location="'sub fisca cambiaria'!A1" display="Subdirección de Fiscalización Cambiaria" xr:uid="{00000000-0004-0000-0000-000046000000}"/>
    <hyperlink ref="G29" location="'sub apoyo en la lucha contra de'!A1" display="Subdirección de Apoyo en la Lucha Contra el Delito Aduanero y Fiscal" xr:uid="{00000000-0004-0000-0000-000047000000}"/>
    <hyperlink ref="G30" location="'sub fisca internacional'!A1" display="Subdirección de Fiscalización Internacional" xr:uid="{00000000-0004-0000-0000-000048000000}"/>
    <hyperlink ref="G33" location="'sub impulso formalización trib'!A1" display="Subdirección para el Impulso de la Formalización Tributaria " xr:uid="{00000000-0004-0000-0000-000049000000}"/>
    <hyperlink ref="G34" location="'sub factura electrónica'!A1" display="Subdirección de Factura Electrónica y Soluciones Operativas" xr:uid="{00000000-0004-0000-0000-00004A000000}"/>
    <hyperlink ref="G35" location="'sub servicio al ciudadano asunt'!A1" display="Subdirección de Servicio al Ciudadano en Asuntos Tributarios" xr:uid="{00000000-0004-0000-0000-00004B000000}"/>
    <hyperlink ref="G36" location="'sub devoluciones'!A1" display="Subdirección de Devoluciones" xr:uid="{00000000-0004-0000-0000-00004C000000}"/>
    <hyperlink ref="G37" location="'sub recaudo'!A1" display="Subdirección de Recaudo" xr:uid="{00000000-0004-0000-0000-00004D000000}"/>
    <hyperlink ref="G38" location="'sub admón rut'!A1" display="Subdirección de Administración del Registro Único Tributario" xr:uid="{00000000-0004-0000-0000-00004E000000}"/>
    <hyperlink ref="G39" location="'sub cobranzas y control extensi'!A1" display="Subdirección de Cobranzas y Control Extensivo" xr:uid="{00000000-0004-0000-0000-00004F000000}"/>
    <hyperlink ref="G42" location="'sub procesamiento de datos'!A1" display="Subdirección de Procesamiento de Datos" xr:uid="{00000000-0004-0000-0000-000050000000}"/>
    <hyperlink ref="G43" location="'sub innovación y proyectos'!A1" display="Subdirección de Innovación y Proyectos" xr:uid="{00000000-0004-0000-0000-000051000000}"/>
    <hyperlink ref="G44" location="'sub de soluciones y desarrollo'!A1" display="Subdirección de Soluciones y Desarrollo" xr:uid="{00000000-0004-0000-0000-000052000000}"/>
    <hyperlink ref="G45" location="'sub infraestructura tecnológica'!A1" display="Subdirección de Infraestructura Tecnológica y de Operaciones" xr:uid="{00000000-0004-0000-0000-000053000000}"/>
    <hyperlink ref="G48" location="'sub planeación y cumplimiento'!A1" display="Subdirección de Planeación y Cumplimiento" xr:uid="{00000000-0004-0000-0000-000054000000}"/>
    <hyperlink ref="G49" location="'sub estudios económicos'!A1" display="Subdirección de Estudios Económicos" xr:uid="{00000000-0004-0000-0000-000055000000}"/>
    <hyperlink ref="G50" location="'sub información y análitica'!A1" display="Subdirección de Información y Analítica" xr:uid="{00000000-0004-0000-0000-000056000000}"/>
    <hyperlink ref="G51" location="'sub procesos'!A1" display="Subdirección de  Procesos" xr:uid="{00000000-0004-0000-0000-000057000000}"/>
    <hyperlink ref="G52" location="'sub análisis de riesgos y progr'!A1" display="Subdirección de Análisis de Riesgos y Programas" xr:uid="{00000000-0004-0000-0000-000058000000}"/>
    <hyperlink ref="G53" location="'sub centro trazabilidad aduaner'!A1" display="Subdirección del Centro de Trazabilidad Aduanera - CTA" xr:uid="{00000000-0004-0000-0000-000059000000}"/>
    <hyperlink ref="G56" location="'sub desarrollo talento humano'!A1" display="Subdirección de Desarrollo del Talento Humano" xr:uid="{00000000-0004-0000-0000-00005A000000}"/>
    <hyperlink ref="G57" location="'sub asuntos disciplinarios'!A1" display="Subdirección de Asuntos Disciplinarios" xr:uid="{00000000-0004-0000-0000-00005B000000}"/>
    <hyperlink ref="G58" location="'sub logística'!A1" display="Subdirección de  Logística" xr:uid="{00000000-0004-0000-0000-00005C000000}"/>
    <hyperlink ref="G59" location="'sub financiera'!A1" display="Subdirección Financiera" xr:uid="{00000000-0004-0000-0000-00005D000000}"/>
    <hyperlink ref="G60" location="'sub gestión empleo público'!A1" display="Subdirección de Gestión del Empleo Público" xr:uid="{00000000-0004-0000-0000-00005E000000}"/>
    <hyperlink ref="G61" location="'sub compras y contratos'!A1" display="Subdirección de Compras y Contratos" xr:uid="{00000000-0004-0000-0000-00005F000000}"/>
    <hyperlink ref="G62" location="'sub administrativa'!A1" display="Subdirección de Administrativa" xr:uid="{00000000-0004-0000-0000-000060000000}"/>
    <hyperlink ref="G63" location="'sub escuela de impuestos y adua'!A1" display="Subdirección de Escuela de Impuestos y Aduanas" xr:uid="{00000000-0004-0000-0000-000061000000}"/>
    <hyperlink ref="G66" location="'sub gestión e investigación'!A1" display="Subdirección de Gestión e investigación" xr:uid="{00000000-0004-0000-0000-000062000000}"/>
    <hyperlink ref="G67" location="'sub operativa policial'!A1" display="Subdirección de Operativa Policial" xr:uid="{00000000-0004-0000-0000-000063000000}"/>
    <hyperlink ref="G75" location="'sub fisca y liqui internacional'!A1" display="Subdirección Operativa de Fiscalización y Liquidación Internacional" xr:uid="{00000000-0004-0000-0000-000064000000}"/>
    <hyperlink ref="G76" location="'sub oper analisis y sectores es'!A1" display="Subdirección Operativa de Análisis y Sectores Estratégicos" xr:uid="{00000000-0004-0000-0000-000065000000}"/>
    <hyperlink ref="G77" location="'sub oper servicio, recaudo, cob'!A1" display="Subdirección Operativa de Servicio, Recaudo, Cobro y Devoluciones" xr:uid="{00000000-0004-0000-0000-000066000000}"/>
    <hyperlink ref="G78" location="'sub operativa jurídica'!A1" display="Subdirección Operativa Jurídica" xr:uid="{00000000-0004-0000-0000-000067000000}"/>
    <hyperlink ref="G79" location="'sub oper fisca y liqui'!A1" display="Subdirección Operativa de Fiscalización y Liquidación" xr:uid="{00000000-0004-0000-0000-000068000000}"/>
    <hyperlink ref="C19" location="'ad barranquilla'!A1" display="Dirección Seccional de Aduanas de Barranquilla  " xr:uid="{00000000-0004-0000-0000-000069000000}"/>
    <hyperlink ref="C11" location="'imp barranquilla'!A1" display="Dirección Seccional de Impuestos de Barranquilla  " xr:uid="{00000000-0004-0000-0000-00006A000000}"/>
    <hyperlink ref="C12" location="'imp bogotá'!A1" display="Dirección Seccional de Impuestos de Bogotá " xr:uid="{00000000-0004-0000-0000-00006B000000}"/>
    <hyperlink ref="C13" location="'imp cali'!A1" display="Dirección Seccional de Impuestos de Cali " xr:uid="{00000000-0004-0000-0000-00006C000000}"/>
    <hyperlink ref="C22" location="'ad cartagena'!A1" display="Dirección Seccional de Aduanas de Cartagena " xr:uid="{00000000-0004-0000-0000-00006D000000}"/>
    <hyperlink ref="B6:G6" location="'dirección general'!A1" display="Dirección General" xr:uid="{00000000-0004-0000-0000-00006E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9" tint="0.59999389629810485"/>
  </sheetPr>
  <dimension ref="A1:Q115"/>
  <sheetViews>
    <sheetView zoomScale="90" zoomScaleNormal="90" workbookViewId="0">
      <selection activeCell="K10" sqref="K10"/>
    </sheetView>
  </sheetViews>
  <sheetFormatPr baseColWidth="10" defaultColWidth="11.42578125" defaultRowHeight="21" x14ac:dyDescent="0.25"/>
  <cols>
    <col min="1" max="1" width="19" style="3" customWidth="1"/>
    <col min="2" max="2" width="20.5703125" style="3" customWidth="1"/>
    <col min="3" max="3" width="32.28515625" style="3" customWidth="1"/>
    <col min="4" max="4" width="38.42578125" style="3" customWidth="1"/>
    <col min="5" max="5" width="48.140625" style="3" customWidth="1"/>
    <col min="6" max="6" width="41.28515625" style="454" customWidth="1"/>
    <col min="7" max="7" width="19.7109375" style="454" customWidth="1"/>
    <col min="8" max="8" width="22.7109375" style="454" customWidth="1"/>
    <col min="9" max="9" width="24" style="454" customWidth="1"/>
    <col min="10" max="13" width="22.42578125" style="3" customWidth="1"/>
    <col min="14" max="14" width="97" style="3" customWidth="1"/>
    <col min="15" max="16384" width="11.42578125" style="3"/>
  </cols>
  <sheetData>
    <row r="1" spans="1:17" ht="81.75" customHeight="1" thickBot="1" x14ac:dyDescent="0.3">
      <c r="A1" s="116"/>
      <c r="B1" s="116" t="s">
        <v>122</v>
      </c>
      <c r="C1" s="116"/>
      <c r="D1" s="437" t="s">
        <v>345</v>
      </c>
      <c r="E1" s="437"/>
      <c r="F1" s="437"/>
      <c r="G1" s="437"/>
      <c r="H1" s="437"/>
      <c r="I1" s="437"/>
      <c r="J1" s="423"/>
      <c r="K1" s="423"/>
      <c r="L1" s="423"/>
      <c r="M1" s="423"/>
      <c r="N1" s="122"/>
    </row>
    <row r="2" spans="1:17" ht="22.5" thickTop="1" thickBot="1" x14ac:dyDescent="0.3">
      <c r="A2" s="106"/>
      <c r="B2" s="106"/>
      <c r="C2" s="106"/>
      <c r="D2" s="106"/>
      <c r="E2" s="106"/>
      <c r="F2" s="106"/>
      <c r="G2" s="106"/>
      <c r="H2" s="106"/>
      <c r="I2" s="106"/>
      <c r="J2" s="334" t="s">
        <v>124</v>
      </c>
      <c r="K2" s="333"/>
      <c r="L2" s="333"/>
      <c r="M2" s="332"/>
      <c r="N2" s="130" t="s">
        <v>21</v>
      </c>
    </row>
    <row r="3" spans="1:17" ht="87.75" customHeight="1" thickTop="1" thickBot="1" x14ac:dyDescent="0.3">
      <c r="A3" s="106" t="s">
        <v>125</v>
      </c>
      <c r="B3" s="106" t="s">
        <v>271</v>
      </c>
      <c r="C3" s="106" t="s">
        <v>127</v>
      </c>
      <c r="D3" s="106" t="s">
        <v>128</v>
      </c>
      <c r="E3" s="106" t="s">
        <v>129</v>
      </c>
      <c r="F3" s="106" t="s">
        <v>272</v>
      </c>
      <c r="G3" s="106" t="s">
        <v>273</v>
      </c>
      <c r="H3" s="106" t="s">
        <v>346</v>
      </c>
      <c r="I3" s="106" t="s">
        <v>347</v>
      </c>
      <c r="J3" s="202" t="s">
        <v>130</v>
      </c>
      <c r="K3" s="202" t="s">
        <v>131</v>
      </c>
      <c r="L3" s="203" t="s">
        <v>132</v>
      </c>
      <c r="M3" s="203" t="s">
        <v>209</v>
      </c>
      <c r="N3" s="135" t="s">
        <v>134</v>
      </c>
    </row>
    <row r="4" spans="1:17" ht="22.5" thickTop="1" thickBot="1" x14ac:dyDescent="0.3">
      <c r="A4" s="213" t="s">
        <v>290</v>
      </c>
      <c r="B4" s="455"/>
      <c r="C4" s="455"/>
      <c r="D4" s="455"/>
      <c r="E4" s="455"/>
      <c r="F4" s="455"/>
      <c r="G4" s="455"/>
      <c r="H4" s="455"/>
      <c r="I4" s="455"/>
      <c r="J4" s="109"/>
      <c r="K4" s="109"/>
      <c r="L4" s="109"/>
      <c r="M4" s="109"/>
      <c r="N4" s="152"/>
    </row>
    <row r="5" spans="1:17" s="459" customFormat="1" ht="84" customHeight="1" thickTop="1" thickBot="1" x14ac:dyDescent="0.3">
      <c r="A5" s="440" t="s">
        <v>348</v>
      </c>
      <c r="B5" s="483" t="s">
        <v>158</v>
      </c>
      <c r="C5" s="114" t="s">
        <v>159</v>
      </c>
      <c r="D5" s="472" t="s">
        <v>349</v>
      </c>
      <c r="E5" s="317" t="s">
        <v>292</v>
      </c>
      <c r="F5" s="317" t="s">
        <v>350</v>
      </c>
      <c r="G5" s="1438" t="s">
        <v>276</v>
      </c>
      <c r="H5" s="317">
        <v>1</v>
      </c>
      <c r="I5" s="317" t="s">
        <v>351</v>
      </c>
      <c r="J5" s="309">
        <v>1</v>
      </c>
      <c r="K5" s="309">
        <v>1</v>
      </c>
      <c r="L5" s="211">
        <v>1</v>
      </c>
      <c r="M5" s="208">
        <v>1</v>
      </c>
      <c r="N5" s="149" t="s">
        <v>352</v>
      </c>
    </row>
    <row r="6" spans="1:17" s="439" customFormat="1" ht="78" customHeight="1" thickTop="1" thickBot="1" x14ac:dyDescent="0.3">
      <c r="A6" s="440" t="s">
        <v>348</v>
      </c>
      <c r="B6" s="483" t="s">
        <v>158</v>
      </c>
      <c r="C6" s="114" t="s">
        <v>159</v>
      </c>
      <c r="D6" s="323" t="s">
        <v>349</v>
      </c>
      <c r="E6" s="23" t="s">
        <v>353</v>
      </c>
      <c r="F6" s="23" t="s">
        <v>354</v>
      </c>
      <c r="G6" s="23" t="s">
        <v>276</v>
      </c>
      <c r="H6" s="1443">
        <v>1</v>
      </c>
      <c r="I6" s="23" t="s">
        <v>355</v>
      </c>
      <c r="J6" s="225">
        <v>1</v>
      </c>
      <c r="K6" s="225">
        <v>1</v>
      </c>
      <c r="L6" s="211">
        <v>1</v>
      </c>
      <c r="M6" s="208">
        <v>1</v>
      </c>
      <c r="N6" s="444" t="s">
        <v>356</v>
      </c>
    </row>
    <row r="7" spans="1:17" ht="22.5" thickTop="1" thickBot="1" x14ac:dyDescent="0.3">
      <c r="A7" s="220"/>
      <c r="B7" s="220" t="s">
        <v>262</v>
      </c>
      <c r="C7" s="438"/>
      <c r="D7" s="438"/>
      <c r="E7" s="438"/>
      <c r="F7" s="438"/>
      <c r="G7" s="438"/>
      <c r="H7" s="438"/>
      <c r="I7" s="1440"/>
      <c r="J7" s="431"/>
      <c r="K7" s="431"/>
      <c r="L7" s="431"/>
      <c r="M7" s="72"/>
      <c r="N7" s="140"/>
    </row>
    <row r="8" spans="1:17" s="443" customFormat="1" ht="150.75" customHeight="1" thickTop="1" thickBot="1" x14ac:dyDescent="0.3">
      <c r="A8" s="440" t="s">
        <v>348</v>
      </c>
      <c r="B8" s="74" t="s">
        <v>162</v>
      </c>
      <c r="C8" s="25" t="s">
        <v>165</v>
      </c>
      <c r="D8" s="475" t="s">
        <v>202</v>
      </c>
      <c r="E8" s="21" t="s">
        <v>203</v>
      </c>
      <c r="F8" s="21" t="s">
        <v>306</v>
      </c>
      <c r="G8" s="1442" t="s">
        <v>276</v>
      </c>
      <c r="H8" s="1443">
        <v>1</v>
      </c>
      <c r="I8" s="21" t="s">
        <v>351</v>
      </c>
      <c r="J8" s="225">
        <v>1</v>
      </c>
      <c r="K8" s="225">
        <v>1</v>
      </c>
      <c r="L8" s="211">
        <v>1</v>
      </c>
      <c r="M8" s="208">
        <v>1</v>
      </c>
      <c r="N8" s="240" t="s">
        <v>357</v>
      </c>
    </row>
    <row r="9" spans="1:17" s="439" customFormat="1" ht="188.25" customHeight="1" thickTop="1" thickBot="1" x14ac:dyDescent="0.3">
      <c r="A9" s="440" t="s">
        <v>348</v>
      </c>
      <c r="B9" s="74" t="s">
        <v>162</v>
      </c>
      <c r="C9" s="114" t="s">
        <v>168</v>
      </c>
      <c r="D9" s="477" t="s">
        <v>358</v>
      </c>
      <c r="E9" s="23" t="s">
        <v>359</v>
      </c>
      <c r="F9" s="23" t="s">
        <v>360</v>
      </c>
      <c r="G9" s="66" t="s">
        <v>276</v>
      </c>
      <c r="H9" s="1443">
        <v>0.8</v>
      </c>
      <c r="I9" s="23" t="s">
        <v>351</v>
      </c>
      <c r="J9" s="360">
        <v>0.8</v>
      </c>
      <c r="K9" s="360">
        <v>1</v>
      </c>
      <c r="L9" s="211">
        <v>1.25</v>
      </c>
      <c r="M9" s="208">
        <v>1.25</v>
      </c>
      <c r="N9" s="444" t="s">
        <v>361</v>
      </c>
      <c r="P9" s="484" t="s">
        <v>21</v>
      </c>
      <c r="Q9" s="485" t="s">
        <v>21</v>
      </c>
    </row>
    <row r="10" spans="1:17" s="439" customFormat="1" ht="213.75" customHeight="1" thickTop="1" thickBot="1" x14ac:dyDescent="0.3">
      <c r="A10" s="440" t="s">
        <v>348</v>
      </c>
      <c r="B10" s="74" t="s">
        <v>162</v>
      </c>
      <c r="C10" s="114" t="s">
        <v>168</v>
      </c>
      <c r="D10" s="478" t="s">
        <v>362</v>
      </c>
      <c r="E10" s="23" t="s">
        <v>363</v>
      </c>
      <c r="F10" s="23" t="s">
        <v>364</v>
      </c>
      <c r="G10" s="23" t="s">
        <v>331</v>
      </c>
      <c r="H10" s="23">
        <v>2</v>
      </c>
      <c r="I10" s="23" t="s">
        <v>365</v>
      </c>
      <c r="J10" s="360">
        <v>2</v>
      </c>
      <c r="K10" s="360">
        <v>2</v>
      </c>
      <c r="L10" s="211">
        <v>1</v>
      </c>
      <c r="M10" s="208">
        <v>1</v>
      </c>
      <c r="N10" s="444" t="s">
        <v>366</v>
      </c>
    </row>
    <row r="11" spans="1:17" s="443" customFormat="1" ht="22.5" thickTop="1" thickBot="1" x14ac:dyDescent="0.3">
      <c r="A11" s="447"/>
      <c r="B11" s="447" t="s">
        <v>171</v>
      </c>
      <c r="C11" s="448"/>
      <c r="D11" s="449"/>
      <c r="E11" s="449"/>
      <c r="F11" s="449"/>
      <c r="G11" s="449"/>
      <c r="H11" s="449"/>
      <c r="I11" s="449"/>
      <c r="J11" s="433"/>
      <c r="K11" s="433"/>
      <c r="L11" s="433"/>
      <c r="M11" s="450"/>
      <c r="N11" s="160"/>
      <c r="O11" s="3"/>
    </row>
    <row r="12" spans="1:17" ht="67.5" customHeight="1" thickTop="1" thickBot="1" x14ac:dyDescent="0.3">
      <c r="A12" s="440" t="s">
        <v>348</v>
      </c>
      <c r="B12" s="451" t="s">
        <v>172</v>
      </c>
      <c r="C12" s="418" t="s">
        <v>173</v>
      </c>
      <c r="D12" s="482" t="s">
        <v>226</v>
      </c>
      <c r="E12" s="482" t="s">
        <v>206</v>
      </c>
      <c r="F12" s="1447" t="s">
        <v>333</v>
      </c>
      <c r="G12" s="482" t="s">
        <v>276</v>
      </c>
      <c r="H12" s="482">
        <v>1</v>
      </c>
      <c r="I12" s="482" t="s">
        <v>367</v>
      </c>
      <c r="J12" s="225">
        <v>1</v>
      </c>
      <c r="K12" s="225">
        <v>1.0604166666666666</v>
      </c>
      <c r="L12" s="211">
        <v>1.0604166666666666</v>
      </c>
      <c r="M12" s="208">
        <v>1.0604166666666666</v>
      </c>
      <c r="N12" s="240" t="s">
        <v>368</v>
      </c>
      <c r="O12" s="443"/>
    </row>
    <row r="13" spans="1:17" ht="121.5" customHeight="1" thickTop="1" x14ac:dyDescent="0.25">
      <c r="L13" s="47" t="s">
        <v>177</v>
      </c>
      <c r="M13" s="1178">
        <f>+AVERAGE(M5:M12)</f>
        <v>1.0517361111111112</v>
      </c>
      <c r="N13" s="17" t="s">
        <v>178</v>
      </c>
    </row>
    <row r="14" spans="1:17" x14ac:dyDescent="0.25">
      <c r="I14" s="453"/>
    </row>
    <row r="15" spans="1:17" x14ac:dyDescent="0.25">
      <c r="I15" s="453"/>
    </row>
    <row r="16" spans="1:17" x14ac:dyDescent="0.25">
      <c r="I16" s="453"/>
    </row>
    <row r="17" spans="9:9" x14ac:dyDescent="0.25">
      <c r="I17" s="453"/>
    </row>
    <row r="18" spans="9:9" x14ac:dyDescent="0.25">
      <c r="I18" s="453"/>
    </row>
    <row r="19" spans="9:9" x14ac:dyDescent="0.25">
      <c r="I19" s="453"/>
    </row>
    <row r="20" spans="9:9" x14ac:dyDescent="0.25">
      <c r="I20" s="453"/>
    </row>
    <row r="21" spans="9:9" x14ac:dyDescent="0.25">
      <c r="I21" s="453"/>
    </row>
    <row r="22" spans="9:9" x14ac:dyDescent="0.25">
      <c r="I22" s="453"/>
    </row>
    <row r="23" spans="9:9" x14ac:dyDescent="0.25">
      <c r="I23" s="453"/>
    </row>
    <row r="24" spans="9:9" x14ac:dyDescent="0.25">
      <c r="I24" s="453"/>
    </row>
    <row r="25" spans="9:9" x14ac:dyDescent="0.25">
      <c r="I25" s="453"/>
    </row>
    <row r="26" spans="9:9" x14ac:dyDescent="0.25">
      <c r="I26" s="453"/>
    </row>
    <row r="27" spans="9:9" x14ac:dyDescent="0.25">
      <c r="I27" s="453"/>
    </row>
    <row r="28" spans="9:9" x14ac:dyDescent="0.25">
      <c r="I28" s="453"/>
    </row>
    <row r="29" spans="9:9" x14ac:dyDescent="0.25">
      <c r="I29" s="453"/>
    </row>
    <row r="30" spans="9:9" x14ac:dyDescent="0.25">
      <c r="I30" s="453"/>
    </row>
    <row r="31" spans="9:9" x14ac:dyDescent="0.25">
      <c r="I31" s="453"/>
    </row>
    <row r="32" spans="9:9" x14ac:dyDescent="0.25">
      <c r="I32" s="453"/>
    </row>
    <row r="33" spans="9:9" x14ac:dyDescent="0.25">
      <c r="I33" s="453"/>
    </row>
    <row r="34" spans="9:9" x14ac:dyDescent="0.25">
      <c r="I34" s="453"/>
    </row>
    <row r="35" spans="9:9" x14ac:dyDescent="0.25">
      <c r="I35" s="453"/>
    </row>
    <row r="36" spans="9:9" x14ac:dyDescent="0.25">
      <c r="I36" s="453"/>
    </row>
    <row r="37" spans="9:9" x14ac:dyDescent="0.25">
      <c r="I37" s="453"/>
    </row>
    <row r="38" spans="9:9" x14ac:dyDescent="0.25">
      <c r="I38" s="453"/>
    </row>
    <row r="39" spans="9:9" x14ac:dyDescent="0.25">
      <c r="I39" s="453"/>
    </row>
    <row r="40" spans="9:9" x14ac:dyDescent="0.25">
      <c r="I40" s="453"/>
    </row>
    <row r="41" spans="9:9" x14ac:dyDescent="0.25">
      <c r="I41" s="453"/>
    </row>
    <row r="42" spans="9:9" x14ac:dyDescent="0.25">
      <c r="I42" s="453"/>
    </row>
    <row r="43" spans="9:9" x14ac:dyDescent="0.25">
      <c r="I43" s="453"/>
    </row>
    <row r="44" spans="9:9" x14ac:dyDescent="0.25">
      <c r="I44" s="453"/>
    </row>
    <row r="45" spans="9:9" x14ac:dyDescent="0.25">
      <c r="I45" s="453"/>
    </row>
    <row r="46" spans="9:9" x14ac:dyDescent="0.25">
      <c r="I46" s="453"/>
    </row>
    <row r="47" spans="9:9" x14ac:dyDescent="0.25">
      <c r="I47" s="453"/>
    </row>
    <row r="48" spans="9:9" x14ac:dyDescent="0.25">
      <c r="I48" s="453"/>
    </row>
    <row r="49" spans="9:9" x14ac:dyDescent="0.25">
      <c r="I49" s="453"/>
    </row>
    <row r="50" spans="9:9" x14ac:dyDescent="0.25">
      <c r="I50" s="453"/>
    </row>
    <row r="51" spans="9:9" x14ac:dyDescent="0.25">
      <c r="I51" s="453"/>
    </row>
    <row r="52" spans="9:9" x14ac:dyDescent="0.25">
      <c r="I52" s="453"/>
    </row>
    <row r="53" spans="9:9" x14ac:dyDescent="0.25">
      <c r="I53" s="453"/>
    </row>
    <row r="54" spans="9:9" x14ac:dyDescent="0.25">
      <c r="I54" s="453"/>
    </row>
    <row r="55" spans="9:9" x14ac:dyDescent="0.25">
      <c r="I55" s="453"/>
    </row>
    <row r="56" spans="9:9" x14ac:dyDescent="0.25">
      <c r="I56" s="453"/>
    </row>
    <row r="57" spans="9:9" x14ac:dyDescent="0.25">
      <c r="I57" s="453"/>
    </row>
    <row r="58" spans="9:9" x14ac:dyDescent="0.25">
      <c r="I58" s="453"/>
    </row>
    <row r="59" spans="9:9" x14ac:dyDescent="0.25">
      <c r="I59" s="453"/>
    </row>
    <row r="60" spans="9:9" x14ac:dyDescent="0.25">
      <c r="I60" s="453"/>
    </row>
    <row r="61" spans="9:9" x14ac:dyDescent="0.25">
      <c r="I61" s="453"/>
    </row>
    <row r="62" spans="9:9" x14ac:dyDescent="0.25">
      <c r="I62" s="453"/>
    </row>
    <row r="63" spans="9:9" x14ac:dyDescent="0.25">
      <c r="I63" s="453"/>
    </row>
    <row r="64" spans="9:9" x14ac:dyDescent="0.25">
      <c r="I64" s="453"/>
    </row>
    <row r="65" spans="9:9" x14ac:dyDescent="0.25">
      <c r="I65" s="453"/>
    </row>
    <row r="66" spans="9:9" x14ac:dyDescent="0.25">
      <c r="I66" s="453"/>
    </row>
    <row r="67" spans="9:9" x14ac:dyDescent="0.25">
      <c r="I67" s="453"/>
    </row>
    <row r="68" spans="9:9" x14ac:dyDescent="0.25">
      <c r="I68" s="453"/>
    </row>
    <row r="69" spans="9:9" x14ac:dyDescent="0.25">
      <c r="I69" s="453"/>
    </row>
    <row r="70" spans="9:9" x14ac:dyDescent="0.25">
      <c r="I70" s="453"/>
    </row>
    <row r="71" spans="9:9" x14ac:dyDescent="0.25">
      <c r="I71" s="453"/>
    </row>
    <row r="72" spans="9:9" x14ac:dyDescent="0.25">
      <c r="I72" s="453"/>
    </row>
    <row r="73" spans="9:9" x14ac:dyDescent="0.25">
      <c r="I73" s="453"/>
    </row>
    <row r="74" spans="9:9" x14ac:dyDescent="0.25">
      <c r="I74" s="453"/>
    </row>
    <row r="75" spans="9:9" x14ac:dyDescent="0.25">
      <c r="I75" s="453"/>
    </row>
    <row r="76" spans="9:9" x14ac:dyDescent="0.25">
      <c r="I76" s="453"/>
    </row>
    <row r="77" spans="9:9" x14ac:dyDescent="0.25">
      <c r="I77" s="453"/>
    </row>
    <row r="78" spans="9:9" x14ac:dyDescent="0.25">
      <c r="I78" s="453"/>
    </row>
    <row r="79" spans="9:9" x14ac:dyDescent="0.25">
      <c r="I79" s="453"/>
    </row>
    <row r="80" spans="9:9" x14ac:dyDescent="0.25">
      <c r="I80" s="453"/>
    </row>
    <row r="81" spans="9:9" x14ac:dyDescent="0.25">
      <c r="I81" s="453"/>
    </row>
    <row r="82" spans="9:9" x14ac:dyDescent="0.25">
      <c r="I82" s="453"/>
    </row>
    <row r="83" spans="9:9" x14ac:dyDescent="0.25">
      <c r="I83" s="453"/>
    </row>
    <row r="84" spans="9:9" x14ac:dyDescent="0.25">
      <c r="I84" s="453"/>
    </row>
    <row r="85" spans="9:9" x14ac:dyDescent="0.25">
      <c r="I85" s="453"/>
    </row>
    <row r="86" spans="9:9" x14ac:dyDescent="0.25">
      <c r="I86" s="453"/>
    </row>
    <row r="87" spans="9:9" x14ac:dyDescent="0.25">
      <c r="I87" s="453"/>
    </row>
    <row r="88" spans="9:9" x14ac:dyDescent="0.25">
      <c r="I88" s="453"/>
    </row>
    <row r="89" spans="9:9" x14ac:dyDescent="0.25">
      <c r="I89" s="453"/>
    </row>
    <row r="90" spans="9:9" x14ac:dyDescent="0.25">
      <c r="I90" s="453"/>
    </row>
    <row r="91" spans="9:9" x14ac:dyDescent="0.25">
      <c r="I91" s="453"/>
    </row>
    <row r="92" spans="9:9" x14ac:dyDescent="0.25">
      <c r="I92" s="453"/>
    </row>
    <row r="93" spans="9:9" x14ac:dyDescent="0.25">
      <c r="I93" s="453"/>
    </row>
    <row r="94" spans="9:9" x14ac:dyDescent="0.25">
      <c r="I94" s="453"/>
    </row>
    <row r="95" spans="9:9" x14ac:dyDescent="0.25">
      <c r="I95" s="453"/>
    </row>
    <row r="96" spans="9:9" x14ac:dyDescent="0.25">
      <c r="I96" s="453"/>
    </row>
    <row r="97" spans="9:9" x14ac:dyDescent="0.25">
      <c r="I97" s="453"/>
    </row>
    <row r="98" spans="9:9" x14ac:dyDescent="0.25">
      <c r="I98" s="453"/>
    </row>
    <row r="99" spans="9:9" x14ac:dyDescent="0.25">
      <c r="I99" s="453"/>
    </row>
    <row r="100" spans="9:9" x14ac:dyDescent="0.25">
      <c r="I100" s="453"/>
    </row>
    <row r="101" spans="9:9" x14ac:dyDescent="0.25">
      <c r="I101" s="452"/>
    </row>
    <row r="102" spans="9:9" x14ac:dyDescent="0.25">
      <c r="I102" s="452"/>
    </row>
    <row r="103" spans="9:9" x14ac:dyDescent="0.25">
      <c r="I103" s="452"/>
    </row>
    <row r="104" spans="9:9" x14ac:dyDescent="0.25">
      <c r="I104" s="452"/>
    </row>
    <row r="105" spans="9:9" x14ac:dyDescent="0.25">
      <c r="I105" s="452"/>
    </row>
    <row r="106" spans="9:9" x14ac:dyDescent="0.25">
      <c r="I106" s="452"/>
    </row>
    <row r="107" spans="9:9" x14ac:dyDescent="0.25">
      <c r="I107" s="452"/>
    </row>
    <row r="108" spans="9:9" x14ac:dyDescent="0.25">
      <c r="I108" s="452"/>
    </row>
    <row r="109" spans="9:9" x14ac:dyDescent="0.25">
      <c r="I109" s="452"/>
    </row>
    <row r="110" spans="9:9" x14ac:dyDescent="0.25">
      <c r="I110" s="452"/>
    </row>
    <row r="111" spans="9:9" x14ac:dyDescent="0.25">
      <c r="I111" s="452"/>
    </row>
    <row r="112" spans="9:9" x14ac:dyDescent="0.25">
      <c r="I112" s="452"/>
    </row>
    <row r="113" spans="9:9" x14ac:dyDescent="0.25">
      <c r="I113" s="452"/>
    </row>
    <row r="114" spans="9:9" x14ac:dyDescent="0.25">
      <c r="I114" s="452"/>
    </row>
    <row r="115" spans="9:9" x14ac:dyDescent="0.25">
      <c r="I115" s="452"/>
    </row>
  </sheetData>
  <sheetProtection algorithmName="SHA-512" hashValue="s8Smtdjs0lrE41i1q+ViXwa2Ee+Qd13dhWWgCQKDqZ4+REAR6hwBkOe3BdsEpv/rNJv1gnCIr61xI/N/k7fIYg==" saltValue="kbfY0fN4uyiLt/oNetL9ww==" spinCount="100000" sheet="1" objects="1" scenarios="1"/>
  <conditionalFormatting sqref="J11:L11">
    <cfRule type="expression" dxfId="4502" priority="337">
      <formula>OR(#REF!="Número",#REF!="Meses",#REF!="Pesos",#REF!="Millones")</formula>
    </cfRule>
    <cfRule type="expression" dxfId="4501" priority="338">
      <formula>#REF!="Porcentaje"</formula>
    </cfRule>
  </conditionalFormatting>
  <conditionalFormatting sqref="J12:K12">
    <cfRule type="expression" dxfId="4500" priority="247">
      <formula>OR($G17="Número",$G17="Meses",$G17="Pesos",$G17="Millones")</formula>
    </cfRule>
    <cfRule type="expression" dxfId="4499" priority="248">
      <formula>$G17="Porcentaje"</formula>
    </cfRule>
  </conditionalFormatting>
  <conditionalFormatting sqref="J8:K9">
    <cfRule type="expression" dxfId="4498" priority="339">
      <formula>OR($G11="Número",$G11="Meses",$G11="Pesos",$G11="Millones")</formula>
    </cfRule>
    <cfRule type="expression" dxfId="4497" priority="340">
      <formula>$G11="Porcentaje"</formula>
    </cfRule>
  </conditionalFormatting>
  <conditionalFormatting sqref="J10:K10">
    <cfRule type="expression" dxfId="4496" priority="341">
      <formula>OR(#REF!="Número",#REF!="Meses",#REF!="Pesos",#REF!="Millones")</formula>
    </cfRule>
    <cfRule type="expression" dxfId="4495" priority="342">
      <formula>#REF!="Porcentaje"</formula>
    </cfRule>
  </conditionalFormatting>
  <conditionalFormatting sqref="L11">
    <cfRule type="expression" dxfId="4494" priority="212">
      <formula>OR(#REF!="Número",#REF!="Meses",#REF!="Pesos",#REF!="Millones")</formula>
    </cfRule>
    <cfRule type="expression" dxfId="4493" priority="213">
      <formula>#REF!="Porcentaje"</formula>
    </cfRule>
  </conditionalFormatting>
  <conditionalFormatting sqref="M5:M6">
    <cfRule type="cellIs" dxfId="4492" priority="123" operator="greaterThan">
      <formula>1.1</formula>
    </cfRule>
    <cfRule type="cellIs" dxfId="4491" priority="124" operator="between">
      <formula>100%</formula>
      <formula>110%</formula>
    </cfRule>
    <cfRule type="cellIs" dxfId="4490" priority="125" operator="between">
      <formula>70%</formula>
      <formula>99.9999999%</formula>
    </cfRule>
    <cfRule type="cellIs" dxfId="4489" priority="126" operator="between">
      <formula>0</formula>
      <formula>0.6999999999999</formula>
    </cfRule>
  </conditionalFormatting>
  <conditionalFormatting sqref="L5:L6">
    <cfRule type="containsText" dxfId="4488" priority="117" operator="containsText" text="Sin medición en la vigencia">
      <formula>NOT(ISERROR(SEARCH("Sin medición en la vigencia",L5)))</formula>
    </cfRule>
    <cfRule type="cellIs" dxfId="4487" priority="118" operator="greaterThan">
      <formula>1.1</formula>
    </cfRule>
    <cfRule type="cellIs" dxfId="4486" priority="119" operator="between">
      <formula>100%</formula>
      <formula>110%</formula>
    </cfRule>
    <cfRule type="cellIs" dxfId="4485" priority="120" operator="between">
      <formula>70%</formula>
      <formula>99.9999999%</formula>
    </cfRule>
    <cfRule type="cellIs" dxfId="4484" priority="121" operator="between">
      <formula>0</formula>
      <formula>0.6999999999999</formula>
    </cfRule>
  </conditionalFormatting>
  <conditionalFormatting sqref="M8:M10">
    <cfRule type="cellIs" dxfId="4483" priority="113" operator="greaterThan">
      <formula>1.1</formula>
    </cfRule>
    <cfRule type="cellIs" dxfId="4482" priority="114" operator="between">
      <formula>100%</formula>
      <formula>110%</formula>
    </cfRule>
    <cfRule type="cellIs" dxfId="4481" priority="115" operator="between">
      <formula>70%</formula>
      <formula>99.9999999%</formula>
    </cfRule>
    <cfRule type="cellIs" dxfId="4480" priority="116" operator="between">
      <formula>0</formula>
      <formula>0.6999999999999</formula>
    </cfRule>
  </conditionalFormatting>
  <conditionalFormatting sqref="L8:L10">
    <cfRule type="containsText" dxfId="4479" priority="107" operator="containsText" text="Sin medición en la vigencia">
      <formula>NOT(ISERROR(SEARCH("Sin medición en la vigencia",L8)))</formula>
    </cfRule>
    <cfRule type="cellIs" dxfId="4478" priority="108" operator="greaterThan">
      <formula>1.1</formula>
    </cfRule>
    <cfRule type="cellIs" dxfId="4477" priority="109" operator="between">
      <formula>100%</formula>
      <formula>110%</formula>
    </cfRule>
    <cfRule type="cellIs" dxfId="4476" priority="110" operator="between">
      <formula>70%</formula>
      <formula>99.9999999%</formula>
    </cfRule>
    <cfRule type="cellIs" dxfId="4475" priority="111" operator="between">
      <formula>0</formula>
      <formula>0.6999999999999</formula>
    </cfRule>
  </conditionalFormatting>
  <conditionalFormatting sqref="M12">
    <cfRule type="cellIs" dxfId="4474" priority="103" operator="greaterThan">
      <formula>1.1</formula>
    </cfRule>
    <cfRule type="cellIs" dxfId="4473" priority="104" operator="between">
      <formula>100%</formula>
      <formula>110%</formula>
    </cfRule>
    <cfRule type="cellIs" dxfId="4472" priority="105" operator="between">
      <formula>70%</formula>
      <formula>99.9999999%</formula>
    </cfRule>
    <cfRule type="cellIs" dxfId="4471" priority="106" operator="between">
      <formula>0</formula>
      <formula>0.6999999999999</formula>
    </cfRule>
  </conditionalFormatting>
  <conditionalFormatting sqref="L12">
    <cfRule type="containsText" dxfId="4470" priority="97" operator="containsText" text="Sin medición en la vigencia">
      <formula>NOT(ISERROR(SEARCH("Sin medición en la vigencia",L12)))</formula>
    </cfRule>
    <cfRule type="cellIs" dxfId="4469" priority="98" operator="greaterThan">
      <formula>1.1</formula>
    </cfRule>
    <cfRule type="cellIs" dxfId="4468" priority="99" operator="between">
      <formula>100%</formula>
      <formula>110%</formula>
    </cfRule>
    <cfRule type="cellIs" dxfId="4467" priority="100" operator="between">
      <formula>70%</formula>
      <formula>99.9999999%</formula>
    </cfRule>
    <cfRule type="cellIs" dxfId="4466" priority="101" operator="between">
      <formula>0</formula>
      <formula>0.6999999999999</formula>
    </cfRule>
  </conditionalFormatting>
  <hyperlinks>
    <hyperlink ref="N13" location="Principal!A1" display="volver al índice" xr:uid="{00000000-0004-0000-09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2" operator="containsText" id="{66CBD626-0BBC-4ADA-8BED-A097F5B60EEB}">
            <xm:f>NOT(ISERROR(SEARCH("-",M5)))</xm:f>
            <xm:f>"-"</xm:f>
            <x14:dxf>
              <fill>
                <patternFill>
                  <bgColor rgb="FF000000"/>
                </patternFill>
              </fill>
            </x14:dxf>
          </x14:cfRule>
          <xm:sqref>M5:M6</xm:sqref>
        </x14:conditionalFormatting>
        <x14:conditionalFormatting xmlns:xm="http://schemas.microsoft.com/office/excel/2006/main">
          <x14:cfRule type="containsText" priority="112" operator="containsText" id="{61B29414-9264-402D-B42A-580C91C25AF3}">
            <xm:f>NOT(ISERROR(SEARCH("-",M8)))</xm:f>
            <xm:f>"-"</xm:f>
            <x14:dxf>
              <fill>
                <patternFill>
                  <bgColor rgb="FF000000"/>
                </patternFill>
              </fill>
            </x14:dxf>
          </x14:cfRule>
          <xm:sqref>M8:M10</xm:sqref>
        </x14:conditionalFormatting>
        <x14:conditionalFormatting xmlns:xm="http://schemas.microsoft.com/office/excel/2006/main">
          <x14:cfRule type="containsText" priority="102" operator="containsText" id="{B5F121D3-A2D0-41D7-8FE3-ACCF6413C4C1}">
            <xm:f>NOT(ISERROR(SEARCH("-",M12)))</xm:f>
            <xm:f>"-"</xm:f>
            <x14:dxf>
              <fill>
                <patternFill>
                  <bgColor rgb="FF000000"/>
                </patternFill>
              </fill>
            </x14:dxf>
          </x14:cfRule>
          <xm:sqref>M12</xm:sqref>
        </x14:conditionalFormatting>
      </x14:conditionalFormatting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M115"/>
  <sheetViews>
    <sheetView zoomScale="69" zoomScaleNormal="69" workbookViewId="0">
      <pane xSplit="7" ySplit="4" topLeftCell="H5" activePane="bottomRight" state="frozen"/>
      <selection pane="topRight" activeCell="H1" sqref="H1"/>
      <selection pane="bottomLeft" activeCell="A5" sqref="A5"/>
      <selection pane="bottomRight" activeCell="E49" sqref="E49"/>
    </sheetView>
  </sheetViews>
  <sheetFormatPr baseColWidth="10" defaultColWidth="11.42578125" defaultRowHeight="21" x14ac:dyDescent="0.35"/>
  <cols>
    <col min="1" max="1" width="20.85546875" customWidth="1"/>
    <col min="2" max="2" width="20.5703125" style="936" customWidth="1"/>
    <col min="3" max="3" width="27.28515625" customWidth="1"/>
    <col min="4" max="4" width="36.28515625" customWidth="1"/>
    <col min="5" max="5" width="24.85546875" customWidth="1"/>
    <col min="6" max="6" width="35.140625" customWidth="1"/>
    <col min="7" max="7" width="13.5703125" customWidth="1"/>
    <col min="8" max="8" width="28" style="235" bestFit="1" customWidth="1"/>
    <col min="9" max="9" width="26.28515625" style="235" bestFit="1" customWidth="1"/>
    <col min="10" max="11" width="23.5703125" style="235" customWidth="1"/>
    <col min="12" max="12" width="128.5703125" style="167" customWidth="1"/>
  </cols>
  <sheetData>
    <row r="1" spans="1:12" ht="81.75" customHeight="1" thickBot="1" x14ac:dyDescent="0.3">
      <c r="A1" s="116"/>
      <c r="B1" s="911" t="s">
        <v>122</v>
      </c>
      <c r="C1" s="198"/>
      <c r="D1" s="199" t="s">
        <v>2586</v>
      </c>
      <c r="E1" s="199"/>
      <c r="F1" s="199"/>
      <c r="G1" s="199"/>
      <c r="H1" s="201"/>
      <c r="I1" s="201"/>
      <c r="J1" s="201"/>
      <c r="K1" s="201"/>
      <c r="L1" s="122"/>
    </row>
    <row r="2" spans="1:12" s="9" customFormat="1" ht="48" customHeight="1" thickTop="1" thickBot="1" x14ac:dyDescent="0.3">
      <c r="A2" s="106"/>
      <c r="B2" s="912"/>
      <c r="C2" s="106"/>
      <c r="D2" s="106"/>
      <c r="E2" s="106"/>
      <c r="F2" s="106"/>
      <c r="G2" s="106"/>
      <c r="H2" s="334" t="s">
        <v>124</v>
      </c>
      <c r="I2" s="333"/>
      <c r="J2" s="333"/>
      <c r="K2" s="332"/>
      <c r="L2" s="130" t="s">
        <v>21</v>
      </c>
    </row>
    <row r="3" spans="1:12" ht="88.5" customHeight="1" thickTop="1" thickBot="1" x14ac:dyDescent="0.3">
      <c r="A3" s="106" t="s">
        <v>125</v>
      </c>
      <c r="B3" s="912" t="s">
        <v>126</v>
      </c>
      <c r="C3" s="106" t="s">
        <v>127</v>
      </c>
      <c r="D3" s="106" t="s">
        <v>128</v>
      </c>
      <c r="E3" s="106" t="s">
        <v>129</v>
      </c>
      <c r="F3" s="106" t="s">
        <v>272</v>
      </c>
      <c r="G3" s="106" t="s">
        <v>273</v>
      </c>
      <c r="H3" s="202" t="s">
        <v>130</v>
      </c>
      <c r="I3" s="202" t="s">
        <v>131</v>
      </c>
      <c r="J3" s="203" t="s">
        <v>132</v>
      </c>
      <c r="K3" s="203" t="s">
        <v>209</v>
      </c>
      <c r="L3" s="135" t="s">
        <v>134</v>
      </c>
    </row>
    <row r="4" spans="1:12" ht="22.5" thickTop="1" thickBot="1" x14ac:dyDescent="0.3">
      <c r="A4" s="105"/>
      <c r="B4" s="913" t="s">
        <v>135</v>
      </c>
      <c r="C4" s="204"/>
      <c r="D4" s="204"/>
      <c r="E4" s="204"/>
      <c r="F4" s="204"/>
      <c r="G4" s="204"/>
      <c r="H4" s="206"/>
      <c r="I4" s="206"/>
      <c r="J4" s="206"/>
      <c r="K4" s="206"/>
      <c r="L4" s="175"/>
    </row>
    <row r="5" spans="1:12" ht="112.5" customHeight="1" thickTop="1" thickBot="1" x14ac:dyDescent="0.3">
      <c r="A5" s="106" t="s">
        <v>2587</v>
      </c>
      <c r="B5" s="668" t="s">
        <v>137</v>
      </c>
      <c r="C5" s="114" t="s">
        <v>138</v>
      </c>
      <c r="D5" s="636" t="s">
        <v>139</v>
      </c>
      <c r="E5" s="27" t="s">
        <v>560</v>
      </c>
      <c r="F5" s="27" t="s">
        <v>275</v>
      </c>
      <c r="G5" s="27" t="s">
        <v>276</v>
      </c>
      <c r="H5" s="309">
        <v>0.95</v>
      </c>
      <c r="I5" s="309">
        <v>1</v>
      </c>
      <c r="J5" s="211">
        <v>1.0526315789473684</v>
      </c>
      <c r="K5" s="208">
        <v>1.0526315789473684</v>
      </c>
      <c r="L5" s="1255" t="s">
        <v>2588</v>
      </c>
    </row>
    <row r="6" spans="1:12" ht="90" customHeight="1" thickTop="1" thickBot="1" x14ac:dyDescent="0.3">
      <c r="A6" s="106" t="s">
        <v>2587</v>
      </c>
      <c r="B6" s="668" t="s">
        <v>137</v>
      </c>
      <c r="C6" s="114" t="s">
        <v>138</v>
      </c>
      <c r="D6" s="637" t="s">
        <v>141</v>
      </c>
      <c r="E6" s="27" t="s">
        <v>142</v>
      </c>
      <c r="F6" s="27" t="s">
        <v>279</v>
      </c>
      <c r="G6" s="27" t="s">
        <v>276</v>
      </c>
      <c r="H6" s="309">
        <v>0.95</v>
      </c>
      <c r="I6" s="309">
        <v>0.995</v>
      </c>
      <c r="J6" s="211">
        <v>1.0473684210526317</v>
      </c>
      <c r="K6" s="208">
        <v>1.0473684210526317</v>
      </c>
      <c r="L6" s="1256" t="s">
        <v>2589</v>
      </c>
    </row>
    <row r="7" spans="1:12" ht="200.25" customHeight="1" thickTop="1" thickBot="1" x14ac:dyDescent="0.3">
      <c r="A7" s="106" t="s">
        <v>2587</v>
      </c>
      <c r="B7" s="668" t="s">
        <v>137</v>
      </c>
      <c r="C7" s="114" t="s">
        <v>143</v>
      </c>
      <c r="D7" s="25" t="s">
        <v>1135</v>
      </c>
      <c r="E7" s="27" t="s">
        <v>565</v>
      </c>
      <c r="F7" s="27" t="s">
        <v>1494</v>
      </c>
      <c r="G7" s="27" t="s">
        <v>1443</v>
      </c>
      <c r="H7" s="531">
        <v>365178.21731693402</v>
      </c>
      <c r="I7" s="531">
        <v>329847</v>
      </c>
      <c r="J7" s="211">
        <v>0.90324938443338076</v>
      </c>
      <c r="K7" s="208">
        <v>0.90324938443338076</v>
      </c>
      <c r="L7" s="1255" t="s">
        <v>2590</v>
      </c>
    </row>
    <row r="8" spans="1:12" ht="106.5" thickTop="1" thickBot="1" x14ac:dyDescent="0.3">
      <c r="A8" s="106" t="s">
        <v>2587</v>
      </c>
      <c r="B8" s="668" t="s">
        <v>137</v>
      </c>
      <c r="C8" s="114" t="s">
        <v>143</v>
      </c>
      <c r="D8" s="25" t="s">
        <v>564</v>
      </c>
      <c r="E8" s="27" t="s">
        <v>144</v>
      </c>
      <c r="F8" s="27" t="s">
        <v>1496</v>
      </c>
      <c r="G8" s="27" t="s">
        <v>1443</v>
      </c>
      <c r="H8" s="531">
        <v>94905.135557509711</v>
      </c>
      <c r="I8" s="531">
        <v>111577.73821670917</v>
      </c>
      <c r="J8" s="211">
        <v>1.1756765064530819</v>
      </c>
      <c r="K8" s="208">
        <v>1.1756765064530819</v>
      </c>
      <c r="L8" s="152" t="s">
        <v>2591</v>
      </c>
    </row>
    <row r="9" spans="1:12" ht="121.5" customHeight="1" thickTop="1" thickBot="1" x14ac:dyDescent="0.3">
      <c r="A9" s="106" t="s">
        <v>2587</v>
      </c>
      <c r="B9" s="668" t="s">
        <v>137</v>
      </c>
      <c r="C9" s="114" t="s">
        <v>143</v>
      </c>
      <c r="D9" s="114" t="s">
        <v>145</v>
      </c>
      <c r="E9" s="27" t="s">
        <v>146</v>
      </c>
      <c r="F9" s="914" t="s">
        <v>1550</v>
      </c>
      <c r="G9" s="914" t="s">
        <v>1499</v>
      </c>
      <c r="H9" s="232">
        <v>202</v>
      </c>
      <c r="I9" s="232">
        <v>271</v>
      </c>
      <c r="J9" s="211">
        <v>1.3415841584158417</v>
      </c>
      <c r="K9" s="208">
        <v>1.3415841584158417</v>
      </c>
      <c r="L9" s="1255" t="s">
        <v>2592</v>
      </c>
    </row>
    <row r="10" spans="1:12" ht="136.5" thickTop="1" thickBot="1" x14ac:dyDescent="0.3">
      <c r="A10" s="106" t="s">
        <v>2587</v>
      </c>
      <c r="B10" s="668" t="s">
        <v>137</v>
      </c>
      <c r="C10" s="114" t="s">
        <v>143</v>
      </c>
      <c r="D10" s="25" t="s">
        <v>1138</v>
      </c>
      <c r="E10" s="27" t="s">
        <v>466</v>
      </c>
      <c r="F10" s="27" t="s">
        <v>466</v>
      </c>
      <c r="G10" s="27" t="s">
        <v>438</v>
      </c>
      <c r="H10" s="531">
        <v>40000000000</v>
      </c>
      <c r="I10" s="531">
        <v>40892251738</v>
      </c>
      <c r="J10" s="211">
        <v>1.02230629345</v>
      </c>
      <c r="K10" s="208">
        <v>1.02230629345</v>
      </c>
      <c r="L10" s="1255" t="s">
        <v>2593</v>
      </c>
    </row>
    <row r="11" spans="1:12" ht="106.5" thickTop="1" thickBot="1" x14ac:dyDescent="0.3">
      <c r="A11" s="106" t="s">
        <v>2587</v>
      </c>
      <c r="B11" s="668" t="s">
        <v>137</v>
      </c>
      <c r="C11" s="114" t="s">
        <v>143</v>
      </c>
      <c r="D11" s="114" t="s">
        <v>150</v>
      </c>
      <c r="E11" s="27" t="s">
        <v>151</v>
      </c>
      <c r="F11" s="27" t="s">
        <v>1322</v>
      </c>
      <c r="G11" s="27" t="s">
        <v>276</v>
      </c>
      <c r="H11" s="309">
        <v>0.65500000000000003</v>
      </c>
      <c r="I11" s="309">
        <v>0.65500000000000003</v>
      </c>
      <c r="J11" s="211">
        <v>1</v>
      </c>
      <c r="K11" s="208">
        <v>1</v>
      </c>
      <c r="L11" s="152" t="s">
        <v>2594</v>
      </c>
    </row>
    <row r="12" spans="1:12" ht="116.25" customHeight="1" thickTop="1" thickBot="1" x14ac:dyDescent="0.3">
      <c r="A12" s="106" t="s">
        <v>2587</v>
      </c>
      <c r="B12" s="668" t="s">
        <v>137</v>
      </c>
      <c r="C12" s="114" t="s">
        <v>143</v>
      </c>
      <c r="D12" s="114" t="s">
        <v>150</v>
      </c>
      <c r="E12" s="27" t="s">
        <v>1141</v>
      </c>
      <c r="F12" s="27" t="s">
        <v>1324</v>
      </c>
      <c r="G12" s="27" t="s">
        <v>276</v>
      </c>
      <c r="H12" s="309">
        <v>1</v>
      </c>
      <c r="I12" s="309">
        <v>0</v>
      </c>
      <c r="J12" s="211" t="s">
        <v>297</v>
      </c>
      <c r="K12" s="208" t="s">
        <v>298</v>
      </c>
      <c r="L12" s="152" t="s">
        <v>2595</v>
      </c>
    </row>
    <row r="13" spans="1:12" ht="136.5" thickTop="1" thickBot="1" x14ac:dyDescent="0.3">
      <c r="A13" s="106" t="s">
        <v>2587</v>
      </c>
      <c r="B13" s="668" t="s">
        <v>137</v>
      </c>
      <c r="C13" s="114" t="s">
        <v>143</v>
      </c>
      <c r="D13" s="114" t="s">
        <v>150</v>
      </c>
      <c r="E13" s="27" t="s">
        <v>1143</v>
      </c>
      <c r="F13" s="27" t="s">
        <v>1326</v>
      </c>
      <c r="G13" s="27" t="s">
        <v>276</v>
      </c>
      <c r="H13" s="309">
        <v>1</v>
      </c>
      <c r="I13" s="309">
        <v>1</v>
      </c>
      <c r="J13" s="211">
        <v>1</v>
      </c>
      <c r="K13" s="208">
        <v>1</v>
      </c>
      <c r="L13" s="152" t="s">
        <v>2596</v>
      </c>
    </row>
    <row r="14" spans="1:12" ht="22.5" thickTop="1" thickBot="1" x14ac:dyDescent="0.3">
      <c r="B14" s="455" t="s">
        <v>290</v>
      </c>
      <c r="C14" s="915"/>
      <c r="D14" s="915"/>
      <c r="E14" s="916"/>
      <c r="F14" s="916"/>
      <c r="G14" s="916"/>
      <c r="H14" s="919"/>
      <c r="I14" s="919"/>
      <c r="J14" s="919"/>
      <c r="K14" s="917"/>
      <c r="L14" s="918"/>
    </row>
    <row r="15" spans="1:12" ht="166.5" thickTop="1" thickBot="1" x14ac:dyDescent="0.3">
      <c r="A15" s="106" t="s">
        <v>2587</v>
      </c>
      <c r="B15" s="102" t="s">
        <v>158</v>
      </c>
      <c r="C15" s="114" t="s">
        <v>159</v>
      </c>
      <c r="D15" s="25" t="s">
        <v>631</v>
      </c>
      <c r="E15" s="27" t="s">
        <v>632</v>
      </c>
      <c r="F15" s="27" t="s">
        <v>1506</v>
      </c>
      <c r="G15" s="42" t="s">
        <v>453</v>
      </c>
      <c r="H15" s="531">
        <v>24</v>
      </c>
      <c r="I15" s="531">
        <v>31</v>
      </c>
      <c r="J15" s="211">
        <v>1.2916666666666667</v>
      </c>
      <c r="K15" s="208">
        <v>1.2916666666666667</v>
      </c>
      <c r="L15" s="152" t="s">
        <v>2597</v>
      </c>
    </row>
    <row r="16" spans="1:12" ht="136.5" thickTop="1" thickBot="1" x14ac:dyDescent="0.3">
      <c r="A16" s="106" t="s">
        <v>2587</v>
      </c>
      <c r="B16" s="102" t="s">
        <v>158</v>
      </c>
      <c r="C16" s="114" t="s">
        <v>159</v>
      </c>
      <c r="D16" s="114" t="s">
        <v>1508</v>
      </c>
      <c r="E16" s="27" t="s">
        <v>635</v>
      </c>
      <c r="F16" s="27" t="s">
        <v>1509</v>
      </c>
      <c r="G16" s="42" t="s">
        <v>1499</v>
      </c>
      <c r="H16" s="531">
        <v>10</v>
      </c>
      <c r="I16" s="531">
        <v>35</v>
      </c>
      <c r="J16" s="211">
        <v>3.5</v>
      </c>
      <c r="K16" s="208">
        <v>2</v>
      </c>
      <c r="L16" s="1255" t="s">
        <v>2598</v>
      </c>
    </row>
    <row r="17" spans="1:13" ht="108.75" customHeight="1" thickTop="1" thickBot="1" x14ac:dyDescent="0.3">
      <c r="A17" s="106" t="s">
        <v>2587</v>
      </c>
      <c r="B17" s="102" t="s">
        <v>158</v>
      </c>
      <c r="C17" s="114" t="s">
        <v>159</v>
      </c>
      <c r="D17" s="114" t="s">
        <v>1508</v>
      </c>
      <c r="E17" s="27" t="s">
        <v>637</v>
      </c>
      <c r="F17" s="27" t="s">
        <v>1511</v>
      </c>
      <c r="G17" s="42" t="s">
        <v>1499</v>
      </c>
      <c r="H17" s="531">
        <v>10</v>
      </c>
      <c r="I17" s="531">
        <v>18</v>
      </c>
      <c r="J17" s="211">
        <v>1.8</v>
      </c>
      <c r="K17" s="208">
        <v>1.8</v>
      </c>
      <c r="L17" s="1255" t="s">
        <v>2599</v>
      </c>
    </row>
    <row r="18" spans="1:13" ht="211.5" thickTop="1" thickBot="1" x14ac:dyDescent="0.3">
      <c r="A18" s="106" t="s">
        <v>2587</v>
      </c>
      <c r="B18" s="102" t="s">
        <v>158</v>
      </c>
      <c r="C18" s="114" t="s">
        <v>159</v>
      </c>
      <c r="D18" s="25" t="s">
        <v>1513</v>
      </c>
      <c r="E18" s="27" t="s">
        <v>1514</v>
      </c>
      <c r="F18" s="27" t="s">
        <v>1515</v>
      </c>
      <c r="G18" s="27" t="s">
        <v>276</v>
      </c>
      <c r="H18" s="309">
        <v>0.5</v>
      </c>
      <c r="I18" s="309">
        <v>0.5</v>
      </c>
      <c r="J18" s="211">
        <v>1</v>
      </c>
      <c r="K18" s="208">
        <v>1</v>
      </c>
      <c r="L18" s="1255" t="s">
        <v>2600</v>
      </c>
    </row>
    <row r="19" spans="1:13" ht="138" customHeight="1" thickTop="1" thickBot="1" x14ac:dyDescent="0.3">
      <c r="A19" s="106" t="s">
        <v>2587</v>
      </c>
      <c r="B19" s="102" t="s">
        <v>158</v>
      </c>
      <c r="C19" s="114" t="s">
        <v>159</v>
      </c>
      <c r="D19" s="25" t="s">
        <v>577</v>
      </c>
      <c r="E19" s="27" t="s">
        <v>578</v>
      </c>
      <c r="F19" s="27" t="s">
        <v>1560</v>
      </c>
      <c r="G19" s="27" t="s">
        <v>453</v>
      </c>
      <c r="H19" s="531">
        <v>389</v>
      </c>
      <c r="I19" s="531">
        <v>1548.43</v>
      </c>
      <c r="J19" s="211">
        <v>3.9805398457583547</v>
      </c>
      <c r="K19" s="208">
        <v>2</v>
      </c>
      <c r="L19" s="1255" t="s">
        <v>2601</v>
      </c>
    </row>
    <row r="20" spans="1:13" ht="93.75" customHeight="1" thickTop="1" thickBot="1" x14ac:dyDescent="0.3">
      <c r="A20" s="106" t="s">
        <v>2587</v>
      </c>
      <c r="B20" s="102" t="s">
        <v>158</v>
      </c>
      <c r="C20" s="114" t="s">
        <v>159</v>
      </c>
      <c r="D20" s="25" t="s">
        <v>192</v>
      </c>
      <c r="E20" s="27" t="s">
        <v>193</v>
      </c>
      <c r="F20" s="27" t="s">
        <v>1519</v>
      </c>
      <c r="G20" s="27" t="s">
        <v>1334</v>
      </c>
      <c r="H20" s="531">
        <v>10.199999999999999</v>
      </c>
      <c r="I20" s="531">
        <v>0</v>
      </c>
      <c r="J20" s="211" t="s">
        <v>297</v>
      </c>
      <c r="K20" s="208" t="s">
        <v>298</v>
      </c>
      <c r="L20" s="152" t="s">
        <v>2602</v>
      </c>
    </row>
    <row r="21" spans="1:13" ht="104.25" customHeight="1" thickTop="1" thickBot="1" x14ac:dyDescent="0.75">
      <c r="A21" s="106" t="s">
        <v>2587</v>
      </c>
      <c r="B21" s="102" t="s">
        <v>158</v>
      </c>
      <c r="C21" s="114" t="s">
        <v>159</v>
      </c>
      <c r="D21" s="25" t="s">
        <v>231</v>
      </c>
      <c r="E21" s="27" t="s">
        <v>1225</v>
      </c>
      <c r="F21" s="27" t="s">
        <v>1331</v>
      </c>
      <c r="G21" s="27" t="s">
        <v>276</v>
      </c>
      <c r="H21" s="309">
        <v>1</v>
      </c>
      <c r="I21" s="309">
        <v>1</v>
      </c>
      <c r="J21" s="211">
        <v>1</v>
      </c>
      <c r="K21" s="208">
        <v>1</v>
      </c>
      <c r="L21" s="149" t="s">
        <v>2603</v>
      </c>
      <c r="M21" s="920"/>
    </row>
    <row r="22" spans="1:13" ht="102.75" customHeight="1" thickTop="1" thickBot="1" x14ac:dyDescent="0.3">
      <c r="A22" s="106" t="s">
        <v>2587</v>
      </c>
      <c r="B22" s="102" t="s">
        <v>158</v>
      </c>
      <c r="C22" s="114" t="s">
        <v>159</v>
      </c>
      <c r="D22" s="25" t="s">
        <v>247</v>
      </c>
      <c r="E22" s="27" t="s">
        <v>248</v>
      </c>
      <c r="F22" s="27" t="s">
        <v>1336</v>
      </c>
      <c r="G22" s="42" t="s">
        <v>276</v>
      </c>
      <c r="H22" s="309">
        <v>1</v>
      </c>
      <c r="I22" s="309">
        <v>0.75</v>
      </c>
      <c r="J22" s="211">
        <v>0.75</v>
      </c>
      <c r="K22" s="208">
        <v>0.75</v>
      </c>
      <c r="L22" s="152" t="s">
        <v>2604</v>
      </c>
    </row>
    <row r="23" spans="1:13" ht="46.5" thickTop="1" thickBot="1" x14ac:dyDescent="0.3">
      <c r="A23" s="106" t="s">
        <v>2587</v>
      </c>
      <c r="B23" s="102" t="s">
        <v>158</v>
      </c>
      <c r="C23" s="114" t="s">
        <v>160</v>
      </c>
      <c r="D23" s="25" t="s">
        <v>1158</v>
      </c>
      <c r="E23" s="27" t="s">
        <v>1596</v>
      </c>
      <c r="F23" s="27" t="s">
        <v>1597</v>
      </c>
      <c r="G23" s="42" t="s">
        <v>276</v>
      </c>
      <c r="H23" s="309">
        <v>1</v>
      </c>
      <c r="I23" s="309">
        <v>1</v>
      </c>
      <c r="J23" s="211">
        <v>1</v>
      </c>
      <c r="K23" s="208">
        <v>1</v>
      </c>
      <c r="L23" s="1255" t="s">
        <v>2605</v>
      </c>
    </row>
    <row r="24" spans="1:13" ht="116.25" customHeight="1" thickTop="1" thickBot="1" x14ac:dyDescent="0.3">
      <c r="A24" s="106" t="s">
        <v>2587</v>
      </c>
      <c r="B24" s="102" t="s">
        <v>158</v>
      </c>
      <c r="C24" s="114" t="s">
        <v>160</v>
      </c>
      <c r="D24" s="114" t="s">
        <v>594</v>
      </c>
      <c r="E24" s="27" t="s">
        <v>595</v>
      </c>
      <c r="F24" s="27" t="s">
        <v>1526</v>
      </c>
      <c r="G24" s="27" t="s">
        <v>1527</v>
      </c>
      <c r="H24" s="232">
        <v>32</v>
      </c>
      <c r="I24" s="232">
        <v>33.914999999999999</v>
      </c>
      <c r="J24" s="211">
        <v>0.94353530886038628</v>
      </c>
      <c r="K24" s="208">
        <v>0.94353530886038628</v>
      </c>
      <c r="L24" s="152" t="s">
        <v>2606</v>
      </c>
    </row>
    <row r="25" spans="1:13" ht="22.5" thickTop="1" thickBot="1" x14ac:dyDescent="0.3">
      <c r="B25" s="921" t="s">
        <v>161</v>
      </c>
      <c r="C25" s="922"/>
      <c r="D25" s="923"/>
      <c r="E25" s="924"/>
      <c r="F25" s="924"/>
      <c r="G25" s="924"/>
      <c r="H25" s="927"/>
      <c r="I25" s="927"/>
      <c r="J25" s="927"/>
      <c r="K25" s="925"/>
      <c r="L25" s="926"/>
    </row>
    <row r="26" spans="1:13" ht="136.5" thickTop="1" thickBot="1" x14ac:dyDescent="0.3">
      <c r="A26" s="106" t="s">
        <v>2587</v>
      </c>
      <c r="B26" s="928" t="s">
        <v>162</v>
      </c>
      <c r="C26" s="441" t="s">
        <v>513</v>
      </c>
      <c r="D26" s="636" t="s">
        <v>918</v>
      </c>
      <c r="E26" s="27" t="s">
        <v>919</v>
      </c>
      <c r="F26" s="27" t="s">
        <v>1338</v>
      </c>
      <c r="G26" s="929" t="s">
        <v>276</v>
      </c>
      <c r="H26" s="309">
        <v>0.6</v>
      </c>
      <c r="I26" s="309">
        <v>0.86</v>
      </c>
      <c r="J26" s="211">
        <v>1.4333333333333333</v>
      </c>
      <c r="K26" s="208">
        <v>1.4333333333333333</v>
      </c>
      <c r="L26" s="1255" t="s">
        <v>2607</v>
      </c>
    </row>
    <row r="27" spans="1:13" ht="136.5" thickTop="1" thickBot="1" x14ac:dyDescent="0.3">
      <c r="A27" s="106" t="s">
        <v>2587</v>
      </c>
      <c r="B27" s="928" t="s">
        <v>162</v>
      </c>
      <c r="C27" s="441" t="s">
        <v>327</v>
      </c>
      <c r="D27" s="25" t="s">
        <v>608</v>
      </c>
      <c r="E27" s="27" t="s">
        <v>609</v>
      </c>
      <c r="F27" s="27" t="s">
        <v>1574</v>
      </c>
      <c r="G27" s="929" t="s">
        <v>453</v>
      </c>
      <c r="H27" s="531">
        <v>818</v>
      </c>
      <c r="I27" s="531">
        <v>7345</v>
      </c>
      <c r="J27" s="211">
        <v>8.9792176039119802</v>
      </c>
      <c r="K27" s="208">
        <v>2</v>
      </c>
      <c r="L27" s="1255" t="s">
        <v>2608</v>
      </c>
    </row>
    <row r="28" spans="1:13" ht="76.5" thickTop="1" thickBot="1" x14ac:dyDescent="0.3">
      <c r="A28" s="532" t="s">
        <v>2587</v>
      </c>
      <c r="B28" s="532" t="s">
        <v>162</v>
      </c>
      <c r="C28" s="532" t="s">
        <v>327</v>
      </c>
      <c r="D28" s="532" t="s">
        <v>617</v>
      </c>
      <c r="E28" s="532" t="s">
        <v>1539</v>
      </c>
      <c r="F28" s="532" t="s">
        <v>1540</v>
      </c>
      <c r="G28" s="532" t="s">
        <v>453</v>
      </c>
      <c r="H28" s="532">
        <v>0</v>
      </c>
      <c r="I28" s="532">
        <v>0</v>
      </c>
      <c r="J28" s="211" t="s">
        <v>297</v>
      </c>
      <c r="K28" s="208" t="s">
        <v>298</v>
      </c>
      <c r="L28" s="891" t="s">
        <v>619</v>
      </c>
    </row>
    <row r="29" spans="1:13" ht="106.5" thickTop="1" thickBot="1" x14ac:dyDescent="0.3">
      <c r="A29" s="106" t="s">
        <v>2587</v>
      </c>
      <c r="B29" s="928" t="s">
        <v>162</v>
      </c>
      <c r="C29" s="441" t="s">
        <v>327</v>
      </c>
      <c r="D29" s="25" t="s">
        <v>611</v>
      </c>
      <c r="E29" s="27" t="s">
        <v>612</v>
      </c>
      <c r="F29" s="37" t="s">
        <v>1536</v>
      </c>
      <c r="G29" s="929" t="s">
        <v>453</v>
      </c>
      <c r="H29" s="531">
        <v>2209</v>
      </c>
      <c r="I29" s="531">
        <v>1848</v>
      </c>
      <c r="J29" s="211">
        <v>0.83657763693979181</v>
      </c>
      <c r="K29" s="208">
        <v>0.83657763693979181</v>
      </c>
      <c r="L29" s="1255" t="s">
        <v>2609</v>
      </c>
    </row>
    <row r="30" spans="1:13" ht="76.5" thickTop="1" thickBot="1" x14ac:dyDescent="0.3">
      <c r="A30" s="532" t="s">
        <v>2587</v>
      </c>
      <c r="B30" s="532" t="s">
        <v>162</v>
      </c>
      <c r="C30" s="532" t="s">
        <v>327</v>
      </c>
      <c r="D30" s="532" t="s">
        <v>620</v>
      </c>
      <c r="E30" s="532" t="s">
        <v>621</v>
      </c>
      <c r="F30" s="532" t="s">
        <v>1538</v>
      </c>
      <c r="G30" s="532" t="s">
        <v>453</v>
      </c>
      <c r="H30" s="532">
        <v>0</v>
      </c>
      <c r="I30" s="532">
        <v>0</v>
      </c>
      <c r="J30" s="211" t="s">
        <v>297</v>
      </c>
      <c r="K30" s="208" t="s">
        <v>298</v>
      </c>
      <c r="L30" s="891" t="s">
        <v>619</v>
      </c>
    </row>
    <row r="31" spans="1:13" ht="106.5" thickTop="1" thickBot="1" x14ac:dyDescent="0.3">
      <c r="A31" s="106" t="s">
        <v>2587</v>
      </c>
      <c r="B31" s="928" t="s">
        <v>162</v>
      </c>
      <c r="C31" s="441" t="s">
        <v>327</v>
      </c>
      <c r="D31" s="441" t="s">
        <v>640</v>
      </c>
      <c r="E31" s="27" t="s">
        <v>641</v>
      </c>
      <c r="F31" s="930" t="s">
        <v>1541</v>
      </c>
      <c r="G31" s="27" t="s">
        <v>276</v>
      </c>
      <c r="H31" s="309">
        <v>1</v>
      </c>
      <c r="I31" s="309">
        <v>1</v>
      </c>
      <c r="J31" s="211">
        <v>1</v>
      </c>
      <c r="K31" s="208">
        <v>1</v>
      </c>
      <c r="L31" s="152" t="s">
        <v>2610</v>
      </c>
    </row>
    <row r="32" spans="1:13" ht="99" customHeight="1" thickTop="1" thickBot="1" x14ac:dyDescent="0.3">
      <c r="A32" s="106" t="s">
        <v>2587</v>
      </c>
      <c r="B32" s="928" t="s">
        <v>162</v>
      </c>
      <c r="C32" s="114" t="s">
        <v>168</v>
      </c>
      <c r="D32" s="114" t="s">
        <v>487</v>
      </c>
      <c r="E32" s="27" t="s">
        <v>488</v>
      </c>
      <c r="F32" s="27" t="s">
        <v>1349</v>
      </c>
      <c r="G32" s="42" t="s">
        <v>438</v>
      </c>
      <c r="H32" s="531">
        <v>33000000</v>
      </c>
      <c r="I32" s="531">
        <v>36181105</v>
      </c>
      <c r="J32" s="211">
        <v>1.0963971212121213</v>
      </c>
      <c r="K32" s="208">
        <v>1.0963971212121213</v>
      </c>
      <c r="L32" s="1255" t="s">
        <v>2611</v>
      </c>
    </row>
    <row r="33" spans="1:12" ht="96.75" customHeight="1" thickTop="1" thickBot="1" x14ac:dyDescent="0.3">
      <c r="A33" s="106" t="s">
        <v>2587</v>
      </c>
      <c r="B33" s="928" t="s">
        <v>162</v>
      </c>
      <c r="C33" s="441" t="s">
        <v>165</v>
      </c>
      <c r="D33" s="114" t="s">
        <v>252</v>
      </c>
      <c r="E33" s="27" t="s">
        <v>200</v>
      </c>
      <c r="F33" s="27" t="s">
        <v>1340</v>
      </c>
      <c r="G33" s="42" t="s">
        <v>276</v>
      </c>
      <c r="H33" s="309">
        <v>1</v>
      </c>
      <c r="I33" s="309">
        <v>1</v>
      </c>
      <c r="J33" s="211">
        <v>1</v>
      </c>
      <c r="K33" s="208">
        <v>1</v>
      </c>
      <c r="L33" s="152" t="s">
        <v>2612</v>
      </c>
    </row>
    <row r="34" spans="1:12" ht="93.75" customHeight="1" thickTop="1" thickBot="1" x14ac:dyDescent="0.3">
      <c r="A34" s="106" t="s">
        <v>2587</v>
      </c>
      <c r="B34" s="928" t="s">
        <v>162</v>
      </c>
      <c r="C34" s="441" t="s">
        <v>165</v>
      </c>
      <c r="D34" s="114" t="s">
        <v>252</v>
      </c>
      <c r="E34" s="27" t="s">
        <v>1227</v>
      </c>
      <c r="F34" s="27" t="s">
        <v>1342</v>
      </c>
      <c r="G34" s="42" t="s">
        <v>276</v>
      </c>
      <c r="H34" s="309">
        <v>1</v>
      </c>
      <c r="I34" s="309">
        <v>1</v>
      </c>
      <c r="J34" s="211">
        <v>1</v>
      </c>
      <c r="K34" s="208">
        <v>1</v>
      </c>
      <c r="L34" s="152" t="s">
        <v>2613</v>
      </c>
    </row>
    <row r="35" spans="1:12" ht="105.75" customHeight="1" thickTop="1" thickBot="1" x14ac:dyDescent="0.3">
      <c r="A35" s="106" t="s">
        <v>2587</v>
      </c>
      <c r="B35" s="928" t="s">
        <v>162</v>
      </c>
      <c r="C35" s="441" t="s">
        <v>165</v>
      </c>
      <c r="D35" s="114" t="s">
        <v>165</v>
      </c>
      <c r="E35" s="27" t="s">
        <v>264</v>
      </c>
      <c r="F35" s="27" t="s">
        <v>1344</v>
      </c>
      <c r="G35" s="42" t="s">
        <v>276</v>
      </c>
      <c r="H35" s="309">
        <v>1</v>
      </c>
      <c r="I35" s="309">
        <v>1</v>
      </c>
      <c r="J35" s="211">
        <v>1</v>
      </c>
      <c r="K35" s="208">
        <v>1</v>
      </c>
      <c r="L35" s="152" t="s">
        <v>2614</v>
      </c>
    </row>
    <row r="36" spans="1:12" ht="91.5" customHeight="1" thickTop="1" thickBot="1" x14ac:dyDescent="0.3">
      <c r="A36" s="106" t="s">
        <v>2587</v>
      </c>
      <c r="B36" s="928" t="s">
        <v>162</v>
      </c>
      <c r="C36" s="441" t="s">
        <v>165</v>
      </c>
      <c r="D36" s="114" t="s">
        <v>165</v>
      </c>
      <c r="E36" s="27" t="s">
        <v>266</v>
      </c>
      <c r="F36" s="27" t="s">
        <v>1346</v>
      </c>
      <c r="G36" s="27" t="s">
        <v>276</v>
      </c>
      <c r="H36" s="309">
        <v>1</v>
      </c>
      <c r="I36" s="309">
        <v>1</v>
      </c>
      <c r="J36" s="211">
        <v>1</v>
      </c>
      <c r="K36" s="208">
        <v>1</v>
      </c>
      <c r="L36" s="152" t="s">
        <v>2615</v>
      </c>
    </row>
    <row r="37" spans="1:12" ht="121.5" thickTop="1" thickBot="1" x14ac:dyDescent="0.3">
      <c r="A37" s="106" t="s">
        <v>2587</v>
      </c>
      <c r="B37" s="928" t="s">
        <v>162</v>
      </c>
      <c r="C37" s="441" t="s">
        <v>165</v>
      </c>
      <c r="D37" s="25" t="s">
        <v>202</v>
      </c>
      <c r="E37" s="27" t="s">
        <v>203</v>
      </c>
      <c r="F37" s="27" t="s">
        <v>306</v>
      </c>
      <c r="G37" s="42" t="s">
        <v>276</v>
      </c>
      <c r="H37" s="309">
        <v>1</v>
      </c>
      <c r="I37" s="309">
        <v>1</v>
      </c>
      <c r="J37" s="211">
        <v>1</v>
      </c>
      <c r="K37" s="208">
        <v>1</v>
      </c>
      <c r="L37" s="152" t="s">
        <v>2616</v>
      </c>
    </row>
    <row r="38" spans="1:12" ht="22.5" thickTop="1" thickBot="1" x14ac:dyDescent="0.3">
      <c r="B38" s="931" t="s">
        <v>171</v>
      </c>
      <c r="C38" s="931"/>
      <c r="D38" s="931"/>
      <c r="E38" s="932"/>
      <c r="F38" s="932"/>
      <c r="G38" s="932"/>
      <c r="H38" s="935"/>
      <c r="I38" s="935"/>
      <c r="J38" s="935"/>
      <c r="K38" s="933"/>
      <c r="L38" s="934"/>
    </row>
    <row r="39" spans="1:12" ht="91.5" thickTop="1" thickBot="1" x14ac:dyDescent="0.3">
      <c r="A39" s="106" t="s">
        <v>2587</v>
      </c>
      <c r="B39" s="89" t="s">
        <v>172</v>
      </c>
      <c r="C39" s="25" t="s">
        <v>173</v>
      </c>
      <c r="D39" s="641" t="s">
        <v>226</v>
      </c>
      <c r="E39" s="108" t="s">
        <v>206</v>
      </c>
      <c r="F39" s="108" t="s">
        <v>333</v>
      </c>
      <c r="G39" s="224" t="s">
        <v>276</v>
      </c>
      <c r="H39" s="309">
        <v>1</v>
      </c>
      <c r="I39" s="309">
        <v>1.0516666666666667</v>
      </c>
      <c r="J39" s="211">
        <v>1.0516666666666667</v>
      </c>
      <c r="K39" s="208">
        <v>1.0516666666666667</v>
      </c>
      <c r="L39" s="152" t="s">
        <v>2617</v>
      </c>
    </row>
    <row r="40" spans="1:12" ht="93" customHeight="1" thickTop="1" x14ac:dyDescent="0.35">
      <c r="C40" s="26"/>
      <c r="D40" s="26"/>
      <c r="E40" s="26"/>
      <c r="F40" s="26"/>
      <c r="G40" s="26"/>
      <c r="J40" s="47" t="s">
        <v>177</v>
      </c>
      <c r="K40" s="1178">
        <v>1.1694997527296884</v>
      </c>
      <c r="L40" s="17" t="s">
        <v>178</v>
      </c>
    </row>
    <row r="41" spans="1:12" x14ac:dyDescent="0.35">
      <c r="C41" s="26"/>
      <c r="D41" s="26"/>
      <c r="E41" s="26"/>
      <c r="F41" s="26"/>
      <c r="G41" s="26"/>
      <c r="K41" s="233"/>
    </row>
    <row r="42" spans="1:12" x14ac:dyDescent="0.35">
      <c r="C42" s="26"/>
      <c r="D42" s="26"/>
      <c r="E42" s="26"/>
      <c r="F42" s="26"/>
      <c r="G42" s="26"/>
      <c r="K42" s="233"/>
    </row>
    <row r="43" spans="1:12" x14ac:dyDescent="0.35">
      <c r="K43" s="233"/>
    </row>
    <row r="44" spans="1:12" x14ac:dyDescent="0.35">
      <c r="K44" s="233"/>
    </row>
    <row r="45" spans="1:12" x14ac:dyDescent="0.35">
      <c r="K45" s="233"/>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xUZgiTVfWd/avFPDU0u5QaZ2cX3eEl4N9cKDjtpQMzhtpBNJRu7USpJqXBJrln7U96qr/gofHguWLe+nwIMXlg==" saltValue="r/ciswOKZnn1ejWUGI/NjA==" spinCount="100000" sheet="1" objects="1" scenarios="1"/>
  <conditionalFormatting sqref="A30:I30 B28:I28">
    <cfRule type="expression" dxfId="866" priority="449">
      <formula>OR($G28="Número",$G28="Meses",$G28="Pesos",$G28="Millones")</formula>
    </cfRule>
    <cfRule type="expression" dxfId="865" priority="450">
      <formula>$G28="Porcentaje"</formula>
    </cfRule>
  </conditionalFormatting>
  <conditionalFormatting sqref="K5:K13">
    <cfRule type="cellIs" dxfId="864" priority="197" operator="greaterThan">
      <formula>1.1</formula>
    </cfRule>
    <cfRule type="cellIs" dxfId="863" priority="198" operator="between">
      <formula>100%</formula>
      <formula>110%</formula>
    </cfRule>
    <cfRule type="cellIs" dxfId="862" priority="199" operator="between">
      <formula>70%</formula>
      <formula>99.9999999%</formula>
    </cfRule>
    <cfRule type="cellIs" dxfId="861" priority="200" operator="between">
      <formula>0</formula>
      <formula>0.6999999999999</formula>
    </cfRule>
  </conditionalFormatting>
  <conditionalFormatting sqref="J5:J13">
    <cfRule type="containsText" dxfId="860" priority="191" operator="containsText" text="Sin medición en la vigencia">
      <formula>NOT(ISERROR(SEARCH("Sin medición en la vigencia",J5)))</formula>
    </cfRule>
    <cfRule type="cellIs" dxfId="859" priority="192" operator="greaterThan">
      <formula>1.1</formula>
    </cfRule>
    <cfRule type="cellIs" dxfId="858" priority="193" operator="between">
      <formula>100%</formula>
      <formula>110%</formula>
    </cfRule>
    <cfRule type="cellIs" dxfId="857" priority="194" operator="between">
      <formula>70%</formula>
      <formula>99.9999999%</formula>
    </cfRule>
    <cfRule type="cellIs" dxfId="856" priority="195" operator="between">
      <formula>0</formula>
      <formula>0.6999999999999</formula>
    </cfRule>
  </conditionalFormatting>
  <conditionalFormatting sqref="K15:K24">
    <cfRule type="cellIs" dxfId="855" priority="187" operator="greaterThan">
      <formula>1.1</formula>
    </cfRule>
    <cfRule type="cellIs" dxfId="854" priority="188" operator="between">
      <formula>100%</formula>
      <formula>110%</formula>
    </cfRule>
    <cfRule type="cellIs" dxfId="853" priority="189" operator="between">
      <formula>70%</formula>
      <formula>99.9999999%</formula>
    </cfRule>
    <cfRule type="cellIs" dxfId="852" priority="190" operator="between">
      <formula>0</formula>
      <formula>0.6999999999999</formula>
    </cfRule>
  </conditionalFormatting>
  <conditionalFormatting sqref="J15:J24">
    <cfRule type="containsText" dxfId="851" priority="181" operator="containsText" text="Sin medición en la vigencia">
      <formula>NOT(ISERROR(SEARCH("Sin medición en la vigencia",J15)))</formula>
    </cfRule>
    <cfRule type="cellIs" dxfId="850" priority="182" operator="greaterThan">
      <formula>1.1</formula>
    </cfRule>
    <cfRule type="cellIs" dxfId="849" priority="183" operator="between">
      <formula>100%</formula>
      <formula>110%</formula>
    </cfRule>
    <cfRule type="cellIs" dxfId="848" priority="184" operator="between">
      <formula>70%</formula>
      <formula>99.9999999%</formula>
    </cfRule>
    <cfRule type="cellIs" dxfId="847" priority="185" operator="between">
      <formula>0</formula>
      <formula>0.6999999999999</formula>
    </cfRule>
  </conditionalFormatting>
  <conditionalFormatting sqref="K26:K37">
    <cfRule type="cellIs" dxfId="846" priority="177" operator="greaterThan">
      <formula>1.1</formula>
    </cfRule>
    <cfRule type="cellIs" dxfId="845" priority="178" operator="between">
      <formula>100%</formula>
      <formula>110%</formula>
    </cfRule>
    <cfRule type="cellIs" dxfId="844" priority="179" operator="between">
      <formula>70%</formula>
      <formula>99.9999999%</formula>
    </cfRule>
    <cfRule type="cellIs" dxfId="843" priority="180" operator="between">
      <formula>0</formula>
      <formula>0.6999999999999</formula>
    </cfRule>
  </conditionalFormatting>
  <conditionalFormatting sqref="J26:J37">
    <cfRule type="containsText" dxfId="842" priority="171" operator="containsText" text="Sin medición en la vigencia">
      <formula>NOT(ISERROR(SEARCH("Sin medición en la vigencia",J26)))</formula>
    </cfRule>
    <cfRule type="cellIs" dxfId="841" priority="172" operator="greaterThan">
      <formula>1.1</formula>
    </cfRule>
    <cfRule type="cellIs" dxfId="840" priority="173" operator="between">
      <formula>100%</formula>
      <formula>110%</formula>
    </cfRule>
    <cfRule type="cellIs" dxfId="839" priority="174" operator="between">
      <formula>70%</formula>
      <formula>99.9999999%</formula>
    </cfRule>
    <cfRule type="cellIs" dxfId="838" priority="175" operator="between">
      <formula>0</formula>
      <formula>0.6999999999999</formula>
    </cfRule>
  </conditionalFormatting>
  <conditionalFormatting sqref="K39">
    <cfRule type="cellIs" dxfId="837" priority="167" operator="greaterThan">
      <formula>1.1</formula>
    </cfRule>
    <cfRule type="cellIs" dxfId="836" priority="168" operator="between">
      <formula>100%</formula>
      <formula>110%</formula>
    </cfRule>
    <cfRule type="cellIs" dxfId="835" priority="169" operator="between">
      <formula>70%</formula>
      <formula>99.9999999%</formula>
    </cfRule>
    <cfRule type="cellIs" dxfId="834" priority="170" operator="between">
      <formula>0</formula>
      <formula>0.6999999999999</formula>
    </cfRule>
  </conditionalFormatting>
  <conditionalFormatting sqref="J39">
    <cfRule type="containsText" dxfId="833" priority="161" operator="containsText" text="Sin medición en la vigencia">
      <formula>NOT(ISERROR(SEARCH("Sin medición en la vigencia",J39)))</formula>
    </cfRule>
    <cfRule type="cellIs" dxfId="832" priority="162" operator="greaterThan">
      <formula>1.1</formula>
    </cfRule>
    <cfRule type="cellIs" dxfId="831" priority="163" operator="between">
      <formula>100%</formula>
      <formula>110%</formula>
    </cfRule>
    <cfRule type="cellIs" dxfId="830" priority="164" operator="between">
      <formula>70%</formula>
      <formula>99.9999999%</formula>
    </cfRule>
    <cfRule type="cellIs" dxfId="829" priority="165" operator="between">
      <formula>0</formula>
      <formula>0.6999999999999</formula>
    </cfRule>
  </conditionalFormatting>
  <conditionalFormatting sqref="A28">
    <cfRule type="expression" dxfId="828" priority="79">
      <formula>OR($G28="Número",$G28="Meses",$G28="Pesos",$G28="Millones")</formula>
    </cfRule>
    <cfRule type="expression" dxfId="827" priority="80">
      <formula>$G28="Porcentaje"</formula>
    </cfRule>
  </conditionalFormatting>
  <hyperlinks>
    <hyperlink ref="L40" location="Principal!A1" display="volver al índice" xr:uid="{00000000-0004-0000-63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96" operator="containsText" id="{D1FA690E-2715-43AC-9FBA-D72E6E34E7D0}">
            <xm:f>NOT(ISERROR(SEARCH("-",K5)))</xm:f>
            <xm:f>"-"</xm:f>
            <x14:dxf>
              <fill>
                <patternFill>
                  <bgColor rgb="FF000000"/>
                </patternFill>
              </fill>
            </x14:dxf>
          </x14:cfRule>
          <xm:sqref>K5:K13</xm:sqref>
        </x14:conditionalFormatting>
        <x14:conditionalFormatting xmlns:xm="http://schemas.microsoft.com/office/excel/2006/main">
          <x14:cfRule type="containsText" priority="186" operator="containsText" id="{F134B846-92F8-489D-9BA6-783F19CC2568}">
            <xm:f>NOT(ISERROR(SEARCH("-",K15)))</xm:f>
            <xm:f>"-"</xm:f>
            <x14:dxf>
              <fill>
                <patternFill>
                  <bgColor rgb="FF000000"/>
                </patternFill>
              </fill>
            </x14:dxf>
          </x14:cfRule>
          <xm:sqref>K15:K24</xm:sqref>
        </x14:conditionalFormatting>
        <x14:conditionalFormatting xmlns:xm="http://schemas.microsoft.com/office/excel/2006/main">
          <x14:cfRule type="containsText" priority="176" operator="containsText" id="{AFF77BBF-B467-472A-B40C-3D69897CA387}">
            <xm:f>NOT(ISERROR(SEARCH("-",K26)))</xm:f>
            <xm:f>"-"</xm:f>
            <x14:dxf>
              <fill>
                <patternFill>
                  <bgColor rgb="FF000000"/>
                </patternFill>
              </fill>
            </x14:dxf>
          </x14:cfRule>
          <xm:sqref>K26:K37</xm:sqref>
        </x14:conditionalFormatting>
        <x14:conditionalFormatting xmlns:xm="http://schemas.microsoft.com/office/excel/2006/main">
          <x14:cfRule type="containsText" priority="166" operator="containsText" id="{9776B49C-A031-4893-9828-9F8CE3D180D0}">
            <xm:f>NOT(ISERROR(SEARCH("-",K39)))</xm:f>
            <xm:f>"-"</xm:f>
            <x14:dxf>
              <fill>
                <patternFill>
                  <bgColor rgb="FF000000"/>
                </patternFill>
              </fill>
            </x14:dxf>
          </x14:cfRule>
          <xm:sqref>K39</xm:sqref>
        </x14:conditionalFormatting>
      </x14:conditionalFormatting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N115"/>
  <sheetViews>
    <sheetView zoomScale="55" zoomScaleNormal="55" workbookViewId="0">
      <pane xSplit="7" ySplit="4" topLeftCell="H39" activePane="bottomRight" state="frozen"/>
      <selection pane="topRight" activeCell="H1" sqref="H1"/>
      <selection pane="bottomLeft" activeCell="A5" sqref="A5"/>
      <selection pane="bottomRight" sqref="A1:L40"/>
    </sheetView>
  </sheetViews>
  <sheetFormatPr baseColWidth="10" defaultColWidth="11.42578125" defaultRowHeight="21" x14ac:dyDescent="0.35"/>
  <cols>
    <col min="1" max="1" width="19.7109375" style="9" customWidth="1"/>
    <col min="2" max="2" width="20.42578125" style="9" customWidth="1"/>
    <col min="3" max="3" width="29" style="9" customWidth="1"/>
    <col min="4" max="4" width="56.28515625" style="9" customWidth="1"/>
    <col min="5" max="5" width="28.42578125" style="9" customWidth="1"/>
    <col min="6" max="6" width="34.42578125" style="9" customWidth="1"/>
    <col min="7" max="7" width="14" style="9" customWidth="1"/>
    <col min="8" max="8" width="30.42578125" style="434" customWidth="1"/>
    <col min="9" max="9" width="36.85546875" style="434" customWidth="1"/>
    <col min="10" max="10" width="26.140625" style="434" customWidth="1"/>
    <col min="11" max="11" width="25.85546875" style="434" customWidth="1"/>
    <col min="12" max="12" width="150.7109375" style="167" customWidth="1"/>
    <col min="13" max="16384" width="11.42578125" style="9"/>
  </cols>
  <sheetData>
    <row r="1" spans="1:14" ht="123.75" customHeight="1" thickBot="1" x14ac:dyDescent="0.3">
      <c r="A1" s="116"/>
      <c r="B1" s="116" t="s">
        <v>122</v>
      </c>
      <c r="C1" s="116"/>
      <c r="D1" s="116" t="s">
        <v>2618</v>
      </c>
      <c r="E1" s="116"/>
      <c r="F1" s="116"/>
      <c r="G1" s="116"/>
      <c r="H1" s="423"/>
      <c r="I1" s="423"/>
      <c r="J1" s="423"/>
      <c r="K1" s="423"/>
      <c r="L1" s="122"/>
    </row>
    <row r="2" spans="1:14" ht="36" customHeight="1" thickTop="1" thickBot="1" x14ac:dyDescent="0.3">
      <c r="A2" s="106"/>
      <c r="B2" s="106"/>
      <c r="C2" s="106"/>
      <c r="D2" s="106"/>
      <c r="E2" s="106"/>
      <c r="F2" s="106"/>
      <c r="G2" s="106"/>
      <c r="H2" s="1361" t="s">
        <v>124</v>
      </c>
      <c r="I2" s="1362"/>
      <c r="J2" s="1362"/>
      <c r="K2" s="1363"/>
      <c r="L2" s="126" t="s">
        <v>21</v>
      </c>
    </row>
    <row r="3" spans="1:14" ht="85.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2" t="s">
        <v>134</v>
      </c>
      <c r="M3"/>
    </row>
    <row r="4" spans="1:14" ht="27" customHeight="1" thickTop="1" thickBot="1" x14ac:dyDescent="0.3">
      <c r="A4" s="105"/>
      <c r="B4" s="1404" t="s">
        <v>135</v>
      </c>
      <c r="C4" s="1404"/>
      <c r="D4" s="1404"/>
      <c r="E4" s="1404"/>
      <c r="F4" s="1404"/>
      <c r="G4" s="1404"/>
      <c r="H4" s="206"/>
      <c r="I4" s="206"/>
      <c r="J4" s="206"/>
      <c r="K4" s="206"/>
      <c r="L4" s="529"/>
      <c r="M4"/>
    </row>
    <row r="5" spans="1:14" ht="137.25" customHeight="1" thickTop="1" thickBot="1" x14ac:dyDescent="0.3">
      <c r="A5" s="106" t="s">
        <v>1822</v>
      </c>
      <c r="B5" s="87" t="s">
        <v>137</v>
      </c>
      <c r="C5" s="877" t="s">
        <v>771</v>
      </c>
      <c r="D5" s="487" t="s">
        <v>139</v>
      </c>
      <c r="E5" s="25" t="s">
        <v>560</v>
      </c>
      <c r="F5" s="25" t="s">
        <v>1437</v>
      </c>
      <c r="G5" s="25" t="s">
        <v>276</v>
      </c>
      <c r="H5" s="309">
        <v>0.95</v>
      </c>
      <c r="I5" s="225">
        <v>0.96899999999999997</v>
      </c>
      <c r="J5" s="211">
        <v>1.02</v>
      </c>
      <c r="K5" s="208">
        <v>1.02</v>
      </c>
      <c r="L5" s="149" t="s">
        <v>2619</v>
      </c>
      <c r="M5"/>
    </row>
    <row r="6" spans="1:14" ht="113.25" customHeight="1" thickTop="1" thickBot="1" x14ac:dyDescent="0.3">
      <c r="A6" s="106" t="s">
        <v>1822</v>
      </c>
      <c r="B6" s="87" t="s">
        <v>137</v>
      </c>
      <c r="C6" s="877" t="s">
        <v>771</v>
      </c>
      <c r="D6" s="488" t="s">
        <v>141</v>
      </c>
      <c r="E6" s="25" t="s">
        <v>1234</v>
      </c>
      <c r="F6" s="25" t="s">
        <v>279</v>
      </c>
      <c r="G6" s="25" t="s">
        <v>276</v>
      </c>
      <c r="H6" s="309">
        <v>0.95</v>
      </c>
      <c r="I6" s="225">
        <v>0.76200000000000001</v>
      </c>
      <c r="J6" s="211">
        <v>0.80210526315789477</v>
      </c>
      <c r="K6" s="208">
        <v>0.80210526315789477</v>
      </c>
      <c r="L6" s="149" t="s">
        <v>2619</v>
      </c>
      <c r="M6"/>
    </row>
    <row r="7" spans="1:14" ht="143.25" customHeight="1" thickTop="1" thickBot="1" x14ac:dyDescent="0.3">
      <c r="A7" s="106" t="s">
        <v>1822</v>
      </c>
      <c r="B7" s="87" t="s">
        <v>137</v>
      </c>
      <c r="C7" s="25" t="s">
        <v>143</v>
      </c>
      <c r="D7" s="25" t="s">
        <v>1135</v>
      </c>
      <c r="E7" s="25" t="s">
        <v>565</v>
      </c>
      <c r="F7" s="25" t="s">
        <v>1879</v>
      </c>
      <c r="G7" s="25" t="s">
        <v>1443</v>
      </c>
      <c r="H7" s="360">
        <v>375619.175984503</v>
      </c>
      <c r="I7" s="360">
        <v>642636</v>
      </c>
      <c r="J7" s="211">
        <v>1.710871119174473</v>
      </c>
      <c r="K7" s="208">
        <v>1.710871119174473</v>
      </c>
      <c r="L7" s="149" t="s">
        <v>2620</v>
      </c>
      <c r="M7" s="878"/>
      <c r="N7" s="878"/>
    </row>
    <row r="8" spans="1:14" ht="130.5" customHeight="1" thickTop="1" thickBot="1" x14ac:dyDescent="0.3">
      <c r="A8" s="106" t="s">
        <v>1822</v>
      </c>
      <c r="B8" s="87" t="s">
        <v>137</v>
      </c>
      <c r="C8" s="25" t="s">
        <v>143</v>
      </c>
      <c r="D8" s="25" t="s">
        <v>564</v>
      </c>
      <c r="E8" s="25" t="s">
        <v>144</v>
      </c>
      <c r="F8" s="25" t="s">
        <v>1496</v>
      </c>
      <c r="G8" s="25" t="s">
        <v>1443</v>
      </c>
      <c r="H8" s="360">
        <v>102173.74547112826</v>
      </c>
      <c r="I8" s="360">
        <v>85145.98</v>
      </c>
      <c r="J8" s="211">
        <v>0.83334500078652896</v>
      </c>
      <c r="K8" s="208">
        <v>0.83334500078652896</v>
      </c>
      <c r="L8" s="149" t="s">
        <v>2621</v>
      </c>
      <c r="M8"/>
    </row>
    <row r="9" spans="1:14" ht="124.5" customHeight="1" thickTop="1" thickBot="1" x14ac:dyDescent="0.3">
      <c r="A9" s="106" t="s">
        <v>1822</v>
      </c>
      <c r="B9" s="87" t="s">
        <v>137</v>
      </c>
      <c r="C9" s="25" t="s">
        <v>143</v>
      </c>
      <c r="D9" s="25" t="s">
        <v>145</v>
      </c>
      <c r="E9" s="25" t="s">
        <v>146</v>
      </c>
      <c r="F9" s="25" t="s">
        <v>1550</v>
      </c>
      <c r="G9" s="25" t="s">
        <v>1499</v>
      </c>
      <c r="H9" s="360">
        <v>273</v>
      </c>
      <c r="I9" s="360">
        <v>530</v>
      </c>
      <c r="J9" s="211">
        <v>1.9413919413919414</v>
      </c>
      <c r="K9" s="208">
        <v>1.9413919413919414</v>
      </c>
      <c r="L9" s="149" t="s">
        <v>2622</v>
      </c>
    </row>
    <row r="10" spans="1:14" ht="126" customHeight="1" thickTop="1" thickBot="1" x14ac:dyDescent="0.3">
      <c r="A10" s="106" t="s">
        <v>1822</v>
      </c>
      <c r="B10" s="87" t="s">
        <v>137</v>
      </c>
      <c r="C10" s="25" t="s">
        <v>143</v>
      </c>
      <c r="D10" s="25" t="s">
        <v>1138</v>
      </c>
      <c r="E10" s="25" t="s">
        <v>466</v>
      </c>
      <c r="F10" s="25" t="s">
        <v>466</v>
      </c>
      <c r="G10" s="25" t="s">
        <v>438</v>
      </c>
      <c r="H10" s="360">
        <v>41800000000</v>
      </c>
      <c r="I10" s="360">
        <v>47473336097</v>
      </c>
      <c r="J10" s="211">
        <v>1.1357257439473685</v>
      </c>
      <c r="K10" s="208">
        <v>1.1357257439473685</v>
      </c>
      <c r="L10" s="149" t="s">
        <v>2623</v>
      </c>
    </row>
    <row r="11" spans="1:14" ht="135" customHeight="1" thickTop="1" thickBot="1" x14ac:dyDescent="0.3">
      <c r="A11" s="106" t="s">
        <v>1822</v>
      </c>
      <c r="B11" s="87" t="s">
        <v>137</v>
      </c>
      <c r="C11" s="25" t="s">
        <v>143</v>
      </c>
      <c r="D11" s="114" t="s">
        <v>150</v>
      </c>
      <c r="E11" s="114" t="s">
        <v>151</v>
      </c>
      <c r="F11" s="114" t="s">
        <v>1322</v>
      </c>
      <c r="G11" s="114" t="s">
        <v>276</v>
      </c>
      <c r="H11" s="309">
        <v>0.65500000000000003</v>
      </c>
      <c r="I11" s="225">
        <v>1</v>
      </c>
      <c r="J11" s="211">
        <v>1.5267175572519083</v>
      </c>
      <c r="K11" s="208">
        <v>1.5267175572519083</v>
      </c>
      <c r="L11" s="1300" t="s">
        <v>2624</v>
      </c>
    </row>
    <row r="12" spans="1:14" ht="86.25" customHeight="1" thickTop="1" thickBot="1" x14ac:dyDescent="0.3">
      <c r="A12" s="106" t="s">
        <v>1822</v>
      </c>
      <c r="B12" s="87" t="s">
        <v>137</v>
      </c>
      <c r="C12" s="25" t="s">
        <v>143</v>
      </c>
      <c r="D12" s="114" t="s">
        <v>150</v>
      </c>
      <c r="E12" s="114" t="s">
        <v>1141</v>
      </c>
      <c r="F12" s="114" t="s">
        <v>1324</v>
      </c>
      <c r="G12" s="114" t="s">
        <v>276</v>
      </c>
      <c r="H12" s="309">
        <v>1</v>
      </c>
      <c r="I12" s="225">
        <v>1</v>
      </c>
      <c r="J12" s="211">
        <v>1</v>
      </c>
      <c r="K12" s="208">
        <v>1</v>
      </c>
      <c r="L12" s="149" t="s">
        <v>2625</v>
      </c>
    </row>
    <row r="13" spans="1:14" ht="170.25" customHeight="1" thickTop="1" thickBot="1" x14ac:dyDescent="0.3">
      <c r="A13" s="106" t="s">
        <v>1822</v>
      </c>
      <c r="B13" s="87" t="s">
        <v>137</v>
      </c>
      <c r="C13" s="25" t="s">
        <v>143</v>
      </c>
      <c r="D13" s="114" t="s">
        <v>150</v>
      </c>
      <c r="E13" s="114" t="s">
        <v>1143</v>
      </c>
      <c r="F13" s="114" t="s">
        <v>1326</v>
      </c>
      <c r="G13" s="114" t="s">
        <v>276</v>
      </c>
      <c r="H13" s="309">
        <v>1</v>
      </c>
      <c r="I13" s="225">
        <v>1</v>
      </c>
      <c r="J13" s="211">
        <v>1</v>
      </c>
      <c r="K13" s="208">
        <v>1</v>
      </c>
      <c r="L13" s="149" t="s">
        <v>2626</v>
      </c>
    </row>
    <row r="14" spans="1:14" ht="22.5" customHeight="1" thickTop="1" thickBot="1" x14ac:dyDescent="0.3">
      <c r="B14" s="1424" t="s">
        <v>290</v>
      </c>
      <c r="C14" s="1425"/>
      <c r="D14" s="1425"/>
      <c r="E14" s="1425"/>
      <c r="F14" s="1425"/>
      <c r="G14" s="1425"/>
      <c r="H14" s="1427"/>
      <c r="I14" s="1427"/>
      <c r="J14" s="1427"/>
      <c r="K14" s="1426"/>
      <c r="L14" s="819"/>
    </row>
    <row r="15" spans="1:14" ht="97.5" customHeight="1" thickTop="1" thickBot="1" x14ac:dyDescent="0.3">
      <c r="A15" s="106" t="s">
        <v>1822</v>
      </c>
      <c r="B15" s="1425" t="s">
        <v>158</v>
      </c>
      <c r="C15" s="25" t="s">
        <v>159</v>
      </c>
      <c r="D15" s="114" t="s">
        <v>1620</v>
      </c>
      <c r="E15" s="115" t="s">
        <v>632</v>
      </c>
      <c r="F15" s="115" t="s">
        <v>1506</v>
      </c>
      <c r="G15" s="879" t="s">
        <v>453</v>
      </c>
      <c r="H15" s="360">
        <v>24</v>
      </c>
      <c r="I15" s="360">
        <v>48</v>
      </c>
      <c r="J15" s="211">
        <v>2</v>
      </c>
      <c r="K15" s="208">
        <v>2</v>
      </c>
      <c r="L15" s="149" t="s">
        <v>2627</v>
      </c>
    </row>
    <row r="16" spans="1:14" ht="114.75" customHeight="1" thickTop="1" thickBot="1" x14ac:dyDescent="0.3">
      <c r="A16" s="106" t="s">
        <v>1822</v>
      </c>
      <c r="B16" s="1425" t="s">
        <v>158</v>
      </c>
      <c r="C16" s="25" t="s">
        <v>159</v>
      </c>
      <c r="D16" s="114" t="s">
        <v>1622</v>
      </c>
      <c r="E16" s="25" t="s">
        <v>635</v>
      </c>
      <c r="F16" s="25" t="s">
        <v>1509</v>
      </c>
      <c r="G16" s="1246" t="s">
        <v>1499</v>
      </c>
      <c r="H16" s="360">
        <v>30</v>
      </c>
      <c r="I16" s="360">
        <v>82</v>
      </c>
      <c r="J16" s="211">
        <v>2.7333333333333334</v>
      </c>
      <c r="K16" s="208">
        <v>2</v>
      </c>
      <c r="L16" s="149" t="s">
        <v>2628</v>
      </c>
    </row>
    <row r="17" spans="1:12" ht="135" customHeight="1" thickTop="1" thickBot="1" x14ac:dyDescent="0.3">
      <c r="A17" s="106" t="s">
        <v>1822</v>
      </c>
      <c r="B17" s="1425" t="s">
        <v>158</v>
      </c>
      <c r="C17" s="25" t="s">
        <v>159</v>
      </c>
      <c r="D17" s="114" t="s">
        <v>1622</v>
      </c>
      <c r="E17" s="25" t="s">
        <v>637</v>
      </c>
      <c r="F17" s="25" t="s">
        <v>1511</v>
      </c>
      <c r="G17" s="1246" t="s">
        <v>1499</v>
      </c>
      <c r="H17" s="360">
        <v>30</v>
      </c>
      <c r="I17" s="360">
        <v>83</v>
      </c>
      <c r="J17" s="211">
        <v>2.7666666666666666</v>
      </c>
      <c r="K17" s="208">
        <v>2</v>
      </c>
      <c r="L17" s="149" t="s">
        <v>2629</v>
      </c>
    </row>
    <row r="18" spans="1:12" ht="240.75" customHeight="1" thickTop="1" thickBot="1" x14ac:dyDescent="0.3">
      <c r="A18" s="106" t="s">
        <v>1822</v>
      </c>
      <c r="B18" s="1425" t="s">
        <v>158</v>
      </c>
      <c r="C18" s="25" t="s">
        <v>159</v>
      </c>
      <c r="D18" s="114" t="s">
        <v>1513</v>
      </c>
      <c r="E18" s="25" t="s">
        <v>1514</v>
      </c>
      <c r="F18" s="25" t="s">
        <v>1515</v>
      </c>
      <c r="G18" s="25" t="s">
        <v>276</v>
      </c>
      <c r="H18" s="309">
        <v>0.5</v>
      </c>
      <c r="I18" s="225">
        <v>0.5</v>
      </c>
      <c r="J18" s="211">
        <v>1</v>
      </c>
      <c r="K18" s="208">
        <v>1</v>
      </c>
      <c r="L18" s="149" t="s">
        <v>2630</v>
      </c>
    </row>
    <row r="19" spans="1:12" ht="71.25" customHeight="1" thickTop="1" thickBot="1" x14ac:dyDescent="0.3">
      <c r="A19" s="106" t="s">
        <v>1822</v>
      </c>
      <c r="B19" s="107" t="s">
        <v>158</v>
      </c>
      <c r="C19" s="25" t="s">
        <v>159</v>
      </c>
      <c r="D19" s="114" t="s">
        <v>577</v>
      </c>
      <c r="E19" s="25" t="s">
        <v>578</v>
      </c>
      <c r="F19" s="25" t="s">
        <v>1560</v>
      </c>
      <c r="G19" s="25" t="s">
        <v>453</v>
      </c>
      <c r="H19" s="360">
        <v>1146</v>
      </c>
      <c r="I19" s="360">
        <v>3908.3789999999999</v>
      </c>
      <c r="J19" s="211">
        <v>3.4104528795811517</v>
      </c>
      <c r="K19" s="208">
        <v>2</v>
      </c>
      <c r="L19" s="149" t="s">
        <v>2631</v>
      </c>
    </row>
    <row r="20" spans="1:12" ht="115.5" customHeight="1" thickTop="1" thickBot="1" x14ac:dyDescent="0.3">
      <c r="A20" s="106" t="s">
        <v>1822</v>
      </c>
      <c r="B20" s="1425" t="s">
        <v>158</v>
      </c>
      <c r="C20" s="25" t="s">
        <v>159</v>
      </c>
      <c r="D20" s="114" t="s">
        <v>1146</v>
      </c>
      <c r="E20" s="25" t="s">
        <v>1147</v>
      </c>
      <c r="F20" s="25" t="s">
        <v>1519</v>
      </c>
      <c r="G20" s="25" t="s">
        <v>1334</v>
      </c>
      <c r="H20" s="210">
        <v>10.199999999999999</v>
      </c>
      <c r="I20" s="210">
        <v>6.5691666666666668</v>
      </c>
      <c r="J20" s="211">
        <v>1.5527083597615119</v>
      </c>
      <c r="K20" s="208">
        <v>1.5527083597615119</v>
      </c>
      <c r="L20" s="149" t="s">
        <v>2632</v>
      </c>
    </row>
    <row r="21" spans="1:12" ht="134.25" customHeight="1" thickTop="1" thickBot="1" x14ac:dyDescent="0.3">
      <c r="A21" s="106" t="s">
        <v>1822</v>
      </c>
      <c r="B21" s="1425" t="s">
        <v>158</v>
      </c>
      <c r="C21" s="25" t="s">
        <v>159</v>
      </c>
      <c r="D21" s="114" t="s">
        <v>1149</v>
      </c>
      <c r="E21" s="25" t="s">
        <v>1150</v>
      </c>
      <c r="F21" s="25" t="s">
        <v>1331</v>
      </c>
      <c r="G21" s="25" t="s">
        <v>276</v>
      </c>
      <c r="H21" s="309">
        <v>1</v>
      </c>
      <c r="I21" s="225">
        <v>1</v>
      </c>
      <c r="J21" s="211">
        <v>1</v>
      </c>
      <c r="K21" s="208">
        <v>1</v>
      </c>
      <c r="L21" s="149" t="s">
        <v>2633</v>
      </c>
    </row>
    <row r="22" spans="1:12" ht="101.25" customHeight="1" thickTop="1" thickBot="1" x14ac:dyDescent="0.3">
      <c r="A22" s="106" t="s">
        <v>1822</v>
      </c>
      <c r="B22" s="1425" t="s">
        <v>158</v>
      </c>
      <c r="C22" s="25" t="s">
        <v>159</v>
      </c>
      <c r="D22" s="114" t="s">
        <v>1248</v>
      </c>
      <c r="E22" s="25" t="s">
        <v>235</v>
      </c>
      <c r="F22" s="25" t="s">
        <v>1333</v>
      </c>
      <c r="G22" s="25" t="s">
        <v>1334</v>
      </c>
      <c r="H22" s="210">
        <v>4</v>
      </c>
      <c r="I22" s="210">
        <v>3.1758333333333333</v>
      </c>
      <c r="J22" s="211">
        <v>1.2595119391235896</v>
      </c>
      <c r="K22" s="208">
        <v>1.2595119391235896</v>
      </c>
      <c r="L22" s="149" t="s">
        <v>2634</v>
      </c>
    </row>
    <row r="23" spans="1:12" ht="78.75" customHeight="1" thickTop="1" thickBot="1" x14ac:dyDescent="0.3">
      <c r="A23" s="106" t="s">
        <v>1822</v>
      </c>
      <c r="B23" s="1425" t="s">
        <v>158</v>
      </c>
      <c r="C23" s="25" t="s">
        <v>159</v>
      </c>
      <c r="D23" s="114" t="s">
        <v>247</v>
      </c>
      <c r="E23" s="38" t="s">
        <v>248</v>
      </c>
      <c r="F23" s="38" t="s">
        <v>1453</v>
      </c>
      <c r="G23" s="38" t="s">
        <v>276</v>
      </c>
      <c r="H23" s="309">
        <v>1</v>
      </c>
      <c r="I23" s="225">
        <v>1</v>
      </c>
      <c r="J23" s="211">
        <v>1</v>
      </c>
      <c r="K23" s="208">
        <v>1</v>
      </c>
      <c r="L23" s="149" t="s">
        <v>2635</v>
      </c>
    </row>
    <row r="24" spans="1:12" ht="177.75" customHeight="1" thickTop="1" thickBot="1" x14ac:dyDescent="0.3">
      <c r="A24" s="106" t="s">
        <v>1822</v>
      </c>
      <c r="B24" s="1425" t="s">
        <v>158</v>
      </c>
      <c r="C24" s="25" t="s">
        <v>160</v>
      </c>
      <c r="D24" s="114" t="s">
        <v>1158</v>
      </c>
      <c r="E24" s="25" t="s">
        <v>1523</v>
      </c>
      <c r="F24" s="25" t="s">
        <v>1524</v>
      </c>
      <c r="G24" s="1246" t="s">
        <v>276</v>
      </c>
      <c r="H24" s="309">
        <v>1</v>
      </c>
      <c r="I24" s="225">
        <v>1</v>
      </c>
      <c r="J24" s="211">
        <v>1</v>
      </c>
      <c r="K24" s="208">
        <v>1</v>
      </c>
      <c r="L24" s="149" t="s">
        <v>2636</v>
      </c>
    </row>
    <row r="25" spans="1:12" ht="105.75" customHeight="1" thickTop="1" thickBot="1" x14ac:dyDescent="0.3">
      <c r="A25" s="106" t="s">
        <v>1822</v>
      </c>
      <c r="B25" s="107" t="s">
        <v>158</v>
      </c>
      <c r="C25" s="25" t="s">
        <v>160</v>
      </c>
      <c r="D25" s="114" t="s">
        <v>594</v>
      </c>
      <c r="E25" s="25" t="s">
        <v>595</v>
      </c>
      <c r="F25" s="25" t="s">
        <v>1566</v>
      </c>
      <c r="G25" s="25" t="s">
        <v>1527</v>
      </c>
      <c r="H25" s="210">
        <v>32</v>
      </c>
      <c r="I25" s="210">
        <v>20.4025</v>
      </c>
      <c r="J25" s="211">
        <v>1.5684352407793163</v>
      </c>
      <c r="K25" s="208">
        <v>1.5684352407793163</v>
      </c>
      <c r="L25" s="1301" t="s">
        <v>2637</v>
      </c>
    </row>
    <row r="26" spans="1:12" ht="46.5" thickTop="1" thickBot="1" x14ac:dyDescent="0.3">
      <c r="B26" s="1428" t="s">
        <v>161</v>
      </c>
      <c r="C26" s="1429"/>
      <c r="D26" s="1429"/>
      <c r="E26" s="1429"/>
      <c r="F26" s="1429"/>
      <c r="G26" s="1429"/>
      <c r="H26" s="1431"/>
      <c r="I26" s="1431"/>
      <c r="J26" s="1431"/>
      <c r="K26" s="1430"/>
      <c r="L26" s="1302" t="s">
        <v>2638</v>
      </c>
    </row>
    <row r="27" spans="1:12" ht="120" customHeight="1" thickTop="1" thickBot="1" x14ac:dyDescent="0.3">
      <c r="A27" s="106" t="s">
        <v>1822</v>
      </c>
      <c r="B27" s="881" t="s">
        <v>162</v>
      </c>
      <c r="C27" s="513" t="s">
        <v>513</v>
      </c>
      <c r="D27" s="441" t="s">
        <v>1251</v>
      </c>
      <c r="E27" s="25" t="s">
        <v>919</v>
      </c>
      <c r="F27" s="25" t="s">
        <v>1338</v>
      </c>
      <c r="G27" s="1246" t="s">
        <v>276</v>
      </c>
      <c r="H27" s="309">
        <v>0.6</v>
      </c>
      <c r="I27" s="225">
        <v>1.0690999999999999</v>
      </c>
      <c r="J27" s="211">
        <v>1.7818333333333334</v>
      </c>
      <c r="K27" s="208">
        <v>1.7818333333333334</v>
      </c>
      <c r="L27" s="149" t="s">
        <v>2639</v>
      </c>
    </row>
    <row r="28" spans="1:12" ht="72.75" customHeight="1" thickTop="1" thickBot="1" x14ac:dyDescent="0.3">
      <c r="A28" s="106" t="s">
        <v>1822</v>
      </c>
      <c r="B28" s="881" t="s">
        <v>162</v>
      </c>
      <c r="C28" s="882" t="s">
        <v>165</v>
      </c>
      <c r="D28" s="441" t="s">
        <v>252</v>
      </c>
      <c r="E28" s="25" t="s">
        <v>200</v>
      </c>
      <c r="F28" s="25" t="s">
        <v>1340</v>
      </c>
      <c r="G28" s="25" t="s">
        <v>276</v>
      </c>
      <c r="H28" s="309">
        <v>1</v>
      </c>
      <c r="I28" s="225">
        <v>1</v>
      </c>
      <c r="J28" s="211">
        <v>1</v>
      </c>
      <c r="K28" s="208">
        <v>1</v>
      </c>
      <c r="L28" s="149" t="s">
        <v>2640</v>
      </c>
    </row>
    <row r="29" spans="1:12" ht="74.25" customHeight="1" thickTop="1" thickBot="1" x14ac:dyDescent="0.3">
      <c r="A29" s="106" t="s">
        <v>1822</v>
      </c>
      <c r="B29" s="881" t="s">
        <v>162</v>
      </c>
      <c r="C29" s="882" t="s">
        <v>165</v>
      </c>
      <c r="D29" s="441" t="s">
        <v>252</v>
      </c>
      <c r="E29" s="25" t="s">
        <v>1227</v>
      </c>
      <c r="F29" s="25" t="s">
        <v>1342</v>
      </c>
      <c r="G29" s="25" t="s">
        <v>276</v>
      </c>
      <c r="H29" s="309">
        <v>1</v>
      </c>
      <c r="I29" s="225">
        <v>1</v>
      </c>
      <c r="J29" s="211">
        <v>1</v>
      </c>
      <c r="K29" s="208">
        <v>1</v>
      </c>
      <c r="L29" s="149" t="s">
        <v>2640</v>
      </c>
    </row>
    <row r="30" spans="1:12" ht="93.75" customHeight="1" thickTop="1" thickBot="1" x14ac:dyDescent="0.3">
      <c r="A30" s="106" t="s">
        <v>1822</v>
      </c>
      <c r="B30" s="881" t="s">
        <v>162</v>
      </c>
      <c r="C30" s="882" t="s">
        <v>165</v>
      </c>
      <c r="D30" s="114" t="s">
        <v>165</v>
      </c>
      <c r="E30" s="25" t="s">
        <v>264</v>
      </c>
      <c r="F30" s="25" t="s">
        <v>1344</v>
      </c>
      <c r="G30" s="1246" t="s">
        <v>276</v>
      </c>
      <c r="H30" s="309">
        <v>1</v>
      </c>
      <c r="I30" s="225">
        <v>1</v>
      </c>
      <c r="J30" s="211">
        <v>1</v>
      </c>
      <c r="K30" s="208">
        <v>1</v>
      </c>
      <c r="L30" s="149" t="s">
        <v>2641</v>
      </c>
    </row>
    <row r="31" spans="1:12" ht="97.5" customHeight="1" thickTop="1" thickBot="1" x14ac:dyDescent="0.3">
      <c r="A31" s="106" t="s">
        <v>1822</v>
      </c>
      <c r="B31" s="881" t="s">
        <v>162</v>
      </c>
      <c r="C31" s="882" t="s">
        <v>165</v>
      </c>
      <c r="D31" s="114" t="s">
        <v>165</v>
      </c>
      <c r="E31" s="25" t="s">
        <v>266</v>
      </c>
      <c r="F31" s="25" t="s">
        <v>1346</v>
      </c>
      <c r="G31" s="1246" t="s">
        <v>276</v>
      </c>
      <c r="H31" s="309">
        <v>1</v>
      </c>
      <c r="I31" s="225">
        <v>1</v>
      </c>
      <c r="J31" s="211">
        <v>1</v>
      </c>
      <c r="K31" s="208">
        <v>1</v>
      </c>
      <c r="L31" s="149" t="s">
        <v>2642</v>
      </c>
    </row>
    <row r="32" spans="1:12" ht="136.5" customHeight="1" thickTop="1" thickBot="1" x14ac:dyDescent="0.3">
      <c r="A32" s="106" t="s">
        <v>1822</v>
      </c>
      <c r="B32" s="881" t="s">
        <v>162</v>
      </c>
      <c r="C32" s="882" t="s">
        <v>165</v>
      </c>
      <c r="D32" s="25" t="s">
        <v>202</v>
      </c>
      <c r="E32" s="25" t="s">
        <v>203</v>
      </c>
      <c r="F32" s="25" t="s">
        <v>306</v>
      </c>
      <c r="G32" s="1246" t="s">
        <v>276</v>
      </c>
      <c r="H32" s="309">
        <v>1</v>
      </c>
      <c r="I32" s="225">
        <v>1</v>
      </c>
      <c r="J32" s="211">
        <v>1</v>
      </c>
      <c r="K32" s="208">
        <v>1</v>
      </c>
      <c r="L32" s="149" t="s">
        <v>2643</v>
      </c>
    </row>
    <row r="33" spans="1:12" ht="111.75" customHeight="1" thickTop="1" thickBot="1" x14ac:dyDescent="0.3">
      <c r="A33" s="106" t="s">
        <v>1822</v>
      </c>
      <c r="B33" s="881" t="s">
        <v>162</v>
      </c>
      <c r="C33" s="495" t="s">
        <v>168</v>
      </c>
      <c r="D33" s="415" t="s">
        <v>1259</v>
      </c>
      <c r="E33" s="25" t="s">
        <v>488</v>
      </c>
      <c r="F33" s="25" t="s">
        <v>1349</v>
      </c>
      <c r="G33" s="25" t="s">
        <v>438</v>
      </c>
      <c r="H33" s="210">
        <v>690000000</v>
      </c>
      <c r="I33" s="210">
        <v>773111640</v>
      </c>
      <c r="J33" s="211">
        <v>1.120451652173913</v>
      </c>
      <c r="K33" s="208">
        <v>1.120451652173913</v>
      </c>
      <c r="L33" s="149" t="s">
        <v>2644</v>
      </c>
    </row>
    <row r="34" spans="1:12" ht="92.25" customHeight="1" thickTop="1" thickBot="1" x14ac:dyDescent="0.3">
      <c r="A34" s="106" t="s">
        <v>1822</v>
      </c>
      <c r="B34" s="881" t="s">
        <v>162</v>
      </c>
      <c r="C34" s="495" t="s">
        <v>327</v>
      </c>
      <c r="D34" s="25" t="s">
        <v>608</v>
      </c>
      <c r="E34" s="23" t="s">
        <v>609</v>
      </c>
      <c r="F34" s="25" t="s">
        <v>1574</v>
      </c>
      <c r="G34" s="66" t="s">
        <v>453</v>
      </c>
      <c r="H34" s="210">
        <v>946</v>
      </c>
      <c r="I34" s="210">
        <v>9987</v>
      </c>
      <c r="J34" s="211">
        <v>10.55708245243129</v>
      </c>
      <c r="K34" s="208">
        <v>2</v>
      </c>
      <c r="L34" s="149" t="s">
        <v>2645</v>
      </c>
    </row>
    <row r="35" spans="1:12" ht="106.5" customHeight="1" thickTop="1" thickBot="1" x14ac:dyDescent="0.3">
      <c r="A35" s="532" t="s">
        <v>1822</v>
      </c>
      <c r="B35" s="629" t="s">
        <v>162</v>
      </c>
      <c r="C35" s="630" t="s">
        <v>327</v>
      </c>
      <c r="D35" s="353" t="s">
        <v>617</v>
      </c>
      <c r="E35" s="631" t="s">
        <v>1539</v>
      </c>
      <c r="F35" s="353" t="s">
        <v>1540</v>
      </c>
      <c r="G35" s="632" t="s">
        <v>453</v>
      </c>
      <c r="H35" s="634">
        <v>0</v>
      </c>
      <c r="I35" s="634">
        <v>0</v>
      </c>
      <c r="J35" s="538" t="s">
        <v>297</v>
      </c>
      <c r="K35" s="535" t="s">
        <v>298</v>
      </c>
      <c r="L35" s="536" t="s">
        <v>619</v>
      </c>
    </row>
    <row r="36" spans="1:12" ht="80.25" customHeight="1" thickTop="1" thickBot="1" x14ac:dyDescent="0.3">
      <c r="A36" s="106" t="s">
        <v>1822</v>
      </c>
      <c r="B36" s="881" t="s">
        <v>162</v>
      </c>
      <c r="C36" s="495" t="s">
        <v>327</v>
      </c>
      <c r="D36" s="25" t="s">
        <v>611</v>
      </c>
      <c r="E36" s="23" t="s">
        <v>612</v>
      </c>
      <c r="F36" s="23" t="s">
        <v>1536</v>
      </c>
      <c r="G36" s="66" t="s">
        <v>453</v>
      </c>
      <c r="H36" s="210">
        <v>2326</v>
      </c>
      <c r="I36" s="210">
        <v>3251</v>
      </c>
      <c r="J36" s="211">
        <v>1.3976784178847808</v>
      </c>
      <c r="K36" s="208">
        <v>1.3976784178847808</v>
      </c>
      <c r="L36" s="149" t="s">
        <v>2646</v>
      </c>
    </row>
    <row r="37" spans="1:12" ht="114" customHeight="1" thickTop="1" thickBot="1" x14ac:dyDescent="0.3">
      <c r="A37" s="532" t="s">
        <v>1822</v>
      </c>
      <c r="B37" s="629" t="s">
        <v>162</v>
      </c>
      <c r="C37" s="630" t="s">
        <v>327</v>
      </c>
      <c r="D37" s="353" t="s">
        <v>650</v>
      </c>
      <c r="E37" s="631" t="s">
        <v>1641</v>
      </c>
      <c r="F37" s="631" t="s">
        <v>1538</v>
      </c>
      <c r="G37" s="632" t="s">
        <v>453</v>
      </c>
      <c r="H37" s="634">
        <v>0</v>
      </c>
      <c r="I37" s="634">
        <v>0</v>
      </c>
      <c r="J37" s="538" t="s">
        <v>297</v>
      </c>
      <c r="K37" s="539" t="s">
        <v>298</v>
      </c>
      <c r="L37" s="536" t="s">
        <v>619</v>
      </c>
    </row>
    <row r="38" spans="1:12" ht="130.5" customHeight="1" thickTop="1" thickBot="1" x14ac:dyDescent="0.3">
      <c r="A38" s="106" t="s">
        <v>1822</v>
      </c>
      <c r="B38" s="881" t="s">
        <v>162</v>
      </c>
      <c r="C38" s="495" t="s">
        <v>327</v>
      </c>
      <c r="D38" s="415" t="s">
        <v>640</v>
      </c>
      <c r="E38" s="25" t="s">
        <v>641</v>
      </c>
      <c r="F38" s="25" t="s">
        <v>1541</v>
      </c>
      <c r="G38" s="1246" t="s">
        <v>276</v>
      </c>
      <c r="H38" s="309">
        <v>1</v>
      </c>
      <c r="I38" s="225">
        <v>1.5</v>
      </c>
      <c r="J38" s="211">
        <v>1.5</v>
      </c>
      <c r="K38" s="208">
        <v>1.5</v>
      </c>
      <c r="L38" s="149" t="s">
        <v>2647</v>
      </c>
    </row>
    <row r="39" spans="1:12" ht="22.5" customHeight="1" thickTop="1" thickBot="1" x14ac:dyDescent="0.3">
      <c r="B39" s="1432" t="s">
        <v>171</v>
      </c>
      <c r="C39" s="1432"/>
      <c r="D39" s="1432"/>
      <c r="E39" s="1432"/>
      <c r="F39" s="1432"/>
      <c r="G39" s="1432"/>
      <c r="H39" s="1434"/>
      <c r="I39" s="1434"/>
      <c r="J39" s="1434"/>
      <c r="K39" s="1433"/>
      <c r="L39" s="768"/>
    </row>
    <row r="40" spans="1:12" ht="163.5" customHeight="1" thickTop="1" thickBot="1" x14ac:dyDescent="0.3">
      <c r="A40" s="106" t="s">
        <v>1822</v>
      </c>
      <c r="B40" s="83" t="s">
        <v>172</v>
      </c>
      <c r="C40" s="38" t="s">
        <v>173</v>
      </c>
      <c r="D40" s="38" t="s">
        <v>226</v>
      </c>
      <c r="E40" s="38" t="s">
        <v>206</v>
      </c>
      <c r="F40" s="38" t="s">
        <v>333</v>
      </c>
      <c r="G40" s="672" t="s">
        <v>276</v>
      </c>
      <c r="H40" s="309">
        <v>1</v>
      </c>
      <c r="I40" s="225">
        <v>0.99083333333333345</v>
      </c>
      <c r="J40" s="211">
        <v>0.99083333333333345</v>
      </c>
      <c r="K40" s="208">
        <v>0.99083333333333345</v>
      </c>
      <c r="L40" s="149" t="s">
        <v>2648</v>
      </c>
    </row>
    <row r="41" spans="1:12" ht="109.5" customHeight="1" thickTop="1" x14ac:dyDescent="0.35">
      <c r="J41" s="47" t="s">
        <v>177</v>
      </c>
      <c r="K41" s="1178">
        <v>1.327148674261287</v>
      </c>
      <c r="L41" s="17" t="s">
        <v>178</v>
      </c>
    </row>
    <row r="42" spans="1:12" x14ac:dyDescent="0.35">
      <c r="K42" s="883"/>
    </row>
    <row r="43" spans="1:12" x14ac:dyDescent="0.35">
      <c r="K43" s="883"/>
    </row>
    <row r="44" spans="1:12" x14ac:dyDescent="0.35">
      <c r="K44" s="883"/>
    </row>
    <row r="45" spans="1:12" x14ac:dyDescent="0.35">
      <c r="K45" s="883"/>
    </row>
    <row r="46" spans="1:12" x14ac:dyDescent="0.35">
      <c r="K46" s="883"/>
    </row>
    <row r="47" spans="1:12" x14ac:dyDescent="0.35">
      <c r="K47" s="883"/>
    </row>
    <row r="48" spans="1:12" x14ac:dyDescent="0.35">
      <c r="K48" s="883"/>
    </row>
    <row r="49" spans="11:11" x14ac:dyDescent="0.35">
      <c r="K49" s="883"/>
    </row>
    <row r="50" spans="11:11" x14ac:dyDescent="0.35">
      <c r="K50" s="883"/>
    </row>
    <row r="51" spans="11:11" x14ac:dyDescent="0.35">
      <c r="K51" s="883"/>
    </row>
    <row r="52" spans="11:11" x14ac:dyDescent="0.35">
      <c r="K52" s="883"/>
    </row>
    <row r="53" spans="11:11" x14ac:dyDescent="0.35">
      <c r="K53" s="883"/>
    </row>
    <row r="54" spans="11:11" x14ac:dyDescent="0.35">
      <c r="K54" s="883"/>
    </row>
    <row r="55" spans="11:11" x14ac:dyDescent="0.35">
      <c r="K55" s="883"/>
    </row>
    <row r="56" spans="11:11" x14ac:dyDescent="0.35">
      <c r="K56" s="883"/>
    </row>
    <row r="57" spans="11:11" x14ac:dyDescent="0.35">
      <c r="K57" s="883"/>
    </row>
    <row r="58" spans="11:11" x14ac:dyDescent="0.35">
      <c r="K58" s="883"/>
    </row>
    <row r="59" spans="11:11" x14ac:dyDescent="0.35">
      <c r="K59" s="883"/>
    </row>
    <row r="60" spans="11:11" x14ac:dyDescent="0.35">
      <c r="K60" s="883"/>
    </row>
    <row r="61" spans="11:11" x14ac:dyDescent="0.35">
      <c r="K61" s="883"/>
    </row>
    <row r="62" spans="11:11" x14ac:dyDescent="0.35">
      <c r="K62" s="883"/>
    </row>
    <row r="63" spans="11:11" x14ac:dyDescent="0.35">
      <c r="K63" s="883"/>
    </row>
    <row r="64" spans="11:11" x14ac:dyDescent="0.35">
      <c r="K64" s="883"/>
    </row>
    <row r="65" spans="11:11" x14ac:dyDescent="0.35">
      <c r="K65" s="883"/>
    </row>
    <row r="66" spans="11:11" x14ac:dyDescent="0.35">
      <c r="K66" s="883"/>
    </row>
    <row r="67" spans="11:11" x14ac:dyDescent="0.35">
      <c r="K67" s="883"/>
    </row>
    <row r="68" spans="11:11" x14ac:dyDescent="0.35">
      <c r="K68" s="883"/>
    </row>
    <row r="69" spans="11:11" x14ac:dyDescent="0.35">
      <c r="K69" s="883"/>
    </row>
    <row r="70" spans="11:11" x14ac:dyDescent="0.35">
      <c r="K70" s="883"/>
    </row>
    <row r="71" spans="11:11" x14ac:dyDescent="0.35">
      <c r="K71" s="883"/>
    </row>
    <row r="72" spans="11:11" x14ac:dyDescent="0.35">
      <c r="K72" s="883"/>
    </row>
    <row r="73" spans="11:11" x14ac:dyDescent="0.35">
      <c r="K73" s="883"/>
    </row>
    <row r="74" spans="11:11" x14ac:dyDescent="0.35">
      <c r="K74" s="883"/>
    </row>
    <row r="75" spans="11:11" x14ac:dyDescent="0.35">
      <c r="K75" s="883"/>
    </row>
    <row r="76" spans="11:11" x14ac:dyDescent="0.35">
      <c r="K76" s="883"/>
    </row>
    <row r="77" spans="11:11" x14ac:dyDescent="0.35">
      <c r="K77" s="883"/>
    </row>
    <row r="78" spans="11:11" x14ac:dyDescent="0.35">
      <c r="K78" s="883"/>
    </row>
    <row r="79" spans="11:11" x14ac:dyDescent="0.35">
      <c r="K79" s="883"/>
    </row>
    <row r="80" spans="11:11" x14ac:dyDescent="0.35">
      <c r="K80" s="883"/>
    </row>
    <row r="81" spans="11:11" x14ac:dyDescent="0.35">
      <c r="K81" s="883"/>
    </row>
    <row r="82" spans="11:11" x14ac:dyDescent="0.35">
      <c r="K82" s="883"/>
    </row>
    <row r="83" spans="11:11" x14ac:dyDescent="0.35">
      <c r="K83" s="883"/>
    </row>
    <row r="84" spans="11:11" x14ac:dyDescent="0.35">
      <c r="K84" s="883"/>
    </row>
    <row r="85" spans="11:11" x14ac:dyDescent="0.35">
      <c r="K85" s="883"/>
    </row>
    <row r="86" spans="11:11" x14ac:dyDescent="0.35">
      <c r="K86" s="883"/>
    </row>
    <row r="87" spans="11:11" x14ac:dyDescent="0.35">
      <c r="K87" s="883"/>
    </row>
    <row r="88" spans="11:11" x14ac:dyDescent="0.35">
      <c r="K88" s="883"/>
    </row>
    <row r="89" spans="11:11" x14ac:dyDescent="0.35">
      <c r="K89" s="883"/>
    </row>
    <row r="90" spans="11:11" x14ac:dyDescent="0.35">
      <c r="K90" s="883"/>
    </row>
    <row r="91" spans="11:11" x14ac:dyDescent="0.35">
      <c r="K91" s="883"/>
    </row>
    <row r="92" spans="11:11" x14ac:dyDescent="0.35">
      <c r="K92" s="883"/>
    </row>
    <row r="93" spans="11:11" x14ac:dyDescent="0.35">
      <c r="K93" s="883"/>
    </row>
    <row r="94" spans="11:11" x14ac:dyDescent="0.35">
      <c r="K94" s="883"/>
    </row>
    <row r="95" spans="11:11" x14ac:dyDescent="0.35">
      <c r="K95" s="883"/>
    </row>
    <row r="96" spans="11:11" x14ac:dyDescent="0.35">
      <c r="K96" s="883"/>
    </row>
    <row r="97" spans="11:11" x14ac:dyDescent="0.35">
      <c r="K97" s="883"/>
    </row>
    <row r="98" spans="11:11" x14ac:dyDescent="0.35">
      <c r="K98" s="883"/>
    </row>
    <row r="99" spans="11:11" x14ac:dyDescent="0.35">
      <c r="K99" s="883"/>
    </row>
    <row r="100" spans="11:11" x14ac:dyDescent="0.35">
      <c r="K100" s="883"/>
    </row>
    <row r="101" spans="11:11" x14ac:dyDescent="0.35">
      <c r="K101" s="883"/>
    </row>
    <row r="102" spans="11:11" x14ac:dyDescent="0.35">
      <c r="K102" s="883"/>
    </row>
    <row r="103" spans="11:11" x14ac:dyDescent="0.35">
      <c r="K103" s="883"/>
    </row>
    <row r="104" spans="11:11" x14ac:dyDescent="0.35">
      <c r="K104" s="883"/>
    </row>
    <row r="105" spans="11:11" x14ac:dyDescent="0.35">
      <c r="K105" s="883"/>
    </row>
    <row r="106" spans="11:11" x14ac:dyDescent="0.35">
      <c r="K106" s="883"/>
    </row>
    <row r="107" spans="11:11" x14ac:dyDescent="0.35">
      <c r="K107" s="883"/>
    </row>
    <row r="108" spans="11:11" x14ac:dyDescent="0.35">
      <c r="K108" s="883"/>
    </row>
    <row r="109" spans="11:11" x14ac:dyDescent="0.35">
      <c r="K109" s="883"/>
    </row>
    <row r="110" spans="11:11" x14ac:dyDescent="0.35">
      <c r="K110" s="883"/>
    </row>
    <row r="111" spans="11:11" x14ac:dyDescent="0.35">
      <c r="K111" s="883"/>
    </row>
    <row r="112" spans="11:11" x14ac:dyDescent="0.35">
      <c r="K112" s="883"/>
    </row>
    <row r="113" spans="11:11" x14ac:dyDescent="0.35">
      <c r="K113" s="883"/>
    </row>
    <row r="114" spans="11:11" x14ac:dyDescent="0.35">
      <c r="K114" s="883"/>
    </row>
    <row r="115" spans="11:11" x14ac:dyDescent="0.35">
      <c r="K115" s="883"/>
    </row>
  </sheetData>
  <sheetProtection algorithmName="SHA-512" hashValue="JWQOakT/k+6cEqvtPtyyRkF09evCrLF86+NxRaRyw5kyZj/ZDyws546Sx/DgCVv4OHAMRFZn0PffGKR4mlKzQw==" saltValue="oD74qe/l8HMJhX0tSlPOQQ==" spinCount="100000" sheet="1" objects="1" scenarios="1"/>
  <conditionalFormatting sqref="K5:K13">
    <cfRule type="cellIs" dxfId="822" priority="422" operator="greaterThan">
      <formula>1.1</formula>
    </cfRule>
    <cfRule type="cellIs" dxfId="821" priority="423" operator="between">
      <formula>100%</formula>
      <formula>110%</formula>
    </cfRule>
    <cfRule type="cellIs" dxfId="820" priority="424" operator="between">
      <formula>70%</formula>
      <formula>99.9999999%</formula>
    </cfRule>
    <cfRule type="cellIs" dxfId="819" priority="425" operator="between">
      <formula>0</formula>
      <formula>0.6999999999999</formula>
    </cfRule>
  </conditionalFormatting>
  <conditionalFormatting sqref="J5:J13">
    <cfRule type="containsText" dxfId="818" priority="416" operator="containsText" text="Sin medición en la vigencia">
      <formula>NOT(ISERROR(SEARCH("Sin medición en la vigencia",J5)))</formula>
    </cfRule>
    <cfRule type="cellIs" dxfId="817" priority="417" operator="greaterThan">
      <formula>1.1</formula>
    </cfRule>
    <cfRule type="cellIs" dxfId="816" priority="418" operator="between">
      <formula>100%</formula>
      <formula>110%</formula>
    </cfRule>
    <cfRule type="cellIs" dxfId="815" priority="419" operator="between">
      <formula>70%</formula>
      <formula>99.9999999%</formula>
    </cfRule>
    <cfRule type="cellIs" dxfId="814" priority="420" operator="between">
      <formula>0</formula>
      <formula>0.6999999999999</formula>
    </cfRule>
  </conditionalFormatting>
  <conditionalFormatting sqref="K15:K25">
    <cfRule type="cellIs" dxfId="813" priority="412" operator="greaterThan">
      <formula>1.1</formula>
    </cfRule>
    <cfRule type="cellIs" dxfId="812" priority="413" operator="between">
      <formula>100%</formula>
      <formula>110%</formula>
    </cfRule>
    <cfRule type="cellIs" dxfId="811" priority="414" operator="between">
      <formula>70%</formula>
      <formula>99.9999999%</formula>
    </cfRule>
    <cfRule type="cellIs" dxfId="810" priority="415" operator="between">
      <formula>0</formula>
      <formula>0.6999999999999</formula>
    </cfRule>
  </conditionalFormatting>
  <conditionalFormatting sqref="J15:J25">
    <cfRule type="containsText" dxfId="809" priority="406" operator="containsText" text="Sin medición en la vigencia">
      <formula>NOT(ISERROR(SEARCH("Sin medición en la vigencia",J15)))</formula>
    </cfRule>
    <cfRule type="cellIs" dxfId="808" priority="407" operator="greaterThan">
      <formula>1.1</formula>
    </cfRule>
    <cfRule type="cellIs" dxfId="807" priority="408" operator="between">
      <formula>100%</formula>
      <formula>110%</formula>
    </cfRule>
    <cfRule type="cellIs" dxfId="806" priority="409" operator="between">
      <formula>70%</formula>
      <formula>99.9999999%</formula>
    </cfRule>
    <cfRule type="cellIs" dxfId="805" priority="410" operator="between">
      <formula>0</formula>
      <formula>0.6999999999999</formula>
    </cfRule>
  </conditionalFormatting>
  <conditionalFormatting sqref="K27:K38">
    <cfRule type="cellIs" dxfId="804" priority="402" operator="greaterThan">
      <formula>1.1</formula>
    </cfRule>
    <cfRule type="cellIs" dxfId="803" priority="403" operator="between">
      <formula>100%</formula>
      <formula>110%</formula>
    </cfRule>
    <cfRule type="cellIs" dxfId="802" priority="404" operator="between">
      <formula>70%</formula>
      <formula>99.9999999%</formula>
    </cfRule>
    <cfRule type="cellIs" dxfId="801" priority="405" operator="between">
      <formula>0</formula>
      <formula>0.6999999999999</formula>
    </cfRule>
  </conditionalFormatting>
  <conditionalFormatting sqref="J27:J38">
    <cfRule type="containsText" dxfId="800" priority="396" operator="containsText" text="Sin medición en la vigencia">
      <formula>NOT(ISERROR(SEARCH("Sin medición en la vigencia",J27)))</formula>
    </cfRule>
    <cfRule type="cellIs" dxfId="799" priority="397" operator="greaterThan">
      <formula>1.1</formula>
    </cfRule>
    <cfRule type="cellIs" dxfId="798" priority="398" operator="between">
      <formula>100%</formula>
      <formula>110%</formula>
    </cfRule>
    <cfRule type="cellIs" dxfId="797" priority="399" operator="between">
      <formula>70%</formula>
      <formula>99.9999999%</formula>
    </cfRule>
    <cfRule type="cellIs" dxfId="796" priority="400" operator="between">
      <formula>0</formula>
      <formula>0.6999999999999</formula>
    </cfRule>
  </conditionalFormatting>
  <conditionalFormatting sqref="K40">
    <cfRule type="cellIs" dxfId="795" priority="392" operator="greaterThan">
      <formula>1.1</formula>
    </cfRule>
    <cfRule type="cellIs" dxfId="794" priority="393" operator="between">
      <formula>100%</formula>
      <formula>110%</formula>
    </cfRule>
    <cfRule type="cellIs" dxfId="793" priority="394" operator="between">
      <formula>70%</formula>
      <formula>99.9999999%</formula>
    </cfRule>
    <cfRule type="cellIs" dxfId="792" priority="395" operator="between">
      <formula>0</formula>
      <formula>0.6999999999999</formula>
    </cfRule>
  </conditionalFormatting>
  <conditionalFormatting sqref="J40">
    <cfRule type="containsText" dxfId="791" priority="386" operator="containsText" text="Sin medición en la vigencia">
      <formula>NOT(ISERROR(SEARCH("Sin medición en la vigencia",J40)))</formula>
    </cfRule>
    <cfRule type="cellIs" dxfId="790" priority="387" operator="greaterThan">
      <formula>1.1</formula>
    </cfRule>
    <cfRule type="cellIs" dxfId="789" priority="388" operator="between">
      <formula>100%</formula>
      <formula>110%</formula>
    </cfRule>
    <cfRule type="cellIs" dxfId="788" priority="389" operator="between">
      <formula>70%</formula>
      <formula>99.9999999%</formula>
    </cfRule>
    <cfRule type="cellIs" dxfId="787" priority="390" operator="between">
      <formula>0</formula>
      <formula>0.6999999999999</formula>
    </cfRule>
  </conditionalFormatting>
  <hyperlinks>
    <hyperlink ref="L41" location="Principal!A1" display="volver al índice" xr:uid="{00000000-0004-0000-64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21" operator="containsText" id="{B59C9CAA-4BAA-4F5F-9E9E-0A1CA97AA87F}">
            <xm:f>NOT(ISERROR(SEARCH("-",K5)))</xm:f>
            <xm:f>"-"</xm:f>
            <x14:dxf>
              <fill>
                <patternFill>
                  <bgColor rgb="FF000000"/>
                </patternFill>
              </fill>
            </x14:dxf>
          </x14:cfRule>
          <xm:sqref>K5:K13</xm:sqref>
        </x14:conditionalFormatting>
        <x14:conditionalFormatting xmlns:xm="http://schemas.microsoft.com/office/excel/2006/main">
          <x14:cfRule type="containsText" priority="411" operator="containsText" id="{486FECA3-903F-40CE-A329-292ECEAA19EC}">
            <xm:f>NOT(ISERROR(SEARCH("-",K15)))</xm:f>
            <xm:f>"-"</xm:f>
            <x14:dxf>
              <fill>
                <patternFill>
                  <bgColor rgb="FF000000"/>
                </patternFill>
              </fill>
            </x14:dxf>
          </x14:cfRule>
          <xm:sqref>K15:K25</xm:sqref>
        </x14:conditionalFormatting>
        <x14:conditionalFormatting xmlns:xm="http://schemas.microsoft.com/office/excel/2006/main">
          <x14:cfRule type="containsText" priority="401" operator="containsText" id="{B8772D53-152E-4369-B489-D884D55A7AED}">
            <xm:f>NOT(ISERROR(SEARCH("-",K27)))</xm:f>
            <xm:f>"-"</xm:f>
            <x14:dxf>
              <fill>
                <patternFill>
                  <bgColor rgb="FF000000"/>
                </patternFill>
              </fill>
            </x14:dxf>
          </x14:cfRule>
          <xm:sqref>K27:K38</xm:sqref>
        </x14:conditionalFormatting>
        <x14:conditionalFormatting xmlns:xm="http://schemas.microsoft.com/office/excel/2006/main">
          <x14:cfRule type="containsText" priority="391" operator="containsText" id="{52CC28C0-CF04-4D28-9D5F-7EC608832929}">
            <xm:f>NOT(ISERROR(SEARCH("-",K40)))</xm:f>
            <xm:f>"-"</xm:f>
            <x14:dxf>
              <fill>
                <patternFill>
                  <bgColor rgb="FF000000"/>
                </patternFill>
              </fill>
            </x14:dxf>
          </x14:cfRule>
          <xm:sqref>K40</xm:sqref>
        </x14:conditionalFormatting>
      </x14:conditionalFormatting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L115"/>
  <sheetViews>
    <sheetView zoomScale="60" zoomScaleNormal="60" workbookViewId="0">
      <pane xSplit="7" ySplit="4" topLeftCell="H20" activePane="bottomRight" state="frozen"/>
      <selection pane="topRight" activeCell="H1" sqref="H1"/>
      <selection pane="bottomLeft" activeCell="A5" sqref="A5"/>
      <selection pane="bottomRight" activeCell="A2" sqref="A2:L25"/>
    </sheetView>
  </sheetViews>
  <sheetFormatPr baseColWidth="10" defaultColWidth="11.42578125" defaultRowHeight="21" x14ac:dyDescent="0.35"/>
  <cols>
    <col min="1" max="1" width="20.42578125" style="163" customWidth="1"/>
    <col min="2" max="2" width="20.5703125" style="163" customWidth="1"/>
    <col min="3" max="3" width="25.28515625" style="163" customWidth="1"/>
    <col min="4" max="4" width="29.5703125" style="163" customWidth="1"/>
    <col min="5" max="5" width="26.85546875" style="163" customWidth="1"/>
    <col min="6" max="6" width="32.28515625" style="163" customWidth="1"/>
    <col min="7" max="7" width="14.28515625" style="163" customWidth="1"/>
    <col min="8" max="8" width="20.5703125" style="168" bestFit="1" customWidth="1"/>
    <col min="9" max="9" width="21.42578125" style="168" customWidth="1"/>
    <col min="10" max="10" width="23.5703125" style="168" customWidth="1"/>
    <col min="11" max="11" width="23.42578125" style="168" customWidth="1"/>
    <col min="12" max="12" width="152.140625" style="167" customWidth="1"/>
    <col min="13" max="16384" width="11.42578125" style="163"/>
  </cols>
  <sheetData>
    <row r="1" spans="1:12" ht="81.75" customHeight="1" thickBot="1" x14ac:dyDescent="0.3">
      <c r="A1" s="117"/>
      <c r="B1" s="118" t="s">
        <v>122</v>
      </c>
      <c r="C1" s="118"/>
      <c r="D1" s="199" t="s">
        <v>2649</v>
      </c>
      <c r="E1" s="119"/>
      <c r="F1" s="119"/>
      <c r="G1" s="119"/>
      <c r="H1" s="123"/>
      <c r="I1" s="123"/>
      <c r="J1" s="123"/>
      <c r="K1" s="123"/>
      <c r="L1" s="122"/>
    </row>
    <row r="2" spans="1:12" s="164" customFormat="1" ht="36" customHeight="1" thickTop="1" thickBot="1" x14ac:dyDescent="0.3">
      <c r="A2" s="125"/>
      <c r="B2" s="125"/>
      <c r="C2" s="125"/>
      <c r="D2" s="125"/>
      <c r="E2" s="125"/>
      <c r="F2" s="125"/>
      <c r="G2" s="125"/>
      <c r="H2" s="127" t="s">
        <v>124</v>
      </c>
      <c r="I2" s="128"/>
      <c r="J2" s="128"/>
      <c r="K2" s="129"/>
      <c r="L2" s="130" t="s">
        <v>21</v>
      </c>
    </row>
    <row r="3" spans="1:12" ht="89.2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ht="22.5" thickTop="1" thickBot="1" x14ac:dyDescent="0.3">
      <c r="A4" s="173"/>
      <c r="B4" s="251" t="s">
        <v>135</v>
      </c>
      <c r="C4" s="251"/>
      <c r="D4" s="251"/>
      <c r="E4" s="251"/>
      <c r="F4" s="251"/>
      <c r="G4" s="251"/>
      <c r="H4" s="177"/>
      <c r="I4" s="177"/>
      <c r="J4" s="177"/>
      <c r="K4" s="177"/>
      <c r="L4" s="175"/>
    </row>
    <row r="5" spans="1:12" ht="84.75" customHeight="1" thickTop="1" thickBot="1" x14ac:dyDescent="0.3">
      <c r="A5" s="125" t="s">
        <v>2650</v>
      </c>
      <c r="B5" s="734" t="s">
        <v>137</v>
      </c>
      <c r="C5" s="252" t="s">
        <v>138</v>
      </c>
      <c r="D5" s="252" t="s">
        <v>139</v>
      </c>
      <c r="E5" s="143" t="s">
        <v>560</v>
      </c>
      <c r="F5" s="143" t="s">
        <v>275</v>
      </c>
      <c r="G5" s="143" t="s">
        <v>276</v>
      </c>
      <c r="H5" s="150">
        <v>0.95</v>
      </c>
      <c r="I5" s="150">
        <v>0.97599999999999998</v>
      </c>
      <c r="J5" s="151">
        <v>1.0273684210526317</v>
      </c>
      <c r="K5" s="145">
        <v>1.0273684210526317</v>
      </c>
      <c r="L5" s="152" t="s">
        <v>2651</v>
      </c>
    </row>
    <row r="6" spans="1:12" ht="72" customHeight="1" thickTop="1" thickBot="1" x14ac:dyDescent="0.3">
      <c r="A6" s="125" t="s">
        <v>2650</v>
      </c>
      <c r="B6" s="734" t="s">
        <v>137</v>
      </c>
      <c r="C6" s="252" t="s">
        <v>138</v>
      </c>
      <c r="D6" s="143" t="s">
        <v>141</v>
      </c>
      <c r="E6" s="143" t="s">
        <v>142</v>
      </c>
      <c r="F6" s="143" t="s">
        <v>279</v>
      </c>
      <c r="G6" s="143" t="s">
        <v>276</v>
      </c>
      <c r="H6" s="194">
        <v>0.95</v>
      </c>
      <c r="I6" s="194">
        <v>0.69099999999999995</v>
      </c>
      <c r="J6" s="151">
        <v>0.72736842105263155</v>
      </c>
      <c r="K6" s="145">
        <v>0.72736842105263155</v>
      </c>
      <c r="L6" s="152" t="s">
        <v>2652</v>
      </c>
    </row>
    <row r="7" spans="1:12" ht="89.25" customHeight="1" thickTop="1" thickBot="1" x14ac:dyDescent="0.3">
      <c r="A7" s="125" t="s">
        <v>2650</v>
      </c>
      <c r="B7" s="734" t="s">
        <v>137</v>
      </c>
      <c r="C7" s="252" t="s">
        <v>143</v>
      </c>
      <c r="D7" s="736" t="s">
        <v>506</v>
      </c>
      <c r="E7" s="143" t="s">
        <v>507</v>
      </c>
      <c r="F7" s="143" t="s">
        <v>508</v>
      </c>
      <c r="G7" s="143" t="s">
        <v>438</v>
      </c>
      <c r="H7" s="194">
        <v>6225000</v>
      </c>
      <c r="I7" s="194">
        <v>12543000</v>
      </c>
      <c r="J7" s="151">
        <v>2.0149397590361446</v>
      </c>
      <c r="K7" s="145">
        <v>2</v>
      </c>
      <c r="L7" s="152" t="s">
        <v>2653</v>
      </c>
    </row>
    <row r="8" spans="1:12" ht="84.75" customHeight="1" thickTop="1" thickBot="1" x14ac:dyDescent="0.3">
      <c r="A8" s="125" t="s">
        <v>2650</v>
      </c>
      <c r="B8" s="734" t="s">
        <v>137</v>
      </c>
      <c r="C8" s="252" t="s">
        <v>143</v>
      </c>
      <c r="D8" s="736" t="s">
        <v>506</v>
      </c>
      <c r="E8" s="143" t="s">
        <v>510</v>
      </c>
      <c r="F8" s="143" t="s">
        <v>511</v>
      </c>
      <c r="G8" s="143" t="s">
        <v>438</v>
      </c>
      <c r="H8" s="194">
        <v>7500000</v>
      </c>
      <c r="I8" s="194">
        <v>27050280</v>
      </c>
      <c r="J8" s="151">
        <v>3.6067040000000001</v>
      </c>
      <c r="K8" s="145">
        <v>2</v>
      </c>
      <c r="L8" s="152" t="s">
        <v>2654</v>
      </c>
    </row>
    <row r="9" spans="1:12" ht="96.75" customHeight="1" thickTop="1" thickBot="1" x14ac:dyDescent="0.3">
      <c r="A9" s="125" t="s">
        <v>2650</v>
      </c>
      <c r="B9" s="734" t="s">
        <v>137</v>
      </c>
      <c r="C9" s="252" t="s">
        <v>143</v>
      </c>
      <c r="D9" s="300" t="s">
        <v>281</v>
      </c>
      <c r="E9" s="252" t="s">
        <v>287</v>
      </c>
      <c r="F9" s="252" t="s">
        <v>288</v>
      </c>
      <c r="G9" s="252" t="s">
        <v>283</v>
      </c>
      <c r="H9" s="188">
        <v>551</v>
      </c>
      <c r="I9" s="188">
        <v>636</v>
      </c>
      <c r="J9" s="151">
        <v>1.1542649727767695</v>
      </c>
      <c r="K9" s="145">
        <v>1.1542649727767695</v>
      </c>
      <c r="L9" s="152" t="s">
        <v>2655</v>
      </c>
    </row>
    <row r="10" spans="1:12" ht="22.5" thickTop="1" thickBot="1" x14ac:dyDescent="0.3">
      <c r="A10" s="284"/>
      <c r="B10" s="284" t="s">
        <v>290</v>
      </c>
      <c r="C10" s="284"/>
      <c r="D10" s="284"/>
      <c r="E10" s="284"/>
      <c r="F10" s="284"/>
      <c r="G10" s="284"/>
      <c r="H10" s="239"/>
      <c r="I10" s="239"/>
      <c r="J10" s="239"/>
      <c r="K10" s="237"/>
      <c r="L10" s="289"/>
    </row>
    <row r="11" spans="1:12" ht="249.75" customHeight="1" thickTop="1" thickBot="1" x14ac:dyDescent="0.3">
      <c r="A11" s="125" t="s">
        <v>2650</v>
      </c>
      <c r="B11" s="805" t="s">
        <v>158</v>
      </c>
      <c r="C11" s="252" t="s">
        <v>159</v>
      </c>
      <c r="D11" s="143" t="s">
        <v>1513</v>
      </c>
      <c r="E11" s="143" t="s">
        <v>1514</v>
      </c>
      <c r="F11" s="143" t="s">
        <v>1515</v>
      </c>
      <c r="G11" s="261" t="s">
        <v>276</v>
      </c>
      <c r="H11" s="194">
        <v>0.5</v>
      </c>
      <c r="I11" s="194">
        <v>0.5</v>
      </c>
      <c r="J11" s="151">
        <v>1</v>
      </c>
      <c r="K11" s="145">
        <v>1</v>
      </c>
      <c r="L11" s="152" t="s">
        <v>2656</v>
      </c>
    </row>
    <row r="12" spans="1:12" ht="99" customHeight="1" thickTop="1" thickBot="1" x14ac:dyDescent="0.3">
      <c r="A12" s="125" t="s">
        <v>2650</v>
      </c>
      <c r="B12" s="805" t="s">
        <v>158</v>
      </c>
      <c r="C12" s="252" t="s">
        <v>159</v>
      </c>
      <c r="D12" s="143" t="s">
        <v>577</v>
      </c>
      <c r="E12" s="143" t="s">
        <v>578</v>
      </c>
      <c r="F12" s="143" t="s">
        <v>1560</v>
      </c>
      <c r="G12" s="261" t="s">
        <v>453</v>
      </c>
      <c r="H12" s="194">
        <v>389</v>
      </c>
      <c r="I12" s="194">
        <v>504</v>
      </c>
      <c r="J12" s="151">
        <v>1.2956298200514138</v>
      </c>
      <c r="K12" s="145">
        <v>1.2956298200514138</v>
      </c>
      <c r="L12" s="152" t="s">
        <v>2656</v>
      </c>
    </row>
    <row r="13" spans="1:12" ht="85.5" customHeight="1" thickTop="1" thickBot="1" x14ac:dyDescent="0.3">
      <c r="A13" s="125" t="s">
        <v>2650</v>
      </c>
      <c r="B13" s="805" t="s">
        <v>158</v>
      </c>
      <c r="C13" s="252" t="s">
        <v>159</v>
      </c>
      <c r="D13" s="252" t="s">
        <v>291</v>
      </c>
      <c r="E13" s="143" t="s">
        <v>292</v>
      </c>
      <c r="F13" s="143" t="s">
        <v>350</v>
      </c>
      <c r="G13" s="261" t="s">
        <v>276</v>
      </c>
      <c r="H13" s="194">
        <v>1</v>
      </c>
      <c r="I13" s="194">
        <v>1</v>
      </c>
      <c r="J13" s="151">
        <v>1</v>
      </c>
      <c r="K13" s="145">
        <v>1</v>
      </c>
      <c r="L13" s="152" t="s">
        <v>2656</v>
      </c>
    </row>
    <row r="14" spans="1:12" ht="93.75" customHeight="1" thickTop="1" thickBot="1" x14ac:dyDescent="0.3">
      <c r="A14" s="125" t="s">
        <v>2650</v>
      </c>
      <c r="B14" s="805" t="s">
        <v>158</v>
      </c>
      <c r="C14" s="252" t="s">
        <v>159</v>
      </c>
      <c r="D14" s="252" t="s">
        <v>291</v>
      </c>
      <c r="E14" s="143" t="s">
        <v>411</v>
      </c>
      <c r="F14" s="143" t="s">
        <v>1329</v>
      </c>
      <c r="G14" s="143" t="s">
        <v>276</v>
      </c>
      <c r="H14" s="194">
        <v>1</v>
      </c>
      <c r="I14" s="194">
        <v>1</v>
      </c>
      <c r="J14" s="151">
        <v>1</v>
      </c>
      <c r="K14" s="145">
        <v>1</v>
      </c>
      <c r="L14" s="152" t="s">
        <v>2657</v>
      </c>
    </row>
    <row r="15" spans="1:12" ht="22.5" thickTop="1" thickBot="1" x14ac:dyDescent="0.3">
      <c r="A15" s="601"/>
      <c r="B15" s="600" t="s">
        <v>161</v>
      </c>
      <c r="C15" s="601"/>
      <c r="D15" s="601"/>
      <c r="E15" s="254"/>
      <c r="F15" s="254"/>
      <c r="G15" s="254"/>
      <c r="H15" s="141"/>
      <c r="I15" s="141"/>
      <c r="J15" s="141"/>
      <c r="K15" s="138"/>
      <c r="L15" s="259"/>
    </row>
    <row r="16" spans="1:12" ht="75" customHeight="1" thickTop="1" thickBot="1" x14ac:dyDescent="0.3">
      <c r="A16" s="125" t="s">
        <v>2650</v>
      </c>
      <c r="B16" s="806" t="s">
        <v>162</v>
      </c>
      <c r="C16" s="694" t="s">
        <v>513</v>
      </c>
      <c r="D16" s="694" t="s">
        <v>2658</v>
      </c>
      <c r="E16" s="143" t="s">
        <v>919</v>
      </c>
      <c r="F16" s="143" t="s">
        <v>1338</v>
      </c>
      <c r="G16" s="261" t="s">
        <v>276</v>
      </c>
      <c r="H16" s="194">
        <v>0.52347759729007481</v>
      </c>
      <c r="I16" s="194">
        <v>2.93</v>
      </c>
      <c r="J16" s="151">
        <v>5.5971831749208523</v>
      </c>
      <c r="K16" s="145">
        <v>2</v>
      </c>
      <c r="L16" s="152" t="s">
        <v>2659</v>
      </c>
    </row>
    <row r="17" spans="1:12" ht="131.25" customHeight="1" thickTop="1" thickBot="1" x14ac:dyDescent="0.3">
      <c r="A17" s="125" t="s">
        <v>2650</v>
      </c>
      <c r="B17" s="807" t="s">
        <v>162</v>
      </c>
      <c r="C17" s="143" t="s">
        <v>165</v>
      </c>
      <c r="D17" s="143" t="s">
        <v>202</v>
      </c>
      <c r="E17" s="143" t="s">
        <v>203</v>
      </c>
      <c r="F17" s="143" t="s">
        <v>306</v>
      </c>
      <c r="G17" s="261" t="s">
        <v>276</v>
      </c>
      <c r="H17" s="194">
        <v>1</v>
      </c>
      <c r="I17" s="194">
        <v>1</v>
      </c>
      <c r="J17" s="151">
        <v>1</v>
      </c>
      <c r="K17" s="145">
        <v>1</v>
      </c>
      <c r="L17" s="152" t="s">
        <v>2660</v>
      </c>
    </row>
    <row r="18" spans="1:12" ht="177.75" customHeight="1" thickTop="1" thickBot="1" x14ac:dyDescent="0.3">
      <c r="A18" s="125" t="s">
        <v>2650</v>
      </c>
      <c r="B18" s="807" t="s">
        <v>162</v>
      </c>
      <c r="C18" s="252" t="s">
        <v>168</v>
      </c>
      <c r="D18" s="694" t="s">
        <v>487</v>
      </c>
      <c r="E18" s="143" t="s">
        <v>488</v>
      </c>
      <c r="F18" s="143" t="s">
        <v>1349</v>
      </c>
      <c r="G18" s="261" t="s">
        <v>438</v>
      </c>
      <c r="H18" s="194">
        <v>7040000000</v>
      </c>
      <c r="I18" s="194">
        <v>619207099</v>
      </c>
      <c r="J18" s="151">
        <v>8.7955553835227268E-2</v>
      </c>
      <c r="K18" s="145">
        <v>8.7955553835227268E-2</v>
      </c>
      <c r="L18" s="152" t="s">
        <v>2661</v>
      </c>
    </row>
    <row r="19" spans="1:12" ht="123.75" customHeight="1" thickTop="1" thickBot="1" x14ac:dyDescent="0.3">
      <c r="A19" s="125" t="s">
        <v>2650</v>
      </c>
      <c r="B19" s="807" t="s">
        <v>162</v>
      </c>
      <c r="C19" s="252" t="s">
        <v>168</v>
      </c>
      <c r="D19" s="252" t="s">
        <v>320</v>
      </c>
      <c r="E19" s="252" t="s">
        <v>317</v>
      </c>
      <c r="F19" s="252" t="s">
        <v>318</v>
      </c>
      <c r="G19" s="261" t="s">
        <v>276</v>
      </c>
      <c r="H19" s="194">
        <v>0.02</v>
      </c>
      <c r="I19" s="194">
        <v>0.15629999999999999</v>
      </c>
      <c r="J19" s="151">
        <v>7.8149999999999995</v>
      </c>
      <c r="K19" s="145">
        <v>2</v>
      </c>
      <c r="L19" s="152" t="s">
        <v>2662</v>
      </c>
    </row>
    <row r="20" spans="1:12" ht="114" customHeight="1" thickTop="1" thickBot="1" x14ac:dyDescent="0.3">
      <c r="A20" s="125" t="s">
        <v>2650</v>
      </c>
      <c r="B20" s="807" t="s">
        <v>162</v>
      </c>
      <c r="C20" s="252" t="s">
        <v>168</v>
      </c>
      <c r="D20" s="252" t="s">
        <v>397</v>
      </c>
      <c r="E20" s="252" t="s">
        <v>321</v>
      </c>
      <c r="F20" s="252" t="s">
        <v>322</v>
      </c>
      <c r="G20" s="261" t="s">
        <v>276</v>
      </c>
      <c r="H20" s="194">
        <v>0.03</v>
      </c>
      <c r="I20" s="194">
        <v>3.0460000000000001E-2</v>
      </c>
      <c r="J20" s="151">
        <v>1.0153333333333334</v>
      </c>
      <c r="K20" s="145">
        <v>1.0153333333333334</v>
      </c>
      <c r="L20" s="152" t="s">
        <v>2663</v>
      </c>
    </row>
    <row r="21" spans="1:12" ht="117" customHeight="1" thickTop="1" thickBot="1" x14ac:dyDescent="0.3">
      <c r="A21" s="125" t="s">
        <v>2650</v>
      </c>
      <c r="B21" s="807" t="s">
        <v>162</v>
      </c>
      <c r="C21" s="252" t="s">
        <v>168</v>
      </c>
      <c r="D21" s="252" t="s">
        <v>397</v>
      </c>
      <c r="E21" s="252" t="s">
        <v>400</v>
      </c>
      <c r="F21" s="252" t="s">
        <v>1353</v>
      </c>
      <c r="G21" s="143" t="s">
        <v>276</v>
      </c>
      <c r="H21" s="194">
        <v>0.05</v>
      </c>
      <c r="I21" s="194">
        <v>0.11676499999999999</v>
      </c>
      <c r="J21" s="151">
        <v>2.3352999999999997</v>
      </c>
      <c r="K21" s="145">
        <v>2</v>
      </c>
      <c r="L21" s="152" t="s">
        <v>2664</v>
      </c>
    </row>
    <row r="22" spans="1:12" ht="142.5" customHeight="1" thickTop="1" thickBot="1" x14ac:dyDescent="0.3">
      <c r="A22" s="125" t="s">
        <v>2650</v>
      </c>
      <c r="B22" s="807" t="s">
        <v>162</v>
      </c>
      <c r="C22" s="252" t="s">
        <v>327</v>
      </c>
      <c r="D22" s="252" t="s">
        <v>2665</v>
      </c>
      <c r="E22" s="252" t="s">
        <v>494</v>
      </c>
      <c r="F22" s="252" t="s">
        <v>1360</v>
      </c>
      <c r="G22" s="143" t="s">
        <v>276</v>
      </c>
      <c r="H22" s="194">
        <v>1</v>
      </c>
      <c r="I22" s="194">
        <v>1</v>
      </c>
      <c r="J22" s="151">
        <v>1</v>
      </c>
      <c r="K22" s="145">
        <v>1</v>
      </c>
      <c r="L22" s="149" t="s">
        <v>2666</v>
      </c>
    </row>
    <row r="23" spans="1:12" ht="130.5" customHeight="1" thickTop="1" thickBot="1" x14ac:dyDescent="0.3">
      <c r="A23" s="125" t="s">
        <v>2650</v>
      </c>
      <c r="B23" s="808" t="s">
        <v>162</v>
      </c>
      <c r="C23" s="252" t="s">
        <v>327</v>
      </c>
      <c r="D23" s="252" t="s">
        <v>1305</v>
      </c>
      <c r="E23" s="252" t="s">
        <v>498</v>
      </c>
      <c r="F23" s="252" t="s">
        <v>1362</v>
      </c>
      <c r="G23" s="754" t="s">
        <v>276</v>
      </c>
      <c r="H23" s="194">
        <v>1</v>
      </c>
      <c r="I23" s="194">
        <v>1</v>
      </c>
      <c r="J23" s="151">
        <v>1</v>
      </c>
      <c r="K23" s="145">
        <v>1</v>
      </c>
      <c r="L23" s="152" t="s">
        <v>2666</v>
      </c>
    </row>
    <row r="24" spans="1:12" ht="22.5" thickTop="1" thickBot="1" x14ac:dyDescent="0.3">
      <c r="A24" s="262"/>
      <c r="B24" s="617" t="s">
        <v>171</v>
      </c>
      <c r="C24" s="617"/>
      <c r="D24" s="617"/>
      <c r="E24" s="262"/>
      <c r="F24" s="262"/>
      <c r="G24" s="262"/>
      <c r="H24" s="161"/>
      <c r="I24" s="161"/>
      <c r="J24" s="161"/>
      <c r="K24" s="158"/>
      <c r="L24" s="266"/>
    </row>
    <row r="25" spans="1:12" ht="90" customHeight="1" thickTop="1" thickBot="1" x14ac:dyDescent="0.3">
      <c r="A25" s="125" t="s">
        <v>2650</v>
      </c>
      <c r="B25" s="620" t="s">
        <v>172</v>
      </c>
      <c r="C25" s="143" t="s">
        <v>173</v>
      </c>
      <c r="D25" s="143" t="s">
        <v>226</v>
      </c>
      <c r="E25" s="143" t="s">
        <v>206</v>
      </c>
      <c r="F25" s="143" t="s">
        <v>333</v>
      </c>
      <c r="G25" s="153" t="s">
        <v>276</v>
      </c>
      <c r="H25" s="194">
        <v>1</v>
      </c>
      <c r="I25" s="194">
        <v>1.031441798941799</v>
      </c>
      <c r="J25" s="151">
        <v>1.031441798941799</v>
      </c>
      <c r="K25" s="145">
        <v>1.031441798941799</v>
      </c>
      <c r="L25" s="152" t="s">
        <v>2667</v>
      </c>
    </row>
    <row r="26" spans="1:12" ht="108" customHeight="1" thickTop="1" x14ac:dyDescent="0.35">
      <c r="B26" s="246"/>
      <c r="C26" s="246"/>
      <c r="D26" s="246"/>
      <c r="J26" s="47" t="s">
        <v>177</v>
      </c>
      <c r="K26" s="1178">
        <v>1.2410756845024338</v>
      </c>
      <c r="L26" s="17" t="s">
        <v>178</v>
      </c>
    </row>
    <row r="27" spans="1:12" x14ac:dyDescent="0.35">
      <c r="B27" s="246"/>
      <c r="C27" s="246"/>
      <c r="D27" s="246"/>
      <c r="K27" s="165"/>
    </row>
    <row r="28" spans="1:12" x14ac:dyDescent="0.35">
      <c r="B28" s="246"/>
      <c r="C28" s="246"/>
      <c r="D28" s="246"/>
      <c r="K28" s="165"/>
    </row>
    <row r="29" spans="1:12" x14ac:dyDescent="0.35">
      <c r="B29" s="246"/>
      <c r="C29" s="246"/>
      <c r="D29" s="246"/>
      <c r="E29" s="246"/>
      <c r="F29" s="246"/>
      <c r="G29" s="246"/>
      <c r="K29" s="165"/>
    </row>
    <row r="30" spans="1:12" x14ac:dyDescent="0.35">
      <c r="B30" s="246"/>
      <c r="C30" s="246"/>
      <c r="D30" s="246"/>
      <c r="E30" s="246"/>
      <c r="F30" s="246"/>
      <c r="G30" s="246"/>
      <c r="K30" s="165"/>
    </row>
    <row r="31" spans="1:12" x14ac:dyDescent="0.35">
      <c r="B31" s="246"/>
      <c r="C31" s="246"/>
      <c r="D31" s="246"/>
      <c r="E31" s="246"/>
      <c r="F31" s="246"/>
      <c r="G31" s="246"/>
      <c r="K31" s="165"/>
    </row>
    <row r="32" spans="1:12" x14ac:dyDescent="0.35">
      <c r="B32" s="246"/>
      <c r="C32" s="246"/>
      <c r="D32" s="246"/>
      <c r="E32" s="246"/>
      <c r="F32" s="246"/>
      <c r="G32" s="246"/>
      <c r="K32" s="165"/>
    </row>
    <row r="33" spans="2:11" x14ac:dyDescent="0.35">
      <c r="B33" s="246"/>
      <c r="C33" s="246"/>
      <c r="D33" s="246"/>
      <c r="E33" s="246"/>
      <c r="F33" s="246"/>
      <c r="G33" s="246"/>
      <c r="K33" s="165"/>
    </row>
    <row r="34" spans="2:11" x14ac:dyDescent="0.35">
      <c r="K34" s="165"/>
    </row>
    <row r="35" spans="2:11" x14ac:dyDescent="0.35">
      <c r="K35" s="165"/>
    </row>
    <row r="36" spans="2:11" x14ac:dyDescent="0.35">
      <c r="K36" s="165"/>
    </row>
    <row r="37" spans="2:11" x14ac:dyDescent="0.35">
      <c r="K37" s="165"/>
    </row>
    <row r="38" spans="2:11" x14ac:dyDescent="0.35">
      <c r="K38" s="165"/>
    </row>
    <row r="39" spans="2:11" x14ac:dyDescent="0.35">
      <c r="K39" s="165"/>
    </row>
    <row r="40" spans="2:11" x14ac:dyDescent="0.35">
      <c r="K40" s="165"/>
    </row>
    <row r="41" spans="2:11" x14ac:dyDescent="0.35">
      <c r="K41" s="165"/>
    </row>
    <row r="42" spans="2:11" x14ac:dyDescent="0.35">
      <c r="K42" s="165"/>
    </row>
    <row r="43" spans="2:11" x14ac:dyDescent="0.35">
      <c r="K43" s="165"/>
    </row>
    <row r="44" spans="2:11" x14ac:dyDescent="0.35">
      <c r="K44" s="165"/>
    </row>
    <row r="45" spans="2:11" x14ac:dyDescent="0.35">
      <c r="K45" s="165"/>
    </row>
    <row r="46" spans="2:11" x14ac:dyDescent="0.35">
      <c r="K46" s="165"/>
    </row>
    <row r="47" spans="2:11" x14ac:dyDescent="0.35">
      <c r="K47" s="165"/>
    </row>
    <row r="48" spans="2:11" x14ac:dyDescent="0.35">
      <c r="K48" s="165"/>
    </row>
    <row r="49" spans="11:11" x14ac:dyDescent="0.35">
      <c r="K49" s="165"/>
    </row>
    <row r="50" spans="11:11" x14ac:dyDescent="0.35">
      <c r="K50" s="165"/>
    </row>
    <row r="51" spans="11:11" x14ac:dyDescent="0.35">
      <c r="K51" s="165"/>
    </row>
    <row r="52" spans="11:11" x14ac:dyDescent="0.35">
      <c r="K52" s="165"/>
    </row>
    <row r="53" spans="11:11" x14ac:dyDescent="0.35">
      <c r="K53" s="165"/>
    </row>
    <row r="54" spans="11:11" x14ac:dyDescent="0.35">
      <c r="K54" s="165"/>
    </row>
    <row r="55" spans="11:11" x14ac:dyDescent="0.35">
      <c r="K55" s="165"/>
    </row>
    <row r="56" spans="11:11" x14ac:dyDescent="0.35">
      <c r="K56" s="165"/>
    </row>
    <row r="57" spans="11:11" x14ac:dyDescent="0.35">
      <c r="K57" s="165"/>
    </row>
    <row r="58" spans="11:11" x14ac:dyDescent="0.35">
      <c r="K58" s="165"/>
    </row>
    <row r="59" spans="11:11" x14ac:dyDescent="0.35">
      <c r="K59" s="165"/>
    </row>
    <row r="60" spans="11:11" x14ac:dyDescent="0.35">
      <c r="K60" s="165"/>
    </row>
    <row r="61" spans="11:11" x14ac:dyDescent="0.35">
      <c r="K61" s="165"/>
    </row>
    <row r="62" spans="11:11" x14ac:dyDescent="0.35">
      <c r="K62" s="165"/>
    </row>
    <row r="63" spans="11:11" x14ac:dyDescent="0.35">
      <c r="K63" s="165"/>
    </row>
    <row r="64" spans="11:11" x14ac:dyDescent="0.35">
      <c r="K64" s="165"/>
    </row>
    <row r="65" spans="11:11" x14ac:dyDescent="0.35">
      <c r="K65" s="165"/>
    </row>
    <row r="66" spans="11:11" x14ac:dyDescent="0.35">
      <c r="K66" s="165"/>
    </row>
    <row r="67" spans="11:11" x14ac:dyDescent="0.35">
      <c r="K67" s="165"/>
    </row>
    <row r="68" spans="11:11" x14ac:dyDescent="0.35">
      <c r="K68" s="165"/>
    </row>
    <row r="69" spans="11:11" x14ac:dyDescent="0.35">
      <c r="K69" s="165"/>
    </row>
    <row r="70" spans="11:11" x14ac:dyDescent="0.35">
      <c r="K70" s="165"/>
    </row>
    <row r="71" spans="11:11" x14ac:dyDescent="0.35">
      <c r="K71" s="165"/>
    </row>
    <row r="72" spans="11:11" x14ac:dyDescent="0.35">
      <c r="K72" s="165"/>
    </row>
    <row r="73" spans="11:11" x14ac:dyDescent="0.35">
      <c r="K73" s="165"/>
    </row>
    <row r="74" spans="11:11" x14ac:dyDescent="0.35">
      <c r="K74" s="165"/>
    </row>
    <row r="75" spans="11:11" x14ac:dyDescent="0.35">
      <c r="K75" s="165"/>
    </row>
    <row r="76" spans="11:11" x14ac:dyDescent="0.35">
      <c r="K76" s="165"/>
    </row>
    <row r="77" spans="11:11" x14ac:dyDescent="0.35">
      <c r="K77" s="165"/>
    </row>
    <row r="78" spans="11:11" x14ac:dyDescent="0.35">
      <c r="K78" s="165"/>
    </row>
    <row r="79" spans="11:11" x14ac:dyDescent="0.35">
      <c r="K79" s="165"/>
    </row>
    <row r="80" spans="11:11" x14ac:dyDescent="0.35">
      <c r="K80" s="165"/>
    </row>
    <row r="81" spans="11:11" x14ac:dyDescent="0.35">
      <c r="K81" s="165"/>
    </row>
    <row r="82" spans="11:11" x14ac:dyDescent="0.35">
      <c r="K82" s="165"/>
    </row>
    <row r="83" spans="11:11" x14ac:dyDescent="0.35">
      <c r="K83" s="165"/>
    </row>
    <row r="84" spans="11:11" x14ac:dyDescent="0.35">
      <c r="K84" s="165"/>
    </row>
    <row r="85" spans="11:11" x14ac:dyDescent="0.35">
      <c r="K85" s="165"/>
    </row>
    <row r="86" spans="11:11" x14ac:dyDescent="0.35">
      <c r="K86" s="165"/>
    </row>
    <row r="87" spans="11:11" x14ac:dyDescent="0.35">
      <c r="K87" s="165"/>
    </row>
    <row r="88" spans="11:11" x14ac:dyDescent="0.35">
      <c r="K88" s="165"/>
    </row>
    <row r="89" spans="11:11" x14ac:dyDescent="0.35">
      <c r="K89" s="165"/>
    </row>
    <row r="90" spans="11:11" x14ac:dyDescent="0.35">
      <c r="K90" s="165"/>
    </row>
    <row r="91" spans="11:11" x14ac:dyDescent="0.35">
      <c r="K91" s="165"/>
    </row>
    <row r="92" spans="11:11" x14ac:dyDescent="0.35">
      <c r="K92" s="165"/>
    </row>
    <row r="93" spans="11:11" x14ac:dyDescent="0.35">
      <c r="K93" s="165"/>
    </row>
    <row r="94" spans="11:11" x14ac:dyDescent="0.35">
      <c r="K94" s="165"/>
    </row>
    <row r="95" spans="11:11" x14ac:dyDescent="0.35">
      <c r="K95" s="165"/>
    </row>
    <row r="96" spans="11:11" x14ac:dyDescent="0.35">
      <c r="K96" s="165"/>
    </row>
    <row r="97" spans="11:11" x14ac:dyDescent="0.35">
      <c r="K97" s="165"/>
    </row>
    <row r="98" spans="11:11" x14ac:dyDescent="0.35">
      <c r="K98" s="165"/>
    </row>
    <row r="99" spans="11:11" x14ac:dyDescent="0.35">
      <c r="K99" s="165"/>
    </row>
    <row r="100" spans="11:11" x14ac:dyDescent="0.35">
      <c r="K100" s="16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NY5jWKHc7jzQHj6yYnro9TJWYE/3ryCYD0Ht6Aibwre/gF2kyOd9MR9TYYGYr2S4ik/ANPTLXUJbK+lalW+IOA==" saltValue="U/f29o1VhzE6tDGNRr/K8g==" spinCount="100000" sheet="1" objects="1" scenarios="1"/>
  <conditionalFormatting sqref="H6:I9 H11:I14 H16:I23 H25:I25">
    <cfRule type="expression" dxfId="782" priority="550">
      <formula>OR($G6="Número",$G6="Meses",$G6="Pesos",$G6="Millones")</formula>
    </cfRule>
    <cfRule type="expression" dxfId="781" priority="551">
      <formula>$G6="Porcentaje"</formula>
    </cfRule>
  </conditionalFormatting>
  <conditionalFormatting sqref="K5:K9">
    <cfRule type="cellIs" dxfId="780" priority="334" operator="greaterThan">
      <formula>1.1</formula>
    </cfRule>
    <cfRule type="cellIs" dxfId="779" priority="335" operator="between">
      <formula>100%</formula>
      <formula>110%</formula>
    </cfRule>
    <cfRule type="cellIs" dxfId="778" priority="336" operator="between">
      <formula>70%</formula>
      <formula>99.9999999%</formula>
    </cfRule>
    <cfRule type="cellIs" dxfId="777" priority="337" operator="between">
      <formula>0</formula>
      <formula>0.6999999999999</formula>
    </cfRule>
  </conditionalFormatting>
  <conditionalFormatting sqref="J5:J9">
    <cfRule type="containsText" dxfId="776" priority="328" operator="containsText" text="Sin medición en la vigencia">
      <formula>NOT(ISERROR(SEARCH("Sin medición en la vigencia",J5)))</formula>
    </cfRule>
    <cfRule type="cellIs" dxfId="775" priority="329" operator="greaterThan">
      <formula>1.1</formula>
    </cfRule>
    <cfRule type="cellIs" dxfId="774" priority="330" operator="between">
      <formula>100%</formula>
      <formula>110%</formula>
    </cfRule>
    <cfRule type="cellIs" dxfId="773" priority="331" operator="between">
      <formula>70%</formula>
      <formula>99.9999999%</formula>
    </cfRule>
    <cfRule type="cellIs" dxfId="772" priority="332" operator="between">
      <formula>0</formula>
      <formula>0.6999999999999</formula>
    </cfRule>
  </conditionalFormatting>
  <conditionalFormatting sqref="K11:K14">
    <cfRule type="cellIs" dxfId="771" priority="324" operator="greaterThan">
      <formula>1.1</formula>
    </cfRule>
    <cfRule type="cellIs" dxfId="770" priority="325" operator="between">
      <formula>100%</formula>
      <formula>110%</formula>
    </cfRule>
    <cfRule type="cellIs" dxfId="769" priority="326" operator="between">
      <formula>70%</formula>
      <formula>99.9999999%</formula>
    </cfRule>
    <cfRule type="cellIs" dxfId="768" priority="327" operator="between">
      <formula>0</formula>
      <formula>0.6999999999999</formula>
    </cfRule>
  </conditionalFormatting>
  <conditionalFormatting sqref="J11:J14">
    <cfRule type="containsText" dxfId="767" priority="318" operator="containsText" text="Sin medición en la vigencia">
      <formula>NOT(ISERROR(SEARCH("Sin medición en la vigencia",J11)))</formula>
    </cfRule>
    <cfRule type="cellIs" dxfId="766" priority="319" operator="greaterThan">
      <formula>1.1</formula>
    </cfRule>
    <cfRule type="cellIs" dxfId="765" priority="320" operator="between">
      <formula>100%</formula>
      <formula>110%</formula>
    </cfRule>
    <cfRule type="cellIs" dxfId="764" priority="321" operator="between">
      <formula>70%</formula>
      <formula>99.9999999%</formula>
    </cfRule>
    <cfRule type="cellIs" dxfId="763" priority="322" operator="between">
      <formula>0</formula>
      <formula>0.6999999999999</formula>
    </cfRule>
  </conditionalFormatting>
  <conditionalFormatting sqref="K16:K23">
    <cfRule type="cellIs" dxfId="762" priority="314" operator="greaterThan">
      <formula>1.1</formula>
    </cfRule>
    <cfRule type="cellIs" dxfId="761" priority="315" operator="between">
      <formula>100%</formula>
      <formula>110%</formula>
    </cfRule>
    <cfRule type="cellIs" dxfId="760" priority="316" operator="between">
      <formula>70%</formula>
      <formula>99.9999999%</formula>
    </cfRule>
    <cfRule type="cellIs" dxfId="759" priority="317" operator="between">
      <formula>0</formula>
      <formula>0.6999999999999</formula>
    </cfRule>
  </conditionalFormatting>
  <conditionalFormatting sqref="J16:J23">
    <cfRule type="containsText" dxfId="758" priority="308" operator="containsText" text="Sin medición en la vigencia">
      <formula>NOT(ISERROR(SEARCH("Sin medición en la vigencia",J16)))</formula>
    </cfRule>
    <cfRule type="cellIs" dxfId="757" priority="309" operator="greaterThan">
      <formula>1.1</formula>
    </cfRule>
    <cfRule type="cellIs" dxfId="756" priority="310" operator="between">
      <formula>100%</formula>
      <formula>110%</formula>
    </cfRule>
    <cfRule type="cellIs" dxfId="755" priority="311" operator="between">
      <formula>70%</formula>
      <formula>99.9999999%</formula>
    </cfRule>
    <cfRule type="cellIs" dxfId="754" priority="312" operator="between">
      <formula>0</formula>
      <formula>0.6999999999999</formula>
    </cfRule>
  </conditionalFormatting>
  <conditionalFormatting sqref="K25">
    <cfRule type="cellIs" dxfId="753" priority="304" operator="greaterThan">
      <formula>1.1</formula>
    </cfRule>
    <cfRule type="cellIs" dxfId="752" priority="305" operator="between">
      <formula>100%</formula>
      <formula>110%</formula>
    </cfRule>
    <cfRule type="cellIs" dxfId="751" priority="306" operator="between">
      <formula>70%</formula>
      <formula>99.9999999%</formula>
    </cfRule>
    <cfRule type="cellIs" dxfId="750" priority="307" operator="between">
      <formula>0</formula>
      <formula>0.6999999999999</formula>
    </cfRule>
  </conditionalFormatting>
  <conditionalFormatting sqref="J25">
    <cfRule type="containsText" dxfId="749" priority="298" operator="containsText" text="Sin medición en la vigencia">
      <formula>NOT(ISERROR(SEARCH("Sin medición en la vigencia",J25)))</formula>
    </cfRule>
    <cfRule type="cellIs" dxfId="748" priority="299" operator="greaterThan">
      <formula>1.1</formula>
    </cfRule>
    <cfRule type="cellIs" dxfId="747" priority="300" operator="between">
      <formula>100%</formula>
      <formula>110%</formula>
    </cfRule>
    <cfRule type="cellIs" dxfId="746" priority="301" operator="between">
      <formula>70%</formula>
      <formula>99.9999999%</formula>
    </cfRule>
    <cfRule type="cellIs" dxfId="745" priority="302" operator="between">
      <formula>0</formula>
      <formula>0.6999999999999</formula>
    </cfRule>
  </conditionalFormatting>
  <hyperlinks>
    <hyperlink ref="L26" location="Principal!A1" display="volver al índice" xr:uid="{00000000-0004-0000-65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33" operator="containsText" id="{14CF418A-42F2-44B4-87CF-18FB668F68D0}">
            <xm:f>NOT(ISERROR(SEARCH("-",K5)))</xm:f>
            <xm:f>"-"</xm:f>
            <x14:dxf>
              <fill>
                <patternFill>
                  <bgColor rgb="FF000000"/>
                </patternFill>
              </fill>
            </x14:dxf>
          </x14:cfRule>
          <xm:sqref>K5:K9</xm:sqref>
        </x14:conditionalFormatting>
        <x14:conditionalFormatting xmlns:xm="http://schemas.microsoft.com/office/excel/2006/main">
          <x14:cfRule type="containsText" priority="323" operator="containsText" id="{8468B3AC-E762-4C2A-AB89-0C127F46609A}">
            <xm:f>NOT(ISERROR(SEARCH("-",K11)))</xm:f>
            <xm:f>"-"</xm:f>
            <x14:dxf>
              <fill>
                <patternFill>
                  <bgColor rgb="FF000000"/>
                </patternFill>
              </fill>
            </x14:dxf>
          </x14:cfRule>
          <xm:sqref>K11:K14</xm:sqref>
        </x14:conditionalFormatting>
        <x14:conditionalFormatting xmlns:xm="http://schemas.microsoft.com/office/excel/2006/main">
          <x14:cfRule type="containsText" priority="313" operator="containsText" id="{6DC98D48-050A-4B45-8290-2AF63B7BF36B}">
            <xm:f>NOT(ISERROR(SEARCH("-",K16)))</xm:f>
            <xm:f>"-"</xm:f>
            <x14:dxf>
              <fill>
                <patternFill>
                  <bgColor rgb="FF000000"/>
                </patternFill>
              </fill>
            </x14:dxf>
          </x14:cfRule>
          <xm:sqref>K16:K23</xm:sqref>
        </x14:conditionalFormatting>
        <x14:conditionalFormatting xmlns:xm="http://schemas.microsoft.com/office/excel/2006/main">
          <x14:cfRule type="containsText" priority="303" operator="containsText" id="{51F125E0-3982-4C3D-8B26-93E30B018848}">
            <xm:f>NOT(ISERROR(SEARCH("-",K25)))</xm:f>
            <xm:f>"-"</xm:f>
            <x14:dxf>
              <fill>
                <patternFill>
                  <bgColor rgb="FF000000"/>
                </patternFill>
              </fill>
            </x14:dxf>
          </x14:cfRule>
          <xm:sqref>K25</xm:sqref>
        </x14:conditionalFormatting>
      </x14:conditionalFormatting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M115"/>
  <sheetViews>
    <sheetView zoomScale="65" zoomScaleNormal="65" workbookViewId="0">
      <pane xSplit="7" ySplit="4" topLeftCell="H5" activePane="bottomRight" state="frozen"/>
      <selection pane="topRight" activeCell="H1" sqref="H1"/>
      <selection pane="bottomLeft" activeCell="A5" sqref="A5"/>
      <selection pane="bottomRight" activeCell="E37" sqref="E37"/>
    </sheetView>
  </sheetViews>
  <sheetFormatPr baseColWidth="10" defaultColWidth="11.42578125" defaultRowHeight="21" x14ac:dyDescent="0.35"/>
  <cols>
    <col min="1" max="1" width="22.28515625" style="9" customWidth="1"/>
    <col min="2" max="2" width="20.5703125" style="9" customWidth="1"/>
    <col min="3" max="3" width="29.5703125" style="9" customWidth="1"/>
    <col min="4" max="4" width="26.85546875" style="9" customWidth="1"/>
    <col min="5" max="5" width="24.85546875" style="9" customWidth="1"/>
    <col min="6" max="6" width="38.140625" style="9" customWidth="1"/>
    <col min="7" max="7" width="12" style="9" bestFit="1" customWidth="1"/>
    <col min="8" max="9" width="22.28515625" style="434" bestFit="1" customWidth="1"/>
    <col min="10" max="10" width="24.28515625" style="434" customWidth="1"/>
    <col min="11" max="11" width="25.140625" style="434" customWidth="1"/>
    <col min="12" max="12" width="74" style="167" customWidth="1"/>
    <col min="13" max="13" width="93.28515625" style="9" customWidth="1"/>
    <col min="14" max="16384" width="11.42578125" style="9"/>
  </cols>
  <sheetData>
    <row r="1" spans="1:13" ht="81.75" customHeight="1" thickBot="1" x14ac:dyDescent="0.3">
      <c r="A1" s="116"/>
      <c r="B1" s="116" t="s">
        <v>122</v>
      </c>
      <c r="C1" s="116"/>
      <c r="D1" s="199" t="s">
        <v>2668</v>
      </c>
      <c r="E1" s="199"/>
      <c r="F1" s="199"/>
      <c r="G1" s="199"/>
      <c r="H1" s="423"/>
      <c r="I1" s="423"/>
      <c r="J1" s="423"/>
      <c r="K1" s="423"/>
      <c r="L1" s="122"/>
    </row>
    <row r="2" spans="1:13" ht="36" customHeight="1" thickTop="1" thickBot="1" x14ac:dyDescent="0.3">
      <c r="A2" s="106"/>
      <c r="B2" s="106"/>
      <c r="C2" s="106"/>
      <c r="D2" s="106"/>
      <c r="E2" s="106"/>
      <c r="F2" s="106"/>
      <c r="G2" s="106"/>
      <c r="H2" s="334" t="s">
        <v>124</v>
      </c>
      <c r="I2" s="333"/>
      <c r="J2" s="333"/>
      <c r="K2" s="332"/>
      <c r="L2" s="130" t="s">
        <v>21</v>
      </c>
    </row>
    <row r="3" spans="1:13" ht="95.2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c r="M3"/>
    </row>
    <row r="4" spans="1:13" ht="22.5" thickTop="1" thickBot="1" x14ac:dyDescent="0.3">
      <c r="A4" s="105"/>
      <c r="B4" s="204" t="s">
        <v>135</v>
      </c>
      <c r="C4" s="204"/>
      <c r="D4" s="204"/>
      <c r="E4" s="204"/>
      <c r="F4" s="204"/>
      <c r="G4" s="204"/>
      <c r="H4" s="206"/>
      <c r="I4" s="206"/>
      <c r="J4" s="206"/>
      <c r="K4" s="206"/>
      <c r="L4" s="175"/>
      <c r="M4"/>
    </row>
    <row r="5" spans="1:13" ht="85.5" customHeight="1" thickTop="1" thickBot="1" x14ac:dyDescent="0.3">
      <c r="A5" s="106" t="s">
        <v>2669</v>
      </c>
      <c r="B5" s="668" t="s">
        <v>137</v>
      </c>
      <c r="C5" s="231" t="s">
        <v>771</v>
      </c>
      <c r="D5" s="231" t="s">
        <v>139</v>
      </c>
      <c r="E5" s="1167" t="s">
        <v>140</v>
      </c>
      <c r="F5" s="1167" t="s">
        <v>275</v>
      </c>
      <c r="G5" s="23" t="s">
        <v>276</v>
      </c>
      <c r="H5" s="225">
        <v>0.95</v>
      </c>
      <c r="I5" s="225">
        <v>0.99099999999999999</v>
      </c>
      <c r="J5" s="211">
        <v>1.0431578947368421</v>
      </c>
      <c r="K5" s="208">
        <v>1.0431578947368421</v>
      </c>
      <c r="L5" s="152" t="s">
        <v>2670</v>
      </c>
      <c r="M5"/>
    </row>
    <row r="6" spans="1:13" ht="94.5" customHeight="1" thickTop="1" thickBot="1" x14ac:dyDescent="0.3">
      <c r="A6" s="106" t="s">
        <v>2669</v>
      </c>
      <c r="B6" s="668" t="s">
        <v>137</v>
      </c>
      <c r="C6" s="231" t="s">
        <v>771</v>
      </c>
      <c r="D6" s="231" t="s">
        <v>2671</v>
      </c>
      <c r="E6" s="231" t="s">
        <v>142</v>
      </c>
      <c r="F6" s="231" t="s">
        <v>279</v>
      </c>
      <c r="G6" s="103" t="s">
        <v>276</v>
      </c>
      <c r="H6" s="338">
        <v>0.95</v>
      </c>
      <c r="I6" s="338">
        <v>0.94499999999999995</v>
      </c>
      <c r="J6" s="211">
        <v>0.99473684210526314</v>
      </c>
      <c r="K6" s="208">
        <v>0.99473684210526314</v>
      </c>
      <c r="L6" s="152" t="s">
        <v>2672</v>
      </c>
      <c r="M6"/>
    </row>
    <row r="7" spans="1:13" ht="78.75" customHeight="1" thickTop="1" thickBot="1" x14ac:dyDescent="0.3">
      <c r="A7" s="106" t="s">
        <v>2669</v>
      </c>
      <c r="B7" s="668" t="s">
        <v>137</v>
      </c>
      <c r="C7" s="231" t="s">
        <v>143</v>
      </c>
      <c r="D7" s="231" t="s">
        <v>1135</v>
      </c>
      <c r="E7" s="231" t="s">
        <v>565</v>
      </c>
      <c r="F7" s="231" t="s">
        <v>1494</v>
      </c>
      <c r="G7" s="1168" t="s">
        <v>1443</v>
      </c>
      <c r="H7" s="338">
        <v>822745</v>
      </c>
      <c r="I7" s="338">
        <v>717241</v>
      </c>
      <c r="J7" s="211">
        <v>0.87176585697877229</v>
      </c>
      <c r="K7" s="208">
        <v>0.87176585697877229</v>
      </c>
      <c r="L7" s="152" t="s">
        <v>2673</v>
      </c>
      <c r="M7"/>
    </row>
    <row r="8" spans="1:13" ht="106.5" thickTop="1" thickBot="1" x14ac:dyDescent="0.3">
      <c r="A8" s="106" t="s">
        <v>2669</v>
      </c>
      <c r="B8" s="668" t="s">
        <v>137</v>
      </c>
      <c r="C8" s="231" t="s">
        <v>143</v>
      </c>
      <c r="D8" s="231" t="s">
        <v>564</v>
      </c>
      <c r="E8" s="231" t="s">
        <v>144</v>
      </c>
      <c r="F8" s="231" t="s">
        <v>1496</v>
      </c>
      <c r="G8" s="636" t="s">
        <v>1443</v>
      </c>
      <c r="H8" s="338">
        <v>307489.39445443178</v>
      </c>
      <c r="I8" s="338">
        <v>326032</v>
      </c>
      <c r="J8" s="211">
        <v>1.0603032360789801</v>
      </c>
      <c r="K8" s="208">
        <v>1.0603032360789801</v>
      </c>
      <c r="L8" s="152" t="s">
        <v>2674</v>
      </c>
      <c r="M8"/>
    </row>
    <row r="9" spans="1:13" ht="104.25" customHeight="1" thickTop="1" thickBot="1" x14ac:dyDescent="0.3">
      <c r="A9" s="106" t="s">
        <v>2669</v>
      </c>
      <c r="B9" s="668" t="s">
        <v>137</v>
      </c>
      <c r="C9" s="231" t="s">
        <v>143</v>
      </c>
      <c r="D9" s="231" t="s">
        <v>145</v>
      </c>
      <c r="E9" s="231" t="s">
        <v>146</v>
      </c>
      <c r="F9" s="231" t="s">
        <v>1550</v>
      </c>
      <c r="G9" s="636" t="s">
        <v>1499</v>
      </c>
      <c r="H9" s="232">
        <v>428</v>
      </c>
      <c r="I9" s="232">
        <v>379</v>
      </c>
      <c r="J9" s="211">
        <v>0.88551401869158874</v>
      </c>
      <c r="K9" s="208">
        <v>0.88551401869158874</v>
      </c>
      <c r="L9" s="152" t="s">
        <v>2675</v>
      </c>
    </row>
    <row r="10" spans="1:13" ht="91.5" thickTop="1" thickBot="1" x14ac:dyDescent="0.3">
      <c r="A10" s="106" t="s">
        <v>2669</v>
      </c>
      <c r="B10" s="668" t="s">
        <v>137</v>
      </c>
      <c r="C10" s="231" t="s">
        <v>143</v>
      </c>
      <c r="D10" s="231" t="s">
        <v>150</v>
      </c>
      <c r="E10" s="231" t="s">
        <v>151</v>
      </c>
      <c r="F10" s="231" t="s">
        <v>1322</v>
      </c>
      <c r="G10" s="636" t="s">
        <v>276</v>
      </c>
      <c r="H10" s="338">
        <v>0.65500000000000003</v>
      </c>
      <c r="I10" s="338">
        <v>0.65500000000000003</v>
      </c>
      <c r="J10" s="211">
        <v>1</v>
      </c>
      <c r="K10" s="208">
        <v>1</v>
      </c>
      <c r="L10" s="152" t="s">
        <v>2676</v>
      </c>
    </row>
    <row r="11" spans="1:13" ht="61.5" thickTop="1" thickBot="1" x14ac:dyDescent="0.3">
      <c r="A11" s="106" t="s">
        <v>2669</v>
      </c>
      <c r="B11" s="668" t="s">
        <v>137</v>
      </c>
      <c r="C11" s="231" t="s">
        <v>143</v>
      </c>
      <c r="D11" s="231" t="s">
        <v>150</v>
      </c>
      <c r="E11" s="231" t="s">
        <v>1141</v>
      </c>
      <c r="F11" s="231" t="s">
        <v>1324</v>
      </c>
      <c r="G11" s="25" t="s">
        <v>276</v>
      </c>
      <c r="H11" s="338">
        <v>1</v>
      </c>
      <c r="I11" s="338">
        <v>1</v>
      </c>
      <c r="J11" s="211">
        <v>1</v>
      </c>
      <c r="K11" s="208">
        <v>1</v>
      </c>
      <c r="L11" s="152" t="s">
        <v>2677</v>
      </c>
    </row>
    <row r="12" spans="1:13" ht="121.5" thickTop="1" thickBot="1" x14ac:dyDescent="0.3">
      <c r="A12" s="106" t="s">
        <v>2669</v>
      </c>
      <c r="B12" s="668" t="s">
        <v>137</v>
      </c>
      <c r="C12" s="231" t="s">
        <v>143</v>
      </c>
      <c r="D12" s="231" t="s">
        <v>150</v>
      </c>
      <c r="E12" s="231" t="s">
        <v>1143</v>
      </c>
      <c r="F12" s="231" t="s">
        <v>1326</v>
      </c>
      <c r="G12" s="15" t="s">
        <v>276</v>
      </c>
      <c r="H12" s="338">
        <v>1</v>
      </c>
      <c r="I12" s="338">
        <v>1</v>
      </c>
      <c r="J12" s="211">
        <v>1</v>
      </c>
      <c r="K12" s="208">
        <v>1</v>
      </c>
      <c r="L12" s="152" t="s">
        <v>2678</v>
      </c>
    </row>
    <row r="13" spans="1:13" ht="85.5" customHeight="1" thickTop="1" thickBot="1" x14ac:dyDescent="0.3">
      <c r="A13" s="106" t="s">
        <v>2669</v>
      </c>
      <c r="B13" s="668" t="s">
        <v>137</v>
      </c>
      <c r="C13" s="231" t="s">
        <v>143</v>
      </c>
      <c r="D13" s="231" t="s">
        <v>1501</v>
      </c>
      <c r="E13" s="231" t="s">
        <v>466</v>
      </c>
      <c r="F13" s="231" t="s">
        <v>466</v>
      </c>
      <c r="G13" s="15" t="s">
        <v>438</v>
      </c>
      <c r="H13" s="338">
        <v>45380000000</v>
      </c>
      <c r="I13" s="338">
        <v>49513978710</v>
      </c>
      <c r="J13" s="211">
        <v>1.0910969305861613</v>
      </c>
      <c r="K13" s="208">
        <v>1.0910969305861613</v>
      </c>
      <c r="L13" s="152" t="s">
        <v>2679</v>
      </c>
    </row>
    <row r="14" spans="1:13" ht="22.5" thickTop="1" thickBot="1" x14ac:dyDescent="0.3">
      <c r="B14" s="899" t="s">
        <v>290</v>
      </c>
      <c r="C14" s="899"/>
      <c r="D14" s="899"/>
      <c r="E14" s="327"/>
      <c r="F14" s="327"/>
      <c r="G14" s="327"/>
      <c r="H14" s="216"/>
      <c r="I14" s="216"/>
      <c r="J14" s="216"/>
      <c r="K14" s="212"/>
      <c r="L14" s="289"/>
    </row>
    <row r="15" spans="1:13" ht="91.5" thickTop="1" thickBot="1" x14ac:dyDescent="0.3">
      <c r="A15" s="106" t="s">
        <v>2669</v>
      </c>
      <c r="B15" s="92" t="s">
        <v>158</v>
      </c>
      <c r="C15" s="231" t="s">
        <v>159</v>
      </c>
      <c r="D15" s="231" t="s">
        <v>1685</v>
      </c>
      <c r="E15" s="231" t="s">
        <v>632</v>
      </c>
      <c r="F15" s="231" t="s">
        <v>1506</v>
      </c>
      <c r="G15" s="1169" t="s">
        <v>453</v>
      </c>
      <c r="H15" s="338">
        <v>24</v>
      </c>
      <c r="I15" s="338">
        <v>24</v>
      </c>
      <c r="J15" s="211">
        <v>1</v>
      </c>
      <c r="K15" s="208">
        <v>1</v>
      </c>
      <c r="L15" s="152" t="s">
        <v>2680</v>
      </c>
    </row>
    <row r="16" spans="1:13" ht="91.5" thickTop="1" thickBot="1" x14ac:dyDescent="0.3">
      <c r="A16" s="106" t="s">
        <v>2669</v>
      </c>
      <c r="B16" s="92" t="s">
        <v>158</v>
      </c>
      <c r="C16" s="231" t="s">
        <v>159</v>
      </c>
      <c r="D16" s="231" t="s">
        <v>1654</v>
      </c>
      <c r="E16" s="231" t="s">
        <v>635</v>
      </c>
      <c r="F16" s="231" t="s">
        <v>1509</v>
      </c>
      <c r="G16" s="1169" t="s">
        <v>1499</v>
      </c>
      <c r="H16" s="232">
        <v>18</v>
      </c>
      <c r="I16" s="232">
        <v>28</v>
      </c>
      <c r="J16" s="211">
        <v>1.5555555555555556</v>
      </c>
      <c r="K16" s="208">
        <v>1.5555555555555556</v>
      </c>
      <c r="L16" s="152" t="s">
        <v>2681</v>
      </c>
    </row>
    <row r="17" spans="1:12" ht="91.5" thickTop="1" thickBot="1" x14ac:dyDescent="0.3">
      <c r="A17" s="106" t="s">
        <v>2669</v>
      </c>
      <c r="B17" s="92" t="s">
        <v>158</v>
      </c>
      <c r="C17" s="231" t="s">
        <v>159</v>
      </c>
      <c r="D17" s="231" t="s">
        <v>1654</v>
      </c>
      <c r="E17" s="231" t="s">
        <v>637</v>
      </c>
      <c r="F17" s="231" t="s">
        <v>1511</v>
      </c>
      <c r="G17" s="1169" t="s">
        <v>1499</v>
      </c>
      <c r="H17" s="232">
        <v>15</v>
      </c>
      <c r="I17" s="232">
        <v>16</v>
      </c>
      <c r="J17" s="211">
        <v>1.0666666666666667</v>
      </c>
      <c r="K17" s="208">
        <v>1.0666666666666667</v>
      </c>
      <c r="L17" s="152" t="s">
        <v>2682</v>
      </c>
    </row>
    <row r="18" spans="1:12" ht="196.5" thickTop="1" thickBot="1" x14ac:dyDescent="0.3">
      <c r="A18" s="106" t="s">
        <v>2669</v>
      </c>
      <c r="B18" s="92" t="s">
        <v>158</v>
      </c>
      <c r="C18" s="231" t="s">
        <v>159</v>
      </c>
      <c r="D18" s="231" t="s">
        <v>1513</v>
      </c>
      <c r="E18" s="231" t="s">
        <v>1514</v>
      </c>
      <c r="F18" s="231" t="s">
        <v>1515</v>
      </c>
      <c r="G18" s="103" t="s">
        <v>276</v>
      </c>
      <c r="H18" s="338">
        <v>0.5</v>
      </c>
      <c r="I18" s="338">
        <v>0.35466666666666663</v>
      </c>
      <c r="J18" s="211">
        <v>0.70933333333333326</v>
      </c>
      <c r="K18" s="208">
        <v>0.70933333333333326</v>
      </c>
      <c r="L18" s="152" t="s">
        <v>2683</v>
      </c>
    </row>
    <row r="19" spans="1:12" ht="61.5" thickTop="1" thickBot="1" x14ac:dyDescent="0.3">
      <c r="A19" s="106" t="s">
        <v>2669</v>
      </c>
      <c r="B19" s="92" t="s">
        <v>158</v>
      </c>
      <c r="C19" s="231" t="s">
        <v>159</v>
      </c>
      <c r="D19" s="231" t="s">
        <v>577</v>
      </c>
      <c r="E19" s="231" t="s">
        <v>578</v>
      </c>
      <c r="F19" s="231" t="s">
        <v>1560</v>
      </c>
      <c r="G19" s="25" t="s">
        <v>453</v>
      </c>
      <c r="H19" s="338">
        <v>2400</v>
      </c>
      <c r="I19" s="338">
        <v>5226</v>
      </c>
      <c r="J19" s="211">
        <v>2.1775000000000002</v>
      </c>
      <c r="K19" s="208">
        <v>2</v>
      </c>
      <c r="L19" s="152" t="s">
        <v>2684</v>
      </c>
    </row>
    <row r="20" spans="1:12" ht="61.5" thickTop="1" thickBot="1" x14ac:dyDescent="0.3">
      <c r="A20" s="106" t="s">
        <v>2669</v>
      </c>
      <c r="B20" s="92" t="s">
        <v>158</v>
      </c>
      <c r="C20" s="231" t="s">
        <v>159</v>
      </c>
      <c r="D20" s="231" t="s">
        <v>192</v>
      </c>
      <c r="E20" s="231" t="s">
        <v>193</v>
      </c>
      <c r="F20" s="231" t="s">
        <v>1519</v>
      </c>
      <c r="G20" s="103" t="s">
        <v>1334</v>
      </c>
      <c r="H20" s="338">
        <v>10.199999999999999</v>
      </c>
      <c r="I20" s="338">
        <v>10.199999999999999</v>
      </c>
      <c r="J20" s="211">
        <v>1</v>
      </c>
      <c r="K20" s="208">
        <v>1</v>
      </c>
      <c r="L20" s="152" t="s">
        <v>2685</v>
      </c>
    </row>
    <row r="21" spans="1:12" ht="76.5" thickTop="1" thickBot="1" x14ac:dyDescent="0.3">
      <c r="A21" s="106" t="s">
        <v>2669</v>
      </c>
      <c r="B21" s="92" t="s">
        <v>158</v>
      </c>
      <c r="C21" s="231" t="s">
        <v>159</v>
      </c>
      <c r="D21" s="231" t="s">
        <v>231</v>
      </c>
      <c r="E21" s="231" t="s">
        <v>232</v>
      </c>
      <c r="F21" s="231" t="s">
        <v>1331</v>
      </c>
      <c r="G21" s="25" t="s">
        <v>276</v>
      </c>
      <c r="H21" s="338">
        <v>1</v>
      </c>
      <c r="I21" s="338">
        <v>1</v>
      </c>
      <c r="J21" s="211">
        <v>1</v>
      </c>
      <c r="K21" s="208">
        <v>1</v>
      </c>
      <c r="L21" s="152" t="s">
        <v>2686</v>
      </c>
    </row>
    <row r="22" spans="1:12" ht="61.5" thickTop="1" thickBot="1" x14ac:dyDescent="0.3">
      <c r="A22" s="106" t="s">
        <v>2669</v>
      </c>
      <c r="B22" s="92" t="s">
        <v>158</v>
      </c>
      <c r="C22" s="231" t="s">
        <v>159</v>
      </c>
      <c r="D22" s="231" t="s">
        <v>234</v>
      </c>
      <c r="E22" s="231" t="s">
        <v>235</v>
      </c>
      <c r="F22" s="231" t="s">
        <v>1333</v>
      </c>
      <c r="G22" s="1246" t="s">
        <v>1334</v>
      </c>
      <c r="H22" s="338">
        <v>4</v>
      </c>
      <c r="I22" s="338">
        <v>4</v>
      </c>
      <c r="J22" s="211">
        <v>1</v>
      </c>
      <c r="K22" s="208">
        <v>1</v>
      </c>
      <c r="L22" s="152" t="s">
        <v>2687</v>
      </c>
    </row>
    <row r="23" spans="1:12" ht="76.5" thickTop="1" thickBot="1" x14ac:dyDescent="0.3">
      <c r="A23" s="106" t="s">
        <v>2669</v>
      </c>
      <c r="B23" s="92" t="s">
        <v>158</v>
      </c>
      <c r="C23" s="231" t="s">
        <v>159</v>
      </c>
      <c r="D23" s="231" t="s">
        <v>247</v>
      </c>
      <c r="E23" s="231" t="s">
        <v>1152</v>
      </c>
      <c r="F23" s="231" t="s">
        <v>1340</v>
      </c>
      <c r="G23" s="1246" t="s">
        <v>276</v>
      </c>
      <c r="H23" s="338">
        <v>1</v>
      </c>
      <c r="I23" s="338">
        <v>0.91625000000000001</v>
      </c>
      <c r="J23" s="211">
        <v>0.91625000000000001</v>
      </c>
      <c r="K23" s="208">
        <v>0.91625000000000001</v>
      </c>
      <c r="L23" s="152" t="s">
        <v>2688</v>
      </c>
    </row>
    <row r="24" spans="1:12" ht="76.5" thickTop="1" thickBot="1" x14ac:dyDescent="0.3">
      <c r="A24" s="106" t="s">
        <v>2669</v>
      </c>
      <c r="B24" s="92" t="s">
        <v>158</v>
      </c>
      <c r="C24" s="231" t="s">
        <v>160</v>
      </c>
      <c r="D24" s="231" t="s">
        <v>1662</v>
      </c>
      <c r="E24" s="231" t="s">
        <v>1523</v>
      </c>
      <c r="F24" s="231" t="s">
        <v>1524</v>
      </c>
      <c r="G24" s="6" t="s">
        <v>276</v>
      </c>
      <c r="H24" s="338">
        <v>1</v>
      </c>
      <c r="I24" s="338">
        <v>1</v>
      </c>
      <c r="J24" s="211">
        <v>1</v>
      </c>
      <c r="K24" s="208">
        <v>1</v>
      </c>
      <c r="L24" s="152" t="s">
        <v>2689</v>
      </c>
    </row>
    <row r="25" spans="1:12" ht="76.5" thickTop="1" thickBot="1" x14ac:dyDescent="0.3">
      <c r="A25" s="106" t="s">
        <v>2669</v>
      </c>
      <c r="B25" s="92" t="s">
        <v>158</v>
      </c>
      <c r="C25" s="231" t="s">
        <v>160</v>
      </c>
      <c r="D25" s="231" t="s">
        <v>594</v>
      </c>
      <c r="E25" s="231" t="s">
        <v>595</v>
      </c>
      <c r="F25" s="231" t="s">
        <v>1526</v>
      </c>
      <c r="G25" s="103" t="s">
        <v>1527</v>
      </c>
      <c r="H25" s="232">
        <v>32</v>
      </c>
      <c r="I25" s="232">
        <v>26.75</v>
      </c>
      <c r="J25" s="211">
        <v>1.1962616822429906</v>
      </c>
      <c r="K25" s="208">
        <v>1.1962616822429906</v>
      </c>
      <c r="L25" s="152" t="s">
        <v>2690</v>
      </c>
    </row>
    <row r="26" spans="1:12" ht="22.5" thickTop="1" thickBot="1" x14ac:dyDescent="0.3">
      <c r="B26" s="1170" t="s">
        <v>161</v>
      </c>
      <c r="C26" s="1171"/>
      <c r="D26" s="1171"/>
      <c r="E26" s="1172"/>
      <c r="F26" s="1172"/>
      <c r="G26" s="1172"/>
      <c r="H26" s="1174"/>
      <c r="I26" s="1174"/>
      <c r="J26" s="1174"/>
      <c r="K26" s="1173"/>
      <c r="L26" s="785"/>
    </row>
    <row r="27" spans="1:12" ht="80.25" customHeight="1" thickTop="1" thickBot="1" x14ac:dyDescent="0.3">
      <c r="A27" s="106" t="s">
        <v>2669</v>
      </c>
      <c r="B27" s="928" t="s">
        <v>162</v>
      </c>
      <c r="C27" s="231" t="s">
        <v>513</v>
      </c>
      <c r="D27" s="231" t="s">
        <v>2691</v>
      </c>
      <c r="E27" s="231" t="s">
        <v>919</v>
      </c>
      <c r="F27" s="231" t="s">
        <v>1338</v>
      </c>
      <c r="G27" s="11" t="s">
        <v>276</v>
      </c>
      <c r="H27" s="338">
        <v>0.48154753050789878</v>
      </c>
      <c r="I27" s="338">
        <v>0.73529999999999995</v>
      </c>
      <c r="J27" s="211">
        <v>1.5269520730891566</v>
      </c>
      <c r="K27" s="208">
        <v>1.5269520730891566</v>
      </c>
      <c r="L27" s="152" t="s">
        <v>2692</v>
      </c>
    </row>
    <row r="28" spans="1:12" ht="82.5" customHeight="1" thickTop="1" thickBot="1" x14ac:dyDescent="0.3">
      <c r="A28" s="106" t="s">
        <v>2669</v>
      </c>
      <c r="B28" s="928" t="s">
        <v>162</v>
      </c>
      <c r="C28" s="231" t="s">
        <v>165</v>
      </c>
      <c r="D28" s="231" t="s">
        <v>252</v>
      </c>
      <c r="E28" s="231" t="s">
        <v>200</v>
      </c>
      <c r="F28" s="231" t="s">
        <v>1340</v>
      </c>
      <c r="G28" s="11" t="s">
        <v>276</v>
      </c>
      <c r="H28" s="338">
        <v>1</v>
      </c>
      <c r="I28" s="338">
        <v>0.33250000000000002</v>
      </c>
      <c r="J28" s="211">
        <v>0.33250000000000002</v>
      </c>
      <c r="K28" s="208">
        <v>0.33250000000000002</v>
      </c>
      <c r="L28" s="761" t="s">
        <v>2693</v>
      </c>
    </row>
    <row r="29" spans="1:12" ht="61.5" thickTop="1" thickBot="1" x14ac:dyDescent="0.3">
      <c r="A29" s="106" t="s">
        <v>2669</v>
      </c>
      <c r="B29" s="928" t="s">
        <v>162</v>
      </c>
      <c r="C29" s="231" t="s">
        <v>165</v>
      </c>
      <c r="D29" s="231" t="s">
        <v>252</v>
      </c>
      <c r="E29" s="231" t="s">
        <v>254</v>
      </c>
      <c r="F29" s="231" t="s">
        <v>1342</v>
      </c>
      <c r="G29" s="11" t="s">
        <v>276</v>
      </c>
      <c r="H29" s="338">
        <v>1</v>
      </c>
      <c r="I29" s="338">
        <v>1</v>
      </c>
      <c r="J29" s="211">
        <v>1</v>
      </c>
      <c r="K29" s="208">
        <v>1</v>
      </c>
      <c r="L29" s="152" t="s">
        <v>2694</v>
      </c>
    </row>
    <row r="30" spans="1:12" ht="76.5" thickTop="1" thickBot="1" x14ac:dyDescent="0.3">
      <c r="A30" s="106" t="s">
        <v>2669</v>
      </c>
      <c r="B30" s="928" t="s">
        <v>162</v>
      </c>
      <c r="C30" s="231" t="s">
        <v>165</v>
      </c>
      <c r="D30" s="231" t="s">
        <v>165</v>
      </c>
      <c r="E30" s="231" t="s">
        <v>264</v>
      </c>
      <c r="F30" s="231" t="s">
        <v>1344</v>
      </c>
      <c r="G30" s="11" t="s">
        <v>276</v>
      </c>
      <c r="H30" s="338">
        <v>1</v>
      </c>
      <c r="I30" s="338">
        <v>1</v>
      </c>
      <c r="J30" s="211">
        <v>1</v>
      </c>
      <c r="K30" s="208">
        <v>1</v>
      </c>
      <c r="L30" s="152" t="s">
        <v>2695</v>
      </c>
    </row>
    <row r="31" spans="1:12" ht="76.5" thickTop="1" thickBot="1" x14ac:dyDescent="0.3">
      <c r="A31" s="106" t="s">
        <v>2669</v>
      </c>
      <c r="B31" s="928" t="s">
        <v>162</v>
      </c>
      <c r="C31" s="231" t="s">
        <v>165</v>
      </c>
      <c r="D31" s="231" t="s">
        <v>165</v>
      </c>
      <c r="E31" s="231" t="s">
        <v>266</v>
      </c>
      <c r="F31" s="231" t="s">
        <v>1346</v>
      </c>
      <c r="G31" s="1175" t="s">
        <v>276</v>
      </c>
      <c r="H31" s="338">
        <v>1</v>
      </c>
      <c r="I31" s="338">
        <v>1</v>
      </c>
      <c r="J31" s="211">
        <v>1</v>
      </c>
      <c r="K31" s="208">
        <v>1</v>
      </c>
      <c r="L31" s="152" t="s">
        <v>2696</v>
      </c>
    </row>
    <row r="32" spans="1:12" ht="121.5" thickTop="1" thickBot="1" x14ac:dyDescent="0.3">
      <c r="A32" s="106" t="s">
        <v>2669</v>
      </c>
      <c r="B32" s="928" t="s">
        <v>162</v>
      </c>
      <c r="C32" s="231" t="s">
        <v>165</v>
      </c>
      <c r="D32" s="231" t="s">
        <v>202</v>
      </c>
      <c r="E32" s="231" t="s">
        <v>203</v>
      </c>
      <c r="F32" s="231" t="s">
        <v>306</v>
      </c>
      <c r="G32" s="38" t="s">
        <v>276</v>
      </c>
      <c r="H32" s="338">
        <v>1</v>
      </c>
      <c r="I32" s="338">
        <v>1</v>
      </c>
      <c r="J32" s="211">
        <v>1</v>
      </c>
      <c r="K32" s="208">
        <v>1</v>
      </c>
      <c r="L32" s="152" t="s">
        <v>2697</v>
      </c>
    </row>
    <row r="33" spans="1:13" ht="91.5" thickTop="1" thickBot="1" x14ac:dyDescent="0.3">
      <c r="A33" s="106" t="s">
        <v>2669</v>
      </c>
      <c r="B33" s="928" t="s">
        <v>162</v>
      </c>
      <c r="C33" s="231" t="s">
        <v>168</v>
      </c>
      <c r="D33" s="231" t="s">
        <v>487</v>
      </c>
      <c r="E33" s="231" t="s">
        <v>488</v>
      </c>
      <c r="F33" s="231" t="s">
        <v>1349</v>
      </c>
      <c r="G33" s="1246" t="s">
        <v>438</v>
      </c>
      <c r="H33" s="338">
        <v>326000000</v>
      </c>
      <c r="I33" s="338">
        <v>450226778</v>
      </c>
      <c r="J33" s="211">
        <v>1.3810637361963189</v>
      </c>
      <c r="K33" s="208">
        <v>1.3810637361963189</v>
      </c>
      <c r="L33" s="152" t="s">
        <v>2698</v>
      </c>
    </row>
    <row r="34" spans="1:13" ht="61.5" thickTop="1" thickBot="1" x14ac:dyDescent="0.3">
      <c r="A34" s="106" t="s">
        <v>2669</v>
      </c>
      <c r="B34" s="928" t="s">
        <v>162</v>
      </c>
      <c r="C34" s="231" t="s">
        <v>327</v>
      </c>
      <c r="D34" s="231" t="s">
        <v>608</v>
      </c>
      <c r="E34" s="231" t="s">
        <v>609</v>
      </c>
      <c r="F34" s="231" t="s">
        <v>1574</v>
      </c>
      <c r="G34" s="1246" t="s">
        <v>453</v>
      </c>
      <c r="H34" s="338">
        <v>1845</v>
      </c>
      <c r="I34" s="338">
        <v>6628</v>
      </c>
      <c r="J34" s="211">
        <v>3.5924119241192414</v>
      </c>
      <c r="K34" s="208">
        <v>2</v>
      </c>
      <c r="L34" s="152" t="s">
        <v>2699</v>
      </c>
    </row>
    <row r="35" spans="1:13" ht="61.5" thickTop="1" thickBot="1" x14ac:dyDescent="0.3">
      <c r="A35" s="532" t="s">
        <v>2700</v>
      </c>
      <c r="B35" s="629" t="s">
        <v>162</v>
      </c>
      <c r="C35" s="630" t="s">
        <v>327</v>
      </c>
      <c r="D35" s="353" t="s">
        <v>617</v>
      </c>
      <c r="E35" s="631" t="s">
        <v>1539</v>
      </c>
      <c r="F35" s="353" t="s">
        <v>1540</v>
      </c>
      <c r="G35" s="632" t="s">
        <v>453</v>
      </c>
      <c r="H35" s="634"/>
      <c r="I35" s="634"/>
      <c r="J35" s="538" t="s">
        <v>297</v>
      </c>
      <c r="K35" s="535" t="s">
        <v>298</v>
      </c>
      <c r="L35" s="635" t="s">
        <v>619</v>
      </c>
      <c r="M35" s="1177" t="s">
        <v>619</v>
      </c>
    </row>
    <row r="36" spans="1:13" ht="61.5" thickTop="1" thickBot="1" x14ac:dyDescent="0.3">
      <c r="A36" s="106" t="s">
        <v>2669</v>
      </c>
      <c r="B36" s="928" t="s">
        <v>162</v>
      </c>
      <c r="C36" s="231" t="s">
        <v>327</v>
      </c>
      <c r="D36" s="231" t="s">
        <v>611</v>
      </c>
      <c r="E36" s="231" t="s">
        <v>612</v>
      </c>
      <c r="F36" s="231" t="s">
        <v>1536</v>
      </c>
      <c r="G36" s="1246" t="s">
        <v>453</v>
      </c>
      <c r="H36" s="338">
        <v>4475</v>
      </c>
      <c r="I36" s="338">
        <v>4558</v>
      </c>
      <c r="J36" s="211">
        <v>1.0185474860335195</v>
      </c>
      <c r="K36" s="208">
        <v>1.0185474860335195</v>
      </c>
      <c r="L36" s="152" t="s">
        <v>2701</v>
      </c>
    </row>
    <row r="37" spans="1:13" ht="91.5" thickTop="1" thickBot="1" x14ac:dyDescent="0.3">
      <c r="A37" s="532" t="s">
        <v>2669</v>
      </c>
      <c r="B37" s="629" t="s">
        <v>162</v>
      </c>
      <c r="C37" s="630" t="s">
        <v>327</v>
      </c>
      <c r="D37" s="353" t="s">
        <v>650</v>
      </c>
      <c r="E37" s="631" t="s">
        <v>1641</v>
      </c>
      <c r="F37" s="631" t="s">
        <v>1538</v>
      </c>
      <c r="G37" s="632" t="s">
        <v>453</v>
      </c>
      <c r="H37" s="634"/>
      <c r="I37" s="634"/>
      <c r="J37" s="538" t="s">
        <v>297</v>
      </c>
      <c r="K37" s="539" t="s">
        <v>298</v>
      </c>
      <c r="L37" s="635" t="s">
        <v>619</v>
      </c>
      <c r="M37" s="1177" t="s">
        <v>619</v>
      </c>
    </row>
    <row r="38" spans="1:13" ht="106.5" thickTop="1" thickBot="1" x14ac:dyDescent="0.3">
      <c r="A38" s="106" t="s">
        <v>2669</v>
      </c>
      <c r="B38" s="928" t="s">
        <v>162</v>
      </c>
      <c r="C38" s="231" t="s">
        <v>327</v>
      </c>
      <c r="D38" s="231" t="s">
        <v>640</v>
      </c>
      <c r="E38" s="231" t="s">
        <v>641</v>
      </c>
      <c r="F38" s="231" t="s">
        <v>1541</v>
      </c>
      <c r="G38" s="19" t="s">
        <v>276</v>
      </c>
      <c r="H38" s="338">
        <v>1</v>
      </c>
      <c r="I38" s="338">
        <v>1</v>
      </c>
      <c r="J38" s="211">
        <v>1</v>
      </c>
      <c r="K38" s="208">
        <v>1</v>
      </c>
      <c r="L38" s="152" t="s">
        <v>2702</v>
      </c>
    </row>
    <row r="39" spans="1:13" ht="22.5" thickTop="1" thickBot="1" x14ac:dyDescent="0.3">
      <c r="B39" s="910" t="s">
        <v>171</v>
      </c>
      <c r="C39" s="910"/>
      <c r="D39" s="910"/>
      <c r="E39" s="687"/>
      <c r="F39" s="687"/>
      <c r="G39" s="687"/>
      <c r="H39" s="564"/>
      <c r="I39" s="564"/>
      <c r="J39" s="564"/>
      <c r="K39" s="688"/>
      <c r="L39" s="619"/>
    </row>
    <row r="40" spans="1:13" ht="46.5" thickTop="1" thickBot="1" x14ac:dyDescent="0.3">
      <c r="A40" s="106" t="s">
        <v>2669</v>
      </c>
      <c r="B40" s="89" t="s">
        <v>172</v>
      </c>
      <c r="C40" s="25" t="s">
        <v>173</v>
      </c>
      <c r="D40" s="25" t="s">
        <v>226</v>
      </c>
      <c r="E40" s="25" t="s">
        <v>206</v>
      </c>
      <c r="F40" s="25" t="s">
        <v>333</v>
      </c>
      <c r="G40" s="224" t="s">
        <v>276</v>
      </c>
      <c r="H40" s="338">
        <v>1</v>
      </c>
      <c r="I40" s="338">
        <v>1.0070833333333333</v>
      </c>
      <c r="J40" s="211">
        <v>1.0070833333333333</v>
      </c>
      <c r="K40" s="208">
        <v>1.0070833333333333</v>
      </c>
      <c r="L40" s="152" t="s">
        <v>2703</v>
      </c>
    </row>
    <row r="41" spans="1:13" ht="86.25" customHeight="1" thickTop="1" x14ac:dyDescent="0.35">
      <c r="B41" s="982"/>
      <c r="C41" s="982"/>
      <c r="D41" s="982"/>
      <c r="E41" s="982"/>
      <c r="F41" s="982"/>
      <c r="G41" s="982"/>
      <c r="J41" s="47" t="s">
        <v>177</v>
      </c>
      <c r="K41" s="1178">
        <v>1.0857028595364027</v>
      </c>
      <c r="L41" s="17" t="s">
        <v>178</v>
      </c>
    </row>
    <row r="42" spans="1:13" x14ac:dyDescent="0.35">
      <c r="B42" s="982"/>
      <c r="C42" s="982"/>
      <c r="D42" s="982"/>
      <c r="E42" s="982"/>
      <c r="F42" s="982"/>
      <c r="G42" s="982"/>
      <c r="K42" s="883"/>
    </row>
    <row r="43" spans="1:13" x14ac:dyDescent="0.35">
      <c r="B43" s="982"/>
      <c r="C43" s="982"/>
      <c r="D43" s="982"/>
      <c r="E43" s="982"/>
      <c r="F43" s="982"/>
      <c r="G43" s="982"/>
      <c r="K43" s="883"/>
    </row>
    <row r="44" spans="1:13" x14ac:dyDescent="0.35">
      <c r="B44" s="982"/>
      <c r="C44" s="982"/>
      <c r="D44" s="982"/>
      <c r="E44" s="982"/>
      <c r="F44" s="982"/>
      <c r="G44" s="982"/>
      <c r="K44" s="883"/>
    </row>
    <row r="45" spans="1:13" x14ac:dyDescent="0.35">
      <c r="B45" s="982"/>
      <c r="C45" s="982"/>
      <c r="D45" s="982"/>
      <c r="E45" s="982"/>
      <c r="F45" s="982"/>
      <c r="G45" s="982"/>
      <c r="K45" s="883"/>
    </row>
    <row r="46" spans="1:13" x14ac:dyDescent="0.35">
      <c r="B46" s="982"/>
      <c r="C46" s="982"/>
      <c r="D46" s="982"/>
      <c r="E46" s="982"/>
      <c r="F46" s="982"/>
      <c r="G46" s="982"/>
      <c r="K46" s="883"/>
    </row>
    <row r="47" spans="1:13" x14ac:dyDescent="0.35">
      <c r="K47" s="883"/>
    </row>
    <row r="48" spans="1:13" x14ac:dyDescent="0.35">
      <c r="K48" s="883"/>
    </row>
    <row r="49" spans="11:11" x14ac:dyDescent="0.35">
      <c r="K49" s="883"/>
    </row>
    <row r="50" spans="11:11" x14ac:dyDescent="0.35">
      <c r="K50" s="883"/>
    </row>
    <row r="51" spans="11:11" x14ac:dyDescent="0.35">
      <c r="K51" s="883"/>
    </row>
    <row r="52" spans="11:11" x14ac:dyDescent="0.35">
      <c r="K52" s="883"/>
    </row>
    <row r="53" spans="11:11" x14ac:dyDescent="0.35">
      <c r="K53" s="883"/>
    </row>
    <row r="54" spans="11:11" x14ac:dyDescent="0.35">
      <c r="K54" s="883"/>
    </row>
    <row r="55" spans="11:11" x14ac:dyDescent="0.35">
      <c r="K55" s="883"/>
    </row>
    <row r="56" spans="11:11" x14ac:dyDescent="0.35">
      <c r="K56" s="883"/>
    </row>
    <row r="57" spans="11:11" x14ac:dyDescent="0.35">
      <c r="K57" s="883"/>
    </row>
    <row r="58" spans="11:11" x14ac:dyDescent="0.35">
      <c r="K58" s="883"/>
    </row>
    <row r="59" spans="11:11" x14ac:dyDescent="0.35">
      <c r="K59" s="883"/>
    </row>
    <row r="60" spans="11:11" x14ac:dyDescent="0.35">
      <c r="K60" s="883"/>
    </row>
    <row r="61" spans="11:11" x14ac:dyDescent="0.35">
      <c r="K61" s="883"/>
    </row>
    <row r="62" spans="11:11" x14ac:dyDescent="0.35">
      <c r="K62" s="883"/>
    </row>
    <row r="63" spans="11:11" x14ac:dyDescent="0.35">
      <c r="K63" s="883"/>
    </row>
    <row r="64" spans="11:11" x14ac:dyDescent="0.35">
      <c r="K64" s="883"/>
    </row>
    <row r="65" spans="11:11" x14ac:dyDescent="0.35">
      <c r="K65" s="883"/>
    </row>
    <row r="66" spans="11:11" x14ac:dyDescent="0.35">
      <c r="K66" s="883"/>
    </row>
    <row r="67" spans="11:11" x14ac:dyDescent="0.35">
      <c r="K67" s="883"/>
    </row>
    <row r="68" spans="11:11" x14ac:dyDescent="0.35">
      <c r="K68" s="883"/>
    </row>
    <row r="69" spans="11:11" x14ac:dyDescent="0.35">
      <c r="K69" s="883"/>
    </row>
    <row r="70" spans="11:11" x14ac:dyDescent="0.35">
      <c r="K70" s="883"/>
    </row>
    <row r="71" spans="11:11" x14ac:dyDescent="0.35">
      <c r="K71" s="883"/>
    </row>
    <row r="72" spans="11:11" x14ac:dyDescent="0.35">
      <c r="K72" s="883"/>
    </row>
    <row r="73" spans="11:11" x14ac:dyDescent="0.35">
      <c r="K73" s="883"/>
    </row>
    <row r="74" spans="11:11" x14ac:dyDescent="0.35">
      <c r="K74" s="883"/>
    </row>
    <row r="75" spans="11:11" x14ac:dyDescent="0.35">
      <c r="K75" s="883"/>
    </row>
    <row r="76" spans="11:11" x14ac:dyDescent="0.35">
      <c r="K76" s="883"/>
    </row>
    <row r="77" spans="11:11" x14ac:dyDescent="0.35">
      <c r="K77" s="883"/>
    </row>
    <row r="78" spans="11:11" x14ac:dyDescent="0.35">
      <c r="K78" s="883"/>
    </row>
    <row r="79" spans="11:11" x14ac:dyDescent="0.35">
      <c r="K79" s="883"/>
    </row>
    <row r="80" spans="11:11" x14ac:dyDescent="0.35">
      <c r="K80" s="883"/>
    </row>
    <row r="81" spans="11:11" x14ac:dyDescent="0.35">
      <c r="K81" s="883"/>
    </row>
    <row r="82" spans="11:11" x14ac:dyDescent="0.35">
      <c r="K82" s="883"/>
    </row>
    <row r="83" spans="11:11" x14ac:dyDescent="0.35">
      <c r="K83" s="883"/>
    </row>
    <row r="84" spans="11:11" x14ac:dyDescent="0.35">
      <c r="K84" s="883"/>
    </row>
    <row r="85" spans="11:11" x14ac:dyDescent="0.35">
      <c r="K85" s="883"/>
    </row>
    <row r="86" spans="11:11" x14ac:dyDescent="0.35">
      <c r="K86" s="883"/>
    </row>
    <row r="87" spans="11:11" x14ac:dyDescent="0.35">
      <c r="K87" s="883"/>
    </row>
    <row r="88" spans="11:11" x14ac:dyDescent="0.35">
      <c r="K88" s="883"/>
    </row>
    <row r="89" spans="11:11" x14ac:dyDescent="0.35">
      <c r="K89" s="883"/>
    </row>
    <row r="90" spans="11:11" x14ac:dyDescent="0.35">
      <c r="K90" s="883"/>
    </row>
    <row r="91" spans="11:11" x14ac:dyDescent="0.35">
      <c r="K91" s="883"/>
    </row>
    <row r="92" spans="11:11" x14ac:dyDescent="0.35">
      <c r="K92" s="883"/>
    </row>
    <row r="93" spans="11:11" x14ac:dyDescent="0.35">
      <c r="K93" s="883"/>
    </row>
    <row r="94" spans="11:11" x14ac:dyDescent="0.35">
      <c r="K94" s="883"/>
    </row>
    <row r="95" spans="11:11" x14ac:dyDescent="0.35">
      <c r="K95" s="883"/>
    </row>
    <row r="96" spans="11:11" x14ac:dyDescent="0.35">
      <c r="K96" s="883"/>
    </row>
    <row r="97" spans="11:11" x14ac:dyDescent="0.35">
      <c r="K97" s="883"/>
    </row>
    <row r="98" spans="11:11" x14ac:dyDescent="0.35">
      <c r="K98" s="883"/>
    </row>
    <row r="99" spans="11:11" x14ac:dyDescent="0.35">
      <c r="K99" s="883"/>
    </row>
    <row r="100" spans="11:11" x14ac:dyDescent="0.35">
      <c r="K100" s="883"/>
    </row>
    <row r="101" spans="11:11" x14ac:dyDescent="0.35">
      <c r="K101" s="883"/>
    </row>
    <row r="102" spans="11:11" x14ac:dyDescent="0.35">
      <c r="K102" s="883"/>
    </row>
    <row r="103" spans="11:11" x14ac:dyDescent="0.35">
      <c r="K103" s="883"/>
    </row>
    <row r="104" spans="11:11" x14ac:dyDescent="0.35">
      <c r="K104" s="883"/>
    </row>
    <row r="105" spans="11:11" x14ac:dyDescent="0.35">
      <c r="K105" s="883"/>
    </row>
    <row r="106" spans="11:11" x14ac:dyDescent="0.35">
      <c r="K106" s="883"/>
    </row>
    <row r="107" spans="11:11" x14ac:dyDescent="0.35">
      <c r="K107" s="883"/>
    </row>
    <row r="108" spans="11:11" x14ac:dyDescent="0.35">
      <c r="K108" s="883"/>
    </row>
    <row r="109" spans="11:11" x14ac:dyDescent="0.35">
      <c r="K109" s="883"/>
    </row>
    <row r="110" spans="11:11" x14ac:dyDescent="0.35">
      <c r="K110" s="883"/>
    </row>
    <row r="111" spans="11:11" x14ac:dyDescent="0.35">
      <c r="K111" s="883"/>
    </row>
    <row r="112" spans="11:11" x14ac:dyDescent="0.35">
      <c r="K112" s="883"/>
    </row>
    <row r="113" spans="11:11" x14ac:dyDescent="0.35">
      <c r="K113" s="883"/>
    </row>
    <row r="114" spans="11:11" x14ac:dyDescent="0.35">
      <c r="K114" s="883"/>
    </row>
    <row r="115" spans="11:11" x14ac:dyDescent="0.35">
      <c r="K115" s="883"/>
    </row>
  </sheetData>
  <sheetProtection algorithmName="SHA-512" hashValue="LkJVYRGIAfFBOyT+iSkFbNLMpF4tn3QVQo1XG/6uKo2Z2FNhr68MAn8y+WWV0rsMO0/7bm/JeQ239eiqRkkK4w==" saltValue="2XG7aWUuI1p3Inl2Zfmk9w==" spinCount="100000" sheet="1" objects="1" scenarios="1"/>
  <conditionalFormatting sqref="H6:I13 H15:I25 H27:I34 H40:I40 H36:I36 H38:I38">
    <cfRule type="expression" dxfId="740" priority="580">
      <formula>OR($G6="Número",$G6="Meses",$G6="Pesos",$G6="Millones")</formula>
    </cfRule>
    <cfRule type="expression" dxfId="739" priority="581">
      <formula>$G6="Porcentaje"</formula>
    </cfRule>
  </conditionalFormatting>
  <conditionalFormatting sqref="K5:K13">
    <cfRule type="cellIs" dxfId="738" priority="392" operator="greaterThan">
      <formula>1.1</formula>
    </cfRule>
    <cfRule type="cellIs" dxfId="737" priority="393" operator="between">
      <formula>100%</formula>
      <formula>110%</formula>
    </cfRule>
    <cfRule type="cellIs" dxfId="736" priority="394" operator="between">
      <formula>70%</formula>
      <formula>99.9999999%</formula>
    </cfRule>
    <cfRule type="cellIs" dxfId="735" priority="395" operator="between">
      <formula>0</formula>
      <formula>0.6999999999999</formula>
    </cfRule>
  </conditionalFormatting>
  <conditionalFormatting sqref="J5:J13">
    <cfRule type="containsText" dxfId="734" priority="386" operator="containsText" text="Sin medición en la vigencia">
      <formula>NOT(ISERROR(SEARCH("Sin medición en la vigencia",J5)))</formula>
    </cfRule>
    <cfRule type="cellIs" dxfId="733" priority="387" operator="greaterThan">
      <formula>1.1</formula>
    </cfRule>
    <cfRule type="cellIs" dxfId="732" priority="388" operator="between">
      <formula>100%</formula>
      <formula>110%</formula>
    </cfRule>
    <cfRule type="cellIs" dxfId="731" priority="389" operator="between">
      <formula>70%</formula>
      <formula>99.9999999%</formula>
    </cfRule>
    <cfRule type="cellIs" dxfId="730" priority="390" operator="between">
      <formula>0</formula>
      <formula>0.6999999999999</formula>
    </cfRule>
  </conditionalFormatting>
  <conditionalFormatting sqref="K15:K25">
    <cfRule type="cellIs" dxfId="729" priority="382" operator="greaterThan">
      <formula>1.1</formula>
    </cfRule>
    <cfRule type="cellIs" dxfId="728" priority="383" operator="between">
      <formula>100%</formula>
      <formula>110%</formula>
    </cfRule>
    <cfRule type="cellIs" dxfId="727" priority="384" operator="between">
      <formula>70%</formula>
      <formula>99.9999999%</formula>
    </cfRule>
    <cfRule type="cellIs" dxfId="726" priority="385" operator="between">
      <formula>0</formula>
      <formula>0.6999999999999</formula>
    </cfRule>
  </conditionalFormatting>
  <conditionalFormatting sqref="J15:J25">
    <cfRule type="containsText" dxfId="725" priority="376" operator="containsText" text="Sin medición en la vigencia">
      <formula>NOT(ISERROR(SEARCH("Sin medición en la vigencia",J15)))</formula>
    </cfRule>
    <cfRule type="cellIs" dxfId="724" priority="377" operator="greaterThan">
      <formula>1.1</formula>
    </cfRule>
    <cfRule type="cellIs" dxfId="723" priority="378" operator="between">
      <formula>100%</formula>
      <formula>110%</formula>
    </cfRule>
    <cfRule type="cellIs" dxfId="722" priority="379" operator="between">
      <formula>70%</formula>
      <formula>99.9999999%</formula>
    </cfRule>
    <cfRule type="cellIs" dxfId="721" priority="380" operator="between">
      <formula>0</formula>
      <formula>0.6999999999999</formula>
    </cfRule>
  </conditionalFormatting>
  <conditionalFormatting sqref="K27:K34 K36 K38">
    <cfRule type="cellIs" dxfId="720" priority="372" operator="greaterThan">
      <formula>1.1</formula>
    </cfRule>
    <cfRule type="cellIs" dxfId="719" priority="373" operator="between">
      <formula>100%</formula>
      <formula>110%</formula>
    </cfRule>
    <cfRule type="cellIs" dxfId="718" priority="374" operator="between">
      <formula>70%</formula>
      <formula>99.9999999%</formula>
    </cfRule>
    <cfRule type="cellIs" dxfId="717" priority="375" operator="between">
      <formula>0</formula>
      <formula>0.6999999999999</formula>
    </cfRule>
  </conditionalFormatting>
  <conditionalFormatting sqref="J27:J34 J36 J38">
    <cfRule type="containsText" dxfId="716" priority="366" operator="containsText" text="Sin medición en la vigencia">
      <formula>NOT(ISERROR(SEARCH("Sin medición en la vigencia",J27)))</formula>
    </cfRule>
    <cfRule type="cellIs" dxfId="715" priority="367" operator="greaterThan">
      <formula>1.1</formula>
    </cfRule>
    <cfRule type="cellIs" dxfId="714" priority="368" operator="between">
      <formula>100%</formula>
      <formula>110%</formula>
    </cfRule>
    <cfRule type="cellIs" dxfId="713" priority="369" operator="between">
      <formula>70%</formula>
      <formula>99.9999999%</formula>
    </cfRule>
    <cfRule type="cellIs" dxfId="712" priority="370" operator="between">
      <formula>0</formula>
      <formula>0.6999999999999</formula>
    </cfRule>
  </conditionalFormatting>
  <conditionalFormatting sqref="K40">
    <cfRule type="cellIs" dxfId="711" priority="362" operator="greaterThan">
      <formula>1.1</formula>
    </cfRule>
    <cfRule type="cellIs" dxfId="710" priority="363" operator="between">
      <formula>100%</formula>
      <formula>110%</formula>
    </cfRule>
    <cfRule type="cellIs" dxfId="709" priority="364" operator="between">
      <formula>70%</formula>
      <formula>99.9999999%</formula>
    </cfRule>
    <cfRule type="cellIs" dxfId="708" priority="365" operator="between">
      <formula>0</formula>
      <formula>0.6999999999999</formula>
    </cfRule>
  </conditionalFormatting>
  <conditionalFormatting sqref="J40">
    <cfRule type="containsText" dxfId="707" priority="356" operator="containsText" text="Sin medición en la vigencia">
      <formula>NOT(ISERROR(SEARCH("Sin medición en la vigencia",J40)))</formula>
    </cfRule>
    <cfRule type="cellIs" dxfId="706" priority="357" operator="greaterThan">
      <formula>1.1</formula>
    </cfRule>
    <cfRule type="cellIs" dxfId="705" priority="358" operator="between">
      <formula>100%</formula>
      <formula>110%</formula>
    </cfRule>
    <cfRule type="cellIs" dxfId="704" priority="359" operator="between">
      <formula>70%</formula>
      <formula>99.9999999%</formula>
    </cfRule>
    <cfRule type="cellIs" dxfId="703" priority="360" operator="between">
      <formula>0</formula>
      <formula>0.6999999999999</formula>
    </cfRule>
  </conditionalFormatting>
  <conditionalFormatting sqref="K35">
    <cfRule type="cellIs" dxfId="702" priority="212" operator="greaterThan">
      <formula>1.1</formula>
    </cfRule>
    <cfRule type="cellIs" dxfId="701" priority="213" operator="between">
      <formula>100%</formula>
      <formula>110%</formula>
    </cfRule>
    <cfRule type="cellIs" dxfId="700" priority="214" operator="between">
      <formula>70%</formula>
      <formula>99.9999999%</formula>
    </cfRule>
    <cfRule type="cellIs" dxfId="699" priority="215" operator="between">
      <formula>0</formula>
      <formula>0.6999999999999</formula>
    </cfRule>
  </conditionalFormatting>
  <conditionalFormatting sqref="J35">
    <cfRule type="containsText" dxfId="698" priority="206" operator="containsText" text="Sin medición en la vigencia">
      <formula>NOT(ISERROR(SEARCH("Sin medición en la vigencia",J35)))</formula>
    </cfRule>
    <cfRule type="cellIs" dxfId="697" priority="207" operator="greaterThan">
      <formula>1.1</formula>
    </cfRule>
    <cfRule type="cellIs" dxfId="696" priority="208" operator="between">
      <formula>100%</formula>
      <formula>110%</formula>
    </cfRule>
    <cfRule type="cellIs" dxfId="695" priority="209" operator="between">
      <formula>70%</formula>
      <formula>99.9999999%</formula>
    </cfRule>
    <cfRule type="cellIs" dxfId="694" priority="210" operator="between">
      <formula>0</formula>
      <formula>0.6999999999999</formula>
    </cfRule>
  </conditionalFormatting>
  <conditionalFormatting sqref="K37">
    <cfRule type="cellIs" dxfId="693" priority="130" operator="greaterThan">
      <formula>1.1</formula>
    </cfRule>
    <cfRule type="cellIs" dxfId="692" priority="131" operator="between">
      <formula>100%</formula>
      <formula>110%</formula>
    </cfRule>
    <cfRule type="cellIs" dxfId="691" priority="132" operator="between">
      <formula>70%</formula>
      <formula>99.9999999%</formula>
    </cfRule>
    <cfRule type="cellIs" dxfId="690" priority="133" operator="between">
      <formula>0</formula>
      <formula>0.6999999999999</formula>
    </cfRule>
  </conditionalFormatting>
  <conditionalFormatting sqref="J37">
    <cfRule type="containsText" dxfId="689" priority="124" operator="containsText" text="Sin medición en la vigencia">
      <formula>NOT(ISERROR(SEARCH("Sin medición en la vigencia",J37)))</formula>
    </cfRule>
    <cfRule type="cellIs" dxfId="688" priority="125" operator="greaterThan">
      <formula>1.1</formula>
    </cfRule>
    <cfRule type="cellIs" dxfId="687" priority="126" operator="between">
      <formula>100%</formula>
      <formula>110%</formula>
    </cfRule>
    <cfRule type="cellIs" dxfId="686" priority="127" operator="between">
      <formula>70%</formula>
      <formula>99.9999999%</formula>
    </cfRule>
    <cfRule type="cellIs" dxfId="685" priority="128" operator="between">
      <formula>0</formula>
      <formula>0.6999999999999</formula>
    </cfRule>
  </conditionalFormatting>
  <hyperlinks>
    <hyperlink ref="L41" location="Principal!A1" display="volver al índice" xr:uid="{00000000-0004-0000-66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91" operator="containsText" id="{B34B069E-534B-4080-B677-706BF2311C91}">
            <xm:f>NOT(ISERROR(SEARCH("-",K5)))</xm:f>
            <xm:f>"-"</xm:f>
            <x14:dxf>
              <fill>
                <patternFill>
                  <bgColor rgb="FF000000"/>
                </patternFill>
              </fill>
            </x14:dxf>
          </x14:cfRule>
          <xm:sqref>K5:K13</xm:sqref>
        </x14:conditionalFormatting>
        <x14:conditionalFormatting xmlns:xm="http://schemas.microsoft.com/office/excel/2006/main">
          <x14:cfRule type="containsText" priority="381" operator="containsText" id="{61BA37C7-2F4D-4D09-8D10-222300E0F474}">
            <xm:f>NOT(ISERROR(SEARCH("-",K15)))</xm:f>
            <xm:f>"-"</xm:f>
            <x14:dxf>
              <fill>
                <patternFill>
                  <bgColor rgb="FF000000"/>
                </patternFill>
              </fill>
            </x14:dxf>
          </x14:cfRule>
          <xm:sqref>K15:K25</xm:sqref>
        </x14:conditionalFormatting>
        <x14:conditionalFormatting xmlns:xm="http://schemas.microsoft.com/office/excel/2006/main">
          <x14:cfRule type="containsText" priority="371" operator="containsText" id="{14008513-85A6-4C9B-8173-024E13E74B7A}">
            <xm:f>NOT(ISERROR(SEARCH("-",K27)))</xm:f>
            <xm:f>"-"</xm:f>
            <x14:dxf>
              <fill>
                <patternFill>
                  <bgColor rgb="FF000000"/>
                </patternFill>
              </fill>
            </x14:dxf>
          </x14:cfRule>
          <xm:sqref>K27:K34 K36 K38</xm:sqref>
        </x14:conditionalFormatting>
        <x14:conditionalFormatting xmlns:xm="http://schemas.microsoft.com/office/excel/2006/main">
          <x14:cfRule type="containsText" priority="361" operator="containsText" id="{BE10A514-D88C-40C3-BD2A-494EF81C7073}">
            <xm:f>NOT(ISERROR(SEARCH("-",K40)))</xm:f>
            <xm:f>"-"</xm:f>
            <x14:dxf>
              <fill>
                <patternFill>
                  <bgColor rgb="FF000000"/>
                </patternFill>
              </fill>
            </x14:dxf>
          </x14:cfRule>
          <xm:sqref>K40</xm:sqref>
        </x14:conditionalFormatting>
        <x14:conditionalFormatting xmlns:xm="http://schemas.microsoft.com/office/excel/2006/main">
          <x14:cfRule type="containsText" priority="211" operator="containsText" id="{363E1DFD-B47A-4559-BCC4-196ECC58040B}">
            <xm:f>NOT(ISERROR(SEARCH("-",K35)))</xm:f>
            <xm:f>"-"</xm:f>
            <x14:dxf>
              <fill>
                <patternFill>
                  <bgColor rgb="FF000000"/>
                </patternFill>
              </fill>
            </x14:dxf>
          </x14:cfRule>
          <xm:sqref>K35</xm:sqref>
        </x14:conditionalFormatting>
        <x14:conditionalFormatting xmlns:xm="http://schemas.microsoft.com/office/excel/2006/main">
          <x14:cfRule type="containsText" priority="129" operator="containsText" id="{6D8D5C0C-4466-4EA5-81A5-7D225F07E158}">
            <xm:f>NOT(ISERROR(SEARCH("-",K37)))</xm:f>
            <xm:f>"-"</xm:f>
            <x14:dxf>
              <fill>
                <patternFill>
                  <bgColor rgb="FF000000"/>
                </patternFill>
              </fill>
            </x14:dxf>
          </x14:cfRule>
          <xm:sqref>K37</xm:sqref>
        </x14:conditionalFormatting>
      </x14:conditionalFormatting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115"/>
  <sheetViews>
    <sheetView zoomScale="60" zoomScaleNormal="60" workbookViewId="0">
      <pane xSplit="7" ySplit="4" topLeftCell="H5" activePane="bottomRight" state="frozen"/>
      <selection pane="topRight" activeCell="H1" sqref="H1"/>
      <selection pane="bottomLeft" activeCell="A5" sqref="A5"/>
      <selection pane="bottomRight" activeCell="F50" sqref="F50"/>
    </sheetView>
  </sheetViews>
  <sheetFormatPr baseColWidth="10" defaultColWidth="11.42578125" defaultRowHeight="21" x14ac:dyDescent="0.35"/>
  <cols>
    <col min="1" max="1" width="20.140625" customWidth="1"/>
    <col min="2" max="2" width="20.5703125" customWidth="1"/>
    <col min="3" max="3" width="28.5703125" customWidth="1"/>
    <col min="4" max="4" width="30.28515625" customWidth="1"/>
    <col min="5" max="5" width="30.5703125" customWidth="1"/>
    <col min="6" max="6" width="30.85546875" customWidth="1"/>
    <col min="7" max="7" width="16" customWidth="1"/>
    <col min="8" max="8" width="22.28515625" style="235" customWidth="1"/>
    <col min="9" max="9" width="22.28515625" style="235" bestFit="1" customWidth="1"/>
    <col min="10" max="10" width="24.42578125" style="235" customWidth="1"/>
    <col min="11" max="11" width="26.42578125" style="235" customWidth="1"/>
    <col min="12" max="12" width="149.28515625" style="167" customWidth="1"/>
    <col min="13" max="13" width="21.5703125" customWidth="1"/>
  </cols>
  <sheetData>
    <row r="1" spans="1:12" ht="81.75" customHeight="1" thickBot="1" x14ac:dyDescent="0.3">
      <c r="A1" s="116"/>
      <c r="B1" s="198" t="s">
        <v>122</v>
      </c>
      <c r="C1" s="198"/>
      <c r="D1" s="199" t="s">
        <v>2704</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ht="96.7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2" ht="22.5" thickTop="1" thickBot="1" x14ac:dyDescent="0.3">
      <c r="A4" s="105"/>
      <c r="B4" s="204" t="s">
        <v>135</v>
      </c>
      <c r="C4" s="204"/>
      <c r="D4" s="204"/>
      <c r="E4" s="204"/>
      <c r="F4" s="204"/>
      <c r="G4" s="204"/>
      <c r="H4" s="206"/>
      <c r="I4" s="206"/>
      <c r="J4" s="206"/>
      <c r="K4" s="206"/>
      <c r="L4" s="175"/>
    </row>
    <row r="5" spans="1:12" ht="72.75" customHeight="1" thickTop="1" thickBot="1" x14ac:dyDescent="0.3">
      <c r="A5" s="106" t="s">
        <v>2705</v>
      </c>
      <c r="B5" s="884" t="s">
        <v>137</v>
      </c>
      <c r="C5" s="885" t="s">
        <v>138</v>
      </c>
      <c r="D5" s="649" t="s">
        <v>139</v>
      </c>
      <c r="E5" s="25" t="s">
        <v>560</v>
      </c>
      <c r="F5" s="25" t="s">
        <v>275</v>
      </c>
      <c r="G5" s="25" t="s">
        <v>276</v>
      </c>
      <c r="H5" s="225">
        <v>0.95</v>
      </c>
      <c r="I5" s="225">
        <v>0.97799999999999998</v>
      </c>
      <c r="J5" s="211">
        <v>1.0294736842105263</v>
      </c>
      <c r="K5" s="208">
        <v>1.0294736842105263</v>
      </c>
      <c r="L5" s="152" t="s">
        <v>2706</v>
      </c>
    </row>
    <row r="6" spans="1:12" ht="71.25" customHeight="1" thickTop="1" thickBot="1" x14ac:dyDescent="0.3">
      <c r="A6" s="106" t="s">
        <v>2705</v>
      </c>
      <c r="B6" s="884" t="s">
        <v>137</v>
      </c>
      <c r="C6" s="885" t="s">
        <v>138</v>
      </c>
      <c r="D6" s="651" t="s">
        <v>141</v>
      </c>
      <c r="E6" s="25" t="s">
        <v>142</v>
      </c>
      <c r="F6" s="25" t="s">
        <v>279</v>
      </c>
      <c r="G6" s="25" t="s">
        <v>276</v>
      </c>
      <c r="H6" s="338">
        <v>0.95</v>
      </c>
      <c r="I6" s="338">
        <v>0.89300000000000002</v>
      </c>
      <c r="J6" s="211">
        <v>0.94000000000000006</v>
      </c>
      <c r="K6" s="208">
        <v>0.94000000000000006</v>
      </c>
      <c r="L6" s="152" t="s">
        <v>2707</v>
      </c>
    </row>
    <row r="7" spans="1:12" ht="85.5" customHeight="1" thickTop="1" thickBot="1" x14ac:dyDescent="0.3">
      <c r="A7" s="106" t="s">
        <v>2705</v>
      </c>
      <c r="B7" s="884" t="s">
        <v>137</v>
      </c>
      <c r="C7" s="31" t="s">
        <v>143</v>
      </c>
      <c r="D7" s="67" t="s">
        <v>1135</v>
      </c>
      <c r="E7" s="25" t="s">
        <v>565</v>
      </c>
      <c r="F7" s="25" t="s">
        <v>1494</v>
      </c>
      <c r="G7" s="25" t="s">
        <v>1443</v>
      </c>
      <c r="H7" s="338">
        <v>481759.26843023626</v>
      </c>
      <c r="I7" s="338">
        <v>505692</v>
      </c>
      <c r="J7" s="211">
        <v>1.04967778128638</v>
      </c>
      <c r="K7" s="208">
        <v>1.04967778128638</v>
      </c>
      <c r="L7" s="152" t="s">
        <v>2708</v>
      </c>
    </row>
    <row r="8" spans="1:12" ht="121.5" thickTop="1" thickBot="1" x14ac:dyDescent="0.3">
      <c r="A8" s="106" t="s">
        <v>2705</v>
      </c>
      <c r="B8" s="884" t="s">
        <v>137</v>
      </c>
      <c r="C8" s="31" t="s">
        <v>143</v>
      </c>
      <c r="D8" s="67" t="s">
        <v>564</v>
      </c>
      <c r="E8" s="25" t="s">
        <v>144</v>
      </c>
      <c r="F8" s="25" t="s">
        <v>1496</v>
      </c>
      <c r="G8" s="25" t="s">
        <v>1443</v>
      </c>
      <c r="H8" s="338">
        <v>204812.93423077726</v>
      </c>
      <c r="I8" s="338">
        <v>180653.16368662441</v>
      </c>
      <c r="J8" s="211">
        <v>0.8820398202150147</v>
      </c>
      <c r="K8" s="208">
        <v>0.8820398202150147</v>
      </c>
      <c r="L8" s="152" t="s">
        <v>2709</v>
      </c>
    </row>
    <row r="9" spans="1:12" ht="90" customHeight="1" thickTop="1" thickBot="1" x14ac:dyDescent="0.3">
      <c r="A9" s="106" t="s">
        <v>2705</v>
      </c>
      <c r="B9" s="884" t="s">
        <v>137</v>
      </c>
      <c r="C9" s="31" t="s">
        <v>143</v>
      </c>
      <c r="D9" s="114" t="s">
        <v>145</v>
      </c>
      <c r="E9" s="114" t="s">
        <v>146</v>
      </c>
      <c r="F9" s="114" t="s">
        <v>1550</v>
      </c>
      <c r="G9" s="114" t="s">
        <v>1499</v>
      </c>
      <c r="H9" s="232">
        <v>476</v>
      </c>
      <c r="I9" s="232">
        <v>336</v>
      </c>
      <c r="J9" s="211">
        <v>0.70588235294117652</v>
      </c>
      <c r="K9" s="208">
        <v>0.70588235294117652</v>
      </c>
      <c r="L9" s="152" t="s">
        <v>2710</v>
      </c>
    </row>
    <row r="10" spans="1:12" ht="85.5" customHeight="1" thickTop="1" thickBot="1" x14ac:dyDescent="0.3">
      <c r="A10" s="106" t="s">
        <v>2705</v>
      </c>
      <c r="B10" s="884" t="s">
        <v>137</v>
      </c>
      <c r="C10" s="31" t="s">
        <v>143</v>
      </c>
      <c r="D10" s="25" t="s">
        <v>1371</v>
      </c>
      <c r="E10" s="25" t="s">
        <v>507</v>
      </c>
      <c r="F10" s="25" t="s">
        <v>508</v>
      </c>
      <c r="G10" s="25" t="s">
        <v>438</v>
      </c>
      <c r="H10" s="338">
        <v>186670000</v>
      </c>
      <c r="I10" s="338">
        <v>30819331</v>
      </c>
      <c r="J10" s="211">
        <v>0.16510061070338031</v>
      </c>
      <c r="K10" s="208">
        <v>0.16510061070338031</v>
      </c>
      <c r="L10" s="152" t="s">
        <v>2711</v>
      </c>
    </row>
    <row r="11" spans="1:12" ht="88.5" customHeight="1" thickTop="1" thickBot="1" x14ac:dyDescent="0.3">
      <c r="A11" s="106" t="s">
        <v>2705</v>
      </c>
      <c r="B11" s="884" t="s">
        <v>137</v>
      </c>
      <c r="C11" s="31" t="s">
        <v>143</v>
      </c>
      <c r="D11" s="25" t="s">
        <v>1373</v>
      </c>
      <c r="E11" s="25" t="s">
        <v>510</v>
      </c>
      <c r="F11" s="25" t="s">
        <v>511</v>
      </c>
      <c r="G11" s="25" t="s">
        <v>438</v>
      </c>
      <c r="H11" s="338">
        <v>42858000</v>
      </c>
      <c r="I11" s="338">
        <v>70046500</v>
      </c>
      <c r="J11" s="211">
        <v>1.6343856456204209</v>
      </c>
      <c r="K11" s="208">
        <v>1.6343856456204209</v>
      </c>
      <c r="L11" s="152" t="s">
        <v>2712</v>
      </c>
    </row>
    <row r="12" spans="1:12" ht="96.75" customHeight="1" thickTop="1" thickBot="1" x14ac:dyDescent="0.3">
      <c r="A12" s="106" t="s">
        <v>2705</v>
      </c>
      <c r="B12" s="884" t="s">
        <v>137</v>
      </c>
      <c r="C12" s="31" t="s">
        <v>143</v>
      </c>
      <c r="D12" s="25" t="s">
        <v>1138</v>
      </c>
      <c r="E12" s="115" t="s">
        <v>466</v>
      </c>
      <c r="F12" s="25" t="s">
        <v>466</v>
      </c>
      <c r="G12" s="25" t="s">
        <v>438</v>
      </c>
      <c r="H12" s="338">
        <v>40470000000</v>
      </c>
      <c r="I12" s="338">
        <v>41628609550</v>
      </c>
      <c r="J12" s="211">
        <v>1.0286288497652583</v>
      </c>
      <c r="K12" s="208">
        <v>1.0286288497652583</v>
      </c>
      <c r="L12" s="152" t="s">
        <v>2713</v>
      </c>
    </row>
    <row r="13" spans="1:12" ht="121.5" thickTop="1" thickBot="1" x14ac:dyDescent="0.3">
      <c r="A13" s="106" t="s">
        <v>2705</v>
      </c>
      <c r="B13" s="884" t="s">
        <v>137</v>
      </c>
      <c r="C13" s="31" t="s">
        <v>143</v>
      </c>
      <c r="D13" s="886" t="s">
        <v>150</v>
      </c>
      <c r="E13" s="636" t="s">
        <v>151</v>
      </c>
      <c r="F13" s="636" t="s">
        <v>1322</v>
      </c>
      <c r="G13" s="636" t="s">
        <v>276</v>
      </c>
      <c r="H13" s="338">
        <v>0.65500000000000003</v>
      </c>
      <c r="I13" s="338">
        <v>0.65500000000000003</v>
      </c>
      <c r="J13" s="211">
        <v>1</v>
      </c>
      <c r="K13" s="208">
        <v>1</v>
      </c>
      <c r="L13" s="149" t="s">
        <v>2714</v>
      </c>
    </row>
    <row r="14" spans="1:12" ht="93" customHeight="1" thickTop="1" thickBot="1" x14ac:dyDescent="0.3">
      <c r="A14" s="106" t="s">
        <v>2705</v>
      </c>
      <c r="B14" s="884" t="s">
        <v>137</v>
      </c>
      <c r="C14" s="31" t="s">
        <v>143</v>
      </c>
      <c r="D14" s="886" t="s">
        <v>150</v>
      </c>
      <c r="E14" s="25" t="s">
        <v>1141</v>
      </c>
      <c r="F14" s="25" t="s">
        <v>1324</v>
      </c>
      <c r="G14" s="25" t="s">
        <v>276</v>
      </c>
      <c r="H14" s="338">
        <v>1</v>
      </c>
      <c r="I14" s="338">
        <v>1</v>
      </c>
      <c r="J14" s="211">
        <v>1</v>
      </c>
      <c r="K14" s="208">
        <v>1</v>
      </c>
      <c r="L14" s="152" t="s">
        <v>2715</v>
      </c>
    </row>
    <row r="15" spans="1:12" ht="151.5" thickTop="1" thickBot="1" x14ac:dyDescent="0.3">
      <c r="A15" s="106" t="s">
        <v>2705</v>
      </c>
      <c r="B15" s="884" t="s">
        <v>137</v>
      </c>
      <c r="C15" s="31" t="s">
        <v>143</v>
      </c>
      <c r="D15" s="886" t="s">
        <v>150</v>
      </c>
      <c r="E15" s="25" t="s">
        <v>1143</v>
      </c>
      <c r="F15" s="25" t="s">
        <v>1326</v>
      </c>
      <c r="G15" s="25" t="s">
        <v>276</v>
      </c>
      <c r="H15" s="338">
        <v>1</v>
      </c>
      <c r="I15" s="338">
        <v>0</v>
      </c>
      <c r="J15" s="211" t="s">
        <v>297</v>
      </c>
      <c r="K15" s="208" t="s">
        <v>298</v>
      </c>
      <c r="L15" s="152" t="s">
        <v>2716</v>
      </c>
    </row>
    <row r="16" spans="1:12" ht="22.5" thickTop="1" thickBot="1" x14ac:dyDescent="0.3">
      <c r="B16" s="653" t="s">
        <v>213</v>
      </c>
      <c r="C16" s="420"/>
      <c r="D16" s="420"/>
      <c r="E16" s="212"/>
      <c r="F16" s="212"/>
      <c r="G16" s="212"/>
      <c r="H16" s="216"/>
      <c r="I16" s="216"/>
      <c r="J16" s="216"/>
      <c r="K16" s="212"/>
      <c r="L16" s="180"/>
    </row>
    <row r="17" spans="1:12" ht="90" customHeight="1" thickTop="1" thickBot="1" x14ac:dyDescent="0.3">
      <c r="A17" s="106" t="s">
        <v>2705</v>
      </c>
      <c r="B17" s="887" t="s">
        <v>158</v>
      </c>
      <c r="C17" s="114" t="s">
        <v>159</v>
      </c>
      <c r="D17" s="25" t="s">
        <v>631</v>
      </c>
      <c r="E17" s="25" t="s">
        <v>632</v>
      </c>
      <c r="F17" s="25" t="s">
        <v>1506</v>
      </c>
      <c r="G17" s="1246" t="s">
        <v>453</v>
      </c>
      <c r="H17" s="338">
        <v>24</v>
      </c>
      <c r="I17" s="338">
        <v>28.03</v>
      </c>
      <c r="J17" s="211">
        <v>1.1679166666666667</v>
      </c>
      <c r="K17" s="208">
        <v>1.1679166666666667</v>
      </c>
      <c r="L17" s="152" t="s">
        <v>2717</v>
      </c>
    </row>
    <row r="18" spans="1:12" ht="108" customHeight="1" thickTop="1" thickBot="1" x14ac:dyDescent="0.3">
      <c r="A18" s="106" t="s">
        <v>2705</v>
      </c>
      <c r="B18" s="887" t="s">
        <v>158</v>
      </c>
      <c r="C18" s="114" t="s">
        <v>159</v>
      </c>
      <c r="D18" s="114" t="s">
        <v>1508</v>
      </c>
      <c r="E18" s="25" t="s">
        <v>635</v>
      </c>
      <c r="F18" s="25" t="s">
        <v>1509</v>
      </c>
      <c r="G18" s="1246" t="s">
        <v>1499</v>
      </c>
      <c r="H18" s="232">
        <v>11</v>
      </c>
      <c r="I18" s="232">
        <v>30.2</v>
      </c>
      <c r="J18" s="211">
        <v>2.7454545454545456</v>
      </c>
      <c r="K18" s="208">
        <v>2</v>
      </c>
      <c r="L18" s="152" t="s">
        <v>2717</v>
      </c>
    </row>
    <row r="19" spans="1:12" ht="102.75" customHeight="1" thickTop="1" thickBot="1" x14ac:dyDescent="0.3">
      <c r="A19" s="106" t="s">
        <v>2705</v>
      </c>
      <c r="B19" s="887" t="s">
        <v>158</v>
      </c>
      <c r="C19" s="114" t="s">
        <v>159</v>
      </c>
      <c r="D19" s="114" t="s">
        <v>1508</v>
      </c>
      <c r="E19" s="25" t="s">
        <v>637</v>
      </c>
      <c r="F19" s="25" t="s">
        <v>1511</v>
      </c>
      <c r="G19" s="1246" t="s">
        <v>1499</v>
      </c>
      <c r="H19" s="232">
        <v>10</v>
      </c>
      <c r="I19" s="232">
        <v>21</v>
      </c>
      <c r="J19" s="211">
        <v>2.1</v>
      </c>
      <c r="K19" s="208">
        <v>2</v>
      </c>
      <c r="L19" s="1295" t="s">
        <v>2718</v>
      </c>
    </row>
    <row r="20" spans="1:12" ht="168" customHeight="1" thickTop="1" thickBot="1" x14ac:dyDescent="0.3">
      <c r="A20" s="106" t="s">
        <v>2705</v>
      </c>
      <c r="B20" s="887" t="s">
        <v>158</v>
      </c>
      <c r="C20" s="114" t="s">
        <v>159</v>
      </c>
      <c r="D20" s="25" t="s">
        <v>1513</v>
      </c>
      <c r="E20" s="25" t="s">
        <v>1514</v>
      </c>
      <c r="F20" s="25" t="s">
        <v>1515</v>
      </c>
      <c r="G20" s="1246" t="s">
        <v>276</v>
      </c>
      <c r="H20" s="338">
        <v>0.5</v>
      </c>
      <c r="I20" s="338">
        <v>0.45133333333333336</v>
      </c>
      <c r="J20" s="211">
        <v>0.90266666666666673</v>
      </c>
      <c r="K20" s="208">
        <v>0.90266666666666673</v>
      </c>
      <c r="L20" s="152" t="s">
        <v>2719</v>
      </c>
    </row>
    <row r="21" spans="1:12" ht="91.5" customHeight="1" thickTop="1" thickBot="1" x14ac:dyDescent="0.3">
      <c r="A21" s="106" t="s">
        <v>2705</v>
      </c>
      <c r="B21" s="887" t="s">
        <v>158</v>
      </c>
      <c r="C21" s="114" t="s">
        <v>159</v>
      </c>
      <c r="D21" s="25" t="s">
        <v>577</v>
      </c>
      <c r="E21" s="25" t="s">
        <v>578</v>
      </c>
      <c r="F21" s="25" t="s">
        <v>1560</v>
      </c>
      <c r="G21" s="25" t="s">
        <v>453</v>
      </c>
      <c r="H21" s="338">
        <v>646</v>
      </c>
      <c r="I21" s="338">
        <v>3686</v>
      </c>
      <c r="J21" s="211">
        <v>5.7058823529411766</v>
      </c>
      <c r="K21" s="208">
        <v>2</v>
      </c>
      <c r="L21" s="149" t="s">
        <v>2720</v>
      </c>
    </row>
    <row r="22" spans="1:12" ht="95.25" customHeight="1" thickTop="1" thickBot="1" x14ac:dyDescent="0.3">
      <c r="A22" s="106" t="s">
        <v>2705</v>
      </c>
      <c r="B22" s="887" t="s">
        <v>158</v>
      </c>
      <c r="C22" s="114" t="s">
        <v>159</v>
      </c>
      <c r="D22" s="25" t="s">
        <v>192</v>
      </c>
      <c r="E22" s="25" t="s">
        <v>193</v>
      </c>
      <c r="F22" s="25" t="s">
        <v>1519</v>
      </c>
      <c r="G22" s="25" t="s">
        <v>1334</v>
      </c>
      <c r="H22" s="338">
        <v>10.199999999999999</v>
      </c>
      <c r="I22" s="338">
        <v>4.708333333333333</v>
      </c>
      <c r="J22" s="211">
        <v>2.1663716814159293</v>
      </c>
      <c r="K22" s="208">
        <v>2</v>
      </c>
      <c r="L22" s="152" t="s">
        <v>2721</v>
      </c>
    </row>
    <row r="23" spans="1:12" ht="76.5" thickTop="1" thickBot="1" x14ac:dyDescent="0.3">
      <c r="A23" s="106" t="s">
        <v>2705</v>
      </c>
      <c r="B23" s="887" t="s">
        <v>158</v>
      </c>
      <c r="C23" s="114" t="s">
        <v>159</v>
      </c>
      <c r="D23" s="25" t="s">
        <v>231</v>
      </c>
      <c r="E23" s="25" t="s">
        <v>1225</v>
      </c>
      <c r="F23" s="25" t="s">
        <v>1331</v>
      </c>
      <c r="G23" s="25" t="s">
        <v>276</v>
      </c>
      <c r="H23" s="338">
        <v>1</v>
      </c>
      <c r="I23" s="338">
        <v>0.92562500000000003</v>
      </c>
      <c r="J23" s="211">
        <v>0.92562500000000003</v>
      </c>
      <c r="K23" s="208">
        <v>0.92562500000000003</v>
      </c>
      <c r="L23" s="149" t="s">
        <v>2722</v>
      </c>
    </row>
    <row r="24" spans="1:12" ht="61.5" thickTop="1" thickBot="1" x14ac:dyDescent="0.3">
      <c r="A24" s="106" t="s">
        <v>2705</v>
      </c>
      <c r="B24" s="887" t="s">
        <v>158</v>
      </c>
      <c r="C24" s="114" t="s">
        <v>159</v>
      </c>
      <c r="D24" s="25" t="s">
        <v>234</v>
      </c>
      <c r="E24" s="25" t="s">
        <v>235</v>
      </c>
      <c r="F24" s="25" t="s">
        <v>1333</v>
      </c>
      <c r="G24" s="1246" t="s">
        <v>1334</v>
      </c>
      <c r="H24" s="338">
        <v>4</v>
      </c>
      <c r="I24" s="338">
        <v>1.9191666666666665</v>
      </c>
      <c r="J24" s="211">
        <v>2.0842379504993489</v>
      </c>
      <c r="K24" s="208">
        <v>2</v>
      </c>
      <c r="L24" s="152" t="s">
        <v>2721</v>
      </c>
    </row>
    <row r="25" spans="1:12" ht="61.5" thickTop="1" thickBot="1" x14ac:dyDescent="0.3">
      <c r="A25" s="106" t="s">
        <v>2705</v>
      </c>
      <c r="B25" s="887" t="s">
        <v>158</v>
      </c>
      <c r="C25" s="114" t="s">
        <v>159</v>
      </c>
      <c r="D25" s="114" t="s">
        <v>247</v>
      </c>
      <c r="E25" s="25" t="s">
        <v>248</v>
      </c>
      <c r="F25" s="25" t="s">
        <v>1336</v>
      </c>
      <c r="G25" s="1246" t="s">
        <v>276</v>
      </c>
      <c r="H25" s="338">
        <v>1</v>
      </c>
      <c r="I25" s="338">
        <v>0.53544999999999998</v>
      </c>
      <c r="J25" s="211">
        <v>0.53544999999999998</v>
      </c>
      <c r="K25" s="208">
        <v>0.53544999999999998</v>
      </c>
      <c r="L25" s="152" t="s">
        <v>2723</v>
      </c>
    </row>
    <row r="26" spans="1:12" ht="61.5" thickTop="1" thickBot="1" x14ac:dyDescent="0.3">
      <c r="A26" s="106" t="s">
        <v>2705</v>
      </c>
      <c r="B26" s="887" t="s">
        <v>158</v>
      </c>
      <c r="C26" s="114" t="s">
        <v>160</v>
      </c>
      <c r="D26" s="25" t="s">
        <v>1158</v>
      </c>
      <c r="E26" s="25" t="s">
        <v>1596</v>
      </c>
      <c r="F26" s="25" t="s">
        <v>1597</v>
      </c>
      <c r="G26" s="1246" t="s">
        <v>276</v>
      </c>
      <c r="H26" s="338">
        <v>1</v>
      </c>
      <c r="I26" s="338">
        <v>1</v>
      </c>
      <c r="J26" s="211">
        <v>1</v>
      </c>
      <c r="K26" s="208">
        <v>1</v>
      </c>
      <c r="L26" s="152" t="s">
        <v>2724</v>
      </c>
    </row>
    <row r="27" spans="1:12" ht="76.5" thickTop="1" thickBot="1" x14ac:dyDescent="0.3">
      <c r="A27" s="106" t="s">
        <v>2705</v>
      </c>
      <c r="B27" s="887" t="s">
        <v>158</v>
      </c>
      <c r="C27" s="114" t="s">
        <v>160</v>
      </c>
      <c r="D27" s="114" t="s">
        <v>594</v>
      </c>
      <c r="E27" s="25" t="s">
        <v>595</v>
      </c>
      <c r="F27" s="25" t="s">
        <v>1526</v>
      </c>
      <c r="G27" s="25" t="s">
        <v>1527</v>
      </c>
      <c r="H27" s="232">
        <v>32</v>
      </c>
      <c r="I27" s="232">
        <v>31</v>
      </c>
      <c r="J27" s="211">
        <v>1.032258064516129</v>
      </c>
      <c r="K27" s="208">
        <v>1.032258064516129</v>
      </c>
      <c r="L27" s="152" t="s">
        <v>2725</v>
      </c>
    </row>
    <row r="28" spans="1:12" ht="22.5" thickTop="1" thickBot="1" x14ac:dyDescent="0.3">
      <c r="B28" s="322" t="s">
        <v>1294</v>
      </c>
      <c r="C28" s="413"/>
      <c r="D28" s="413"/>
      <c r="E28" s="221"/>
      <c r="F28" s="221"/>
      <c r="G28" s="221"/>
      <c r="H28" s="222"/>
      <c r="I28" s="222"/>
      <c r="J28" s="222"/>
      <c r="K28" s="221"/>
      <c r="L28" s="140"/>
    </row>
    <row r="29" spans="1:12" ht="93" customHeight="1" thickTop="1" thickBot="1" x14ac:dyDescent="0.3">
      <c r="A29" s="106" t="s">
        <v>2705</v>
      </c>
      <c r="B29" s="888" t="s">
        <v>162</v>
      </c>
      <c r="C29" s="441" t="s">
        <v>513</v>
      </c>
      <c r="D29" s="636" t="s">
        <v>918</v>
      </c>
      <c r="E29" s="25" t="s">
        <v>919</v>
      </c>
      <c r="F29" s="25" t="s">
        <v>1338</v>
      </c>
      <c r="G29" s="1246" t="s">
        <v>276</v>
      </c>
      <c r="H29" s="338">
        <v>0.59</v>
      </c>
      <c r="I29" s="338">
        <v>4.8375000000000004</v>
      </c>
      <c r="J29" s="211">
        <v>8.1991525423728824</v>
      </c>
      <c r="K29" s="208">
        <v>2</v>
      </c>
      <c r="L29" s="152" t="s">
        <v>2726</v>
      </c>
    </row>
    <row r="30" spans="1:12" ht="111" customHeight="1" thickTop="1" thickBot="1" x14ac:dyDescent="0.3">
      <c r="A30" s="106" t="s">
        <v>2705</v>
      </c>
      <c r="B30" s="888" t="s">
        <v>162</v>
      </c>
      <c r="C30" s="441" t="s">
        <v>165</v>
      </c>
      <c r="D30" s="889" t="s">
        <v>252</v>
      </c>
      <c r="E30" s="25" t="s">
        <v>200</v>
      </c>
      <c r="F30" s="25" t="s">
        <v>1340</v>
      </c>
      <c r="G30" s="1246" t="s">
        <v>276</v>
      </c>
      <c r="H30" s="338">
        <v>1</v>
      </c>
      <c r="I30" s="338">
        <v>1</v>
      </c>
      <c r="J30" s="211">
        <v>1</v>
      </c>
      <c r="K30" s="208">
        <v>1</v>
      </c>
      <c r="L30" s="149" t="s">
        <v>2727</v>
      </c>
    </row>
    <row r="31" spans="1:12" ht="98.25" customHeight="1" thickTop="1" thickBot="1" x14ac:dyDescent="0.3">
      <c r="A31" s="106" t="s">
        <v>2705</v>
      </c>
      <c r="B31" s="888" t="s">
        <v>162</v>
      </c>
      <c r="C31" s="441" t="s">
        <v>165</v>
      </c>
      <c r="D31" s="889" t="s">
        <v>252</v>
      </c>
      <c r="E31" s="25" t="s">
        <v>1227</v>
      </c>
      <c r="F31" s="25" t="s">
        <v>1342</v>
      </c>
      <c r="G31" s="1246" t="s">
        <v>276</v>
      </c>
      <c r="H31" s="338">
        <v>1</v>
      </c>
      <c r="I31" s="338">
        <v>1</v>
      </c>
      <c r="J31" s="211">
        <v>1</v>
      </c>
      <c r="K31" s="208">
        <v>1</v>
      </c>
      <c r="L31" s="149" t="s">
        <v>2728</v>
      </c>
    </row>
    <row r="32" spans="1:12" ht="96.75" customHeight="1" thickTop="1" thickBot="1" x14ac:dyDescent="0.3">
      <c r="A32" s="106" t="s">
        <v>2705</v>
      </c>
      <c r="B32" s="888" t="s">
        <v>162</v>
      </c>
      <c r="C32" s="441" t="s">
        <v>165</v>
      </c>
      <c r="D32" s="889" t="s">
        <v>165</v>
      </c>
      <c r="E32" s="25" t="s">
        <v>264</v>
      </c>
      <c r="F32" s="25" t="s">
        <v>1344</v>
      </c>
      <c r="G32" s="1246" t="s">
        <v>276</v>
      </c>
      <c r="H32" s="338">
        <v>1</v>
      </c>
      <c r="I32" s="338">
        <v>1</v>
      </c>
      <c r="J32" s="211">
        <v>1</v>
      </c>
      <c r="K32" s="208">
        <v>1</v>
      </c>
      <c r="L32" s="152" t="s">
        <v>2729</v>
      </c>
    </row>
    <row r="33" spans="1:12" ht="96.75" customHeight="1" thickTop="1" thickBot="1" x14ac:dyDescent="0.3">
      <c r="A33" s="106" t="s">
        <v>2705</v>
      </c>
      <c r="B33" s="888" t="s">
        <v>162</v>
      </c>
      <c r="C33" s="441" t="s">
        <v>165</v>
      </c>
      <c r="D33" s="889" t="s">
        <v>165</v>
      </c>
      <c r="E33" s="25" t="s">
        <v>266</v>
      </c>
      <c r="F33" s="25" t="s">
        <v>1346</v>
      </c>
      <c r="G33" s="1246" t="s">
        <v>276</v>
      </c>
      <c r="H33" s="338">
        <v>1</v>
      </c>
      <c r="I33" s="338">
        <v>1</v>
      </c>
      <c r="J33" s="211">
        <v>1</v>
      </c>
      <c r="K33" s="208">
        <v>1</v>
      </c>
      <c r="L33" s="152" t="s">
        <v>2730</v>
      </c>
    </row>
    <row r="34" spans="1:12" ht="91.5" thickTop="1" thickBot="1" x14ac:dyDescent="0.3">
      <c r="A34" s="106" t="s">
        <v>2705</v>
      </c>
      <c r="B34" s="888" t="s">
        <v>162</v>
      </c>
      <c r="C34" s="441" t="s">
        <v>165</v>
      </c>
      <c r="D34" s="25" t="s">
        <v>202</v>
      </c>
      <c r="E34" s="25" t="s">
        <v>203</v>
      </c>
      <c r="F34" s="25" t="s">
        <v>306</v>
      </c>
      <c r="G34" s="25" t="s">
        <v>276</v>
      </c>
      <c r="H34" s="338">
        <v>1</v>
      </c>
      <c r="I34" s="338">
        <v>0.75</v>
      </c>
      <c r="J34" s="211">
        <v>0.75</v>
      </c>
      <c r="K34" s="208">
        <v>0.75</v>
      </c>
      <c r="L34" s="152" t="s">
        <v>2731</v>
      </c>
    </row>
    <row r="35" spans="1:12" ht="101.25" customHeight="1" thickTop="1" thickBot="1" x14ac:dyDescent="0.3">
      <c r="A35" s="106" t="s">
        <v>2705</v>
      </c>
      <c r="B35" s="888" t="s">
        <v>162</v>
      </c>
      <c r="C35" s="31" t="s">
        <v>168</v>
      </c>
      <c r="D35" s="441" t="s">
        <v>487</v>
      </c>
      <c r="E35" s="25" t="s">
        <v>488</v>
      </c>
      <c r="F35" s="25" t="s">
        <v>1349</v>
      </c>
      <c r="G35" s="25" t="s">
        <v>438</v>
      </c>
      <c r="H35" s="338">
        <v>8303000000</v>
      </c>
      <c r="I35" s="338">
        <v>7118805198</v>
      </c>
      <c r="J35" s="211">
        <v>0.85737747777911599</v>
      </c>
      <c r="K35" s="208">
        <v>0.85737747777911599</v>
      </c>
      <c r="L35" s="152" t="s">
        <v>2732</v>
      </c>
    </row>
    <row r="36" spans="1:12" ht="102" customHeight="1" thickTop="1" thickBot="1" x14ac:dyDescent="0.3">
      <c r="A36" s="106" t="s">
        <v>2705</v>
      </c>
      <c r="B36" s="888" t="s">
        <v>162</v>
      </c>
      <c r="C36" s="31" t="s">
        <v>168</v>
      </c>
      <c r="D36" s="636" t="s">
        <v>1056</v>
      </c>
      <c r="E36" s="636" t="s">
        <v>1057</v>
      </c>
      <c r="F36" s="636" t="s">
        <v>1058</v>
      </c>
      <c r="G36" s="636" t="s">
        <v>331</v>
      </c>
      <c r="H36" s="232">
        <v>1860</v>
      </c>
      <c r="I36" s="232">
        <v>1997</v>
      </c>
      <c r="J36" s="211">
        <v>1.0736559139784947</v>
      </c>
      <c r="K36" s="208">
        <v>1.0736559139784947</v>
      </c>
      <c r="L36" s="152" t="s">
        <v>2733</v>
      </c>
    </row>
    <row r="37" spans="1:12" ht="107.25" customHeight="1" thickTop="1" thickBot="1" x14ac:dyDescent="0.3">
      <c r="A37" s="106" t="s">
        <v>2705</v>
      </c>
      <c r="B37" s="888" t="s">
        <v>162</v>
      </c>
      <c r="C37" s="441" t="s">
        <v>327</v>
      </c>
      <c r="D37" s="25" t="s">
        <v>608</v>
      </c>
      <c r="E37" s="23" t="s">
        <v>609</v>
      </c>
      <c r="F37" s="25" t="s">
        <v>1574</v>
      </c>
      <c r="G37" s="66" t="s">
        <v>453</v>
      </c>
      <c r="H37" s="338">
        <v>1085</v>
      </c>
      <c r="I37" s="338">
        <v>4468</v>
      </c>
      <c r="J37" s="211">
        <v>4.1179723502304144</v>
      </c>
      <c r="K37" s="208">
        <v>2</v>
      </c>
      <c r="L37" s="152" t="s">
        <v>2734</v>
      </c>
    </row>
    <row r="38" spans="1:12" ht="78.75" customHeight="1" thickTop="1" thickBot="1" x14ac:dyDescent="0.3">
      <c r="A38" s="532" t="s">
        <v>2705</v>
      </c>
      <c r="B38" s="888" t="s">
        <v>162</v>
      </c>
      <c r="C38" s="532" t="s">
        <v>327</v>
      </c>
      <c r="D38" s="532" t="s">
        <v>617</v>
      </c>
      <c r="E38" s="532" t="s">
        <v>1539</v>
      </c>
      <c r="F38" s="532" t="s">
        <v>1540</v>
      </c>
      <c r="G38" s="532" t="s">
        <v>453</v>
      </c>
      <c r="H38" s="532">
        <v>0</v>
      </c>
      <c r="I38" s="532">
        <v>0</v>
      </c>
      <c r="J38" s="211" t="s">
        <v>297</v>
      </c>
      <c r="K38" s="208" t="s">
        <v>298</v>
      </c>
      <c r="L38" s="891" t="s">
        <v>619</v>
      </c>
    </row>
    <row r="39" spans="1:12" ht="105" customHeight="1" thickTop="1" thickBot="1" x14ac:dyDescent="0.3">
      <c r="A39" s="106" t="s">
        <v>2705</v>
      </c>
      <c r="B39" s="888" t="s">
        <v>162</v>
      </c>
      <c r="C39" s="441" t="s">
        <v>327</v>
      </c>
      <c r="D39" s="25" t="s">
        <v>611</v>
      </c>
      <c r="E39" s="23" t="s">
        <v>612</v>
      </c>
      <c r="F39" s="23" t="s">
        <v>1536</v>
      </c>
      <c r="G39" s="66" t="s">
        <v>453</v>
      </c>
      <c r="H39" s="338">
        <v>2474</v>
      </c>
      <c r="I39" s="338">
        <v>2514</v>
      </c>
      <c r="J39" s="211">
        <v>1.0161681487469685</v>
      </c>
      <c r="K39" s="208">
        <v>1.0161681487469685</v>
      </c>
      <c r="L39" s="152" t="s">
        <v>2735</v>
      </c>
    </row>
    <row r="40" spans="1:12" ht="81.75" customHeight="1" thickTop="1" thickBot="1" x14ac:dyDescent="0.3">
      <c r="A40" s="532" t="s">
        <v>2705</v>
      </c>
      <c r="B40" s="888" t="s">
        <v>162</v>
      </c>
      <c r="C40" s="532" t="s">
        <v>327</v>
      </c>
      <c r="D40" s="532" t="s">
        <v>620</v>
      </c>
      <c r="E40" s="532" t="s">
        <v>621</v>
      </c>
      <c r="F40" s="532" t="s">
        <v>1538</v>
      </c>
      <c r="G40" s="532" t="s">
        <v>453</v>
      </c>
      <c r="H40" s="532">
        <v>0</v>
      </c>
      <c r="I40" s="532">
        <v>0</v>
      </c>
      <c r="J40" s="211" t="s">
        <v>297</v>
      </c>
      <c r="K40" s="208" t="s">
        <v>298</v>
      </c>
      <c r="L40" s="891" t="s">
        <v>619</v>
      </c>
    </row>
    <row r="41" spans="1:12" ht="102.75" customHeight="1" thickTop="1" thickBot="1" x14ac:dyDescent="0.3">
      <c r="A41" s="106" t="s">
        <v>2705</v>
      </c>
      <c r="B41" s="888" t="s">
        <v>162</v>
      </c>
      <c r="C41" s="441" t="s">
        <v>327</v>
      </c>
      <c r="D41" s="506" t="s">
        <v>1270</v>
      </c>
      <c r="E41" s="114" t="s">
        <v>494</v>
      </c>
      <c r="F41" s="114" t="s">
        <v>1360</v>
      </c>
      <c r="G41" s="804" t="s">
        <v>276</v>
      </c>
      <c r="H41" s="338">
        <v>1</v>
      </c>
      <c r="I41" s="338">
        <v>0.83330000000000004</v>
      </c>
      <c r="J41" s="211">
        <v>0.83330000000000004</v>
      </c>
      <c r="K41" s="208">
        <v>0.83330000000000004</v>
      </c>
      <c r="L41" s="152" t="s">
        <v>2736</v>
      </c>
    </row>
    <row r="42" spans="1:12" ht="91.5" thickTop="1" thickBot="1" x14ac:dyDescent="0.3">
      <c r="A42" s="106" t="s">
        <v>2705</v>
      </c>
      <c r="B42" s="888" t="s">
        <v>162</v>
      </c>
      <c r="C42" s="441" t="s">
        <v>327</v>
      </c>
      <c r="D42" s="441" t="s">
        <v>640</v>
      </c>
      <c r="E42" s="25" t="s">
        <v>641</v>
      </c>
      <c r="F42" s="25" t="s">
        <v>1541</v>
      </c>
      <c r="G42" s="25" t="s">
        <v>276</v>
      </c>
      <c r="H42" s="338">
        <v>1</v>
      </c>
      <c r="I42" s="338">
        <v>1</v>
      </c>
      <c r="J42" s="211">
        <v>1</v>
      </c>
      <c r="K42" s="208">
        <v>1</v>
      </c>
      <c r="L42" s="152" t="s">
        <v>2737</v>
      </c>
    </row>
    <row r="43" spans="1:12" ht="22.5" thickTop="1" thickBot="1" x14ac:dyDescent="0.3">
      <c r="B43" s="416" t="s">
        <v>1307</v>
      </c>
      <c r="C43" s="416"/>
      <c r="D43" s="416"/>
      <c r="E43" s="228"/>
      <c r="F43" s="228"/>
      <c r="G43" s="228"/>
      <c r="H43" s="229"/>
      <c r="I43" s="229"/>
      <c r="J43" s="229"/>
      <c r="K43" s="228"/>
      <c r="L43" s="160"/>
    </row>
    <row r="44" spans="1:12" ht="87" customHeight="1" thickTop="1" thickBot="1" x14ac:dyDescent="0.3">
      <c r="A44" s="106" t="s">
        <v>2705</v>
      </c>
      <c r="B44" s="892" t="s">
        <v>172</v>
      </c>
      <c r="C44" s="35" t="s">
        <v>173</v>
      </c>
      <c r="D44" s="641" t="s">
        <v>226</v>
      </c>
      <c r="E44" s="25" t="s">
        <v>206</v>
      </c>
      <c r="F44" s="25" t="s">
        <v>333</v>
      </c>
      <c r="G44" s="224" t="s">
        <v>276</v>
      </c>
      <c r="H44" s="338">
        <v>1</v>
      </c>
      <c r="I44" s="338">
        <v>0.92958333333333343</v>
      </c>
      <c r="J44" s="211">
        <v>0.92958333333333343</v>
      </c>
      <c r="K44" s="208">
        <v>0.92958333333333343</v>
      </c>
      <c r="L44" s="152" t="s">
        <v>2738</v>
      </c>
    </row>
    <row r="45" spans="1:12" ht="85.5" customHeight="1" thickTop="1" x14ac:dyDescent="0.35">
      <c r="B45" s="16"/>
      <c r="C45" s="16"/>
      <c r="D45" s="16"/>
      <c r="E45" s="16"/>
      <c r="F45" s="16"/>
      <c r="G45" s="16"/>
      <c r="J45" s="47" t="s">
        <v>177</v>
      </c>
      <c r="K45" s="1178">
        <v>1.1605644122479273</v>
      </c>
      <c r="L45" s="17" t="s">
        <v>178</v>
      </c>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2va3kCMoZyRd4QaHg5pL9I84gy8jopXYB9gQJyCSb8nwdJB/7MwfwtBEdw9E9b6jOGBQTc0hPg28SKSqcGG9eA==" saltValue="t/tKo+wLFX6wRAjPB7PJ9g==" spinCount="100000" sheet="1" objects="1" scenarios="1"/>
  <conditionalFormatting sqref="C38:I38 C40:I40">
    <cfRule type="expression" dxfId="678" priority="3212">
      <formula>OR($G38="Número",$G38="Meses",$G38="Pesos",$G38="Millones")</formula>
    </cfRule>
    <cfRule type="expression" dxfId="677" priority="3213">
      <formula>$G38="Porcentaje"</formula>
    </cfRule>
  </conditionalFormatting>
  <conditionalFormatting sqref="H7:I7 H19:I19 H34:I34 H44:I44 H36:I36">
    <cfRule type="expression" dxfId="676" priority="3194">
      <formula>OR($G7="Número",$G7="Meses",$G7="Pesos",$G7="Millones")</formula>
    </cfRule>
    <cfRule type="expression" dxfId="675" priority="3195">
      <formula>$G7="Porcentaje"</formula>
    </cfRule>
  </conditionalFormatting>
  <conditionalFormatting sqref="K7">
    <cfRule type="cellIs" dxfId="674" priority="3000" operator="greaterThan">
      <formula>1.1</formula>
    </cfRule>
    <cfRule type="cellIs" dxfId="673" priority="3001" operator="between">
      <formula>100%</formula>
      <formula>110%</formula>
    </cfRule>
    <cfRule type="cellIs" dxfId="672" priority="3002" operator="between">
      <formula>70%</formula>
      <formula>99.9999999%</formula>
    </cfRule>
    <cfRule type="cellIs" dxfId="671" priority="3003" operator="between">
      <formula>0</formula>
      <formula>0.6999999999999</formula>
    </cfRule>
  </conditionalFormatting>
  <conditionalFormatting sqref="J7">
    <cfRule type="containsText" dxfId="670" priority="2994" operator="containsText" text="Sin medición en la vigencia">
      <formula>NOT(ISERROR(SEARCH("Sin medición en la vigencia",J7)))</formula>
    </cfRule>
    <cfRule type="cellIs" dxfId="669" priority="2995" operator="greaterThan">
      <formula>1.1</formula>
    </cfRule>
    <cfRule type="cellIs" dxfId="668" priority="2996" operator="between">
      <formula>100%</formula>
      <formula>110%</formula>
    </cfRule>
    <cfRule type="cellIs" dxfId="667" priority="2997" operator="between">
      <formula>70%</formula>
      <formula>99.9999999%</formula>
    </cfRule>
    <cfRule type="cellIs" dxfId="666" priority="2998" operator="between">
      <formula>0</formula>
      <formula>0.6999999999999</formula>
    </cfRule>
  </conditionalFormatting>
  <conditionalFormatting sqref="K19">
    <cfRule type="cellIs" dxfId="665" priority="2990" operator="greaterThan">
      <formula>1.1</formula>
    </cfRule>
    <cfRule type="cellIs" dxfId="664" priority="2991" operator="between">
      <formula>100%</formula>
      <formula>110%</formula>
    </cfRule>
    <cfRule type="cellIs" dxfId="663" priority="2992" operator="between">
      <formula>70%</formula>
      <formula>99.9999999%</formula>
    </cfRule>
    <cfRule type="cellIs" dxfId="662" priority="2993" operator="between">
      <formula>0</formula>
      <formula>0.6999999999999</formula>
    </cfRule>
  </conditionalFormatting>
  <conditionalFormatting sqref="J19">
    <cfRule type="containsText" dxfId="661" priority="2984" operator="containsText" text="Sin medición en la vigencia">
      <formula>NOT(ISERROR(SEARCH("Sin medición en la vigencia",J19)))</formula>
    </cfRule>
    <cfRule type="cellIs" dxfId="660" priority="2985" operator="greaterThan">
      <formula>1.1</formula>
    </cfRule>
    <cfRule type="cellIs" dxfId="659" priority="2986" operator="between">
      <formula>100%</formula>
      <formula>110%</formula>
    </cfRule>
    <cfRule type="cellIs" dxfId="658" priority="2987" operator="between">
      <formula>70%</formula>
      <formula>99.9999999%</formula>
    </cfRule>
    <cfRule type="cellIs" dxfId="657" priority="2988" operator="between">
      <formula>0</formula>
      <formula>0.6999999999999</formula>
    </cfRule>
  </conditionalFormatting>
  <conditionalFormatting sqref="K34 K36">
    <cfRule type="cellIs" dxfId="656" priority="2980" operator="greaterThan">
      <formula>1.1</formula>
    </cfRule>
    <cfRule type="cellIs" dxfId="655" priority="2981" operator="between">
      <formula>100%</formula>
      <formula>110%</formula>
    </cfRule>
    <cfRule type="cellIs" dxfId="654" priority="2982" operator="between">
      <formula>70%</formula>
      <formula>99.9999999%</formula>
    </cfRule>
    <cfRule type="cellIs" dxfId="653" priority="2983" operator="between">
      <formula>0</formula>
      <formula>0.6999999999999</formula>
    </cfRule>
  </conditionalFormatting>
  <conditionalFormatting sqref="J34 J36">
    <cfRule type="containsText" dxfId="652" priority="2974" operator="containsText" text="Sin medición en la vigencia">
      <formula>NOT(ISERROR(SEARCH("Sin medición en la vigencia",J34)))</formula>
    </cfRule>
    <cfRule type="cellIs" dxfId="651" priority="2975" operator="greaterThan">
      <formula>1.1</formula>
    </cfRule>
    <cfRule type="cellIs" dxfId="650" priority="2976" operator="between">
      <formula>100%</formula>
      <formula>110%</formula>
    </cfRule>
    <cfRule type="cellIs" dxfId="649" priority="2977" operator="between">
      <formula>70%</formula>
      <formula>99.9999999%</formula>
    </cfRule>
    <cfRule type="cellIs" dxfId="648" priority="2978" operator="between">
      <formula>0</formula>
      <formula>0.6999999999999</formula>
    </cfRule>
  </conditionalFormatting>
  <conditionalFormatting sqref="K44">
    <cfRule type="cellIs" dxfId="647" priority="2970" operator="greaterThan">
      <formula>1.1</formula>
    </cfRule>
    <cfRule type="cellIs" dxfId="646" priority="2971" operator="between">
      <formula>100%</formula>
      <formula>110%</formula>
    </cfRule>
    <cfRule type="cellIs" dxfId="645" priority="2972" operator="between">
      <formula>70%</formula>
      <formula>99.9999999%</formula>
    </cfRule>
    <cfRule type="cellIs" dxfId="644" priority="2973" operator="between">
      <formula>0</formula>
      <formula>0.6999999999999</formula>
    </cfRule>
  </conditionalFormatting>
  <conditionalFormatting sqref="J44">
    <cfRule type="containsText" dxfId="643" priority="2964" operator="containsText" text="Sin medición en la vigencia">
      <formula>NOT(ISERROR(SEARCH("Sin medición en la vigencia",J44)))</formula>
    </cfRule>
    <cfRule type="cellIs" dxfId="642" priority="2965" operator="greaterThan">
      <formula>1.1</formula>
    </cfRule>
    <cfRule type="cellIs" dxfId="641" priority="2966" operator="between">
      <formula>100%</formula>
      <formula>110%</formula>
    </cfRule>
    <cfRule type="cellIs" dxfId="640" priority="2967" operator="between">
      <formula>70%</formula>
      <formula>99.9999999%</formula>
    </cfRule>
    <cfRule type="cellIs" dxfId="639" priority="2968" operator="between">
      <formula>0</formula>
      <formula>0.6999999999999</formula>
    </cfRule>
  </conditionalFormatting>
  <conditionalFormatting sqref="H20:I20">
    <cfRule type="expression" dxfId="638" priority="2832">
      <formula>OR($G20="Número",$G20="Meses",$G20="Pesos",$G20="Millones")</formula>
    </cfRule>
    <cfRule type="expression" dxfId="637" priority="2833">
      <formula>$G20="Porcentaje"</formula>
    </cfRule>
  </conditionalFormatting>
  <conditionalFormatting sqref="K20">
    <cfRule type="cellIs" dxfId="636" priority="2792" operator="greaterThan">
      <formula>1.1</formula>
    </cfRule>
    <cfRule type="cellIs" dxfId="635" priority="2793" operator="between">
      <formula>100%</formula>
      <formula>110%</formula>
    </cfRule>
    <cfRule type="cellIs" dxfId="634" priority="2794" operator="between">
      <formula>70%</formula>
      <formula>99.9999999%</formula>
    </cfRule>
    <cfRule type="cellIs" dxfId="633" priority="2795" operator="between">
      <formula>0</formula>
      <formula>0.6999999999999</formula>
    </cfRule>
  </conditionalFormatting>
  <conditionalFormatting sqref="J20">
    <cfRule type="containsText" dxfId="632" priority="2786" operator="containsText" text="Sin medición en la vigencia">
      <formula>NOT(ISERROR(SEARCH("Sin medición en la vigencia",J20)))</formula>
    </cfRule>
    <cfRule type="cellIs" dxfId="631" priority="2787" operator="greaterThan">
      <formula>1.1</formula>
    </cfRule>
    <cfRule type="cellIs" dxfId="630" priority="2788" operator="between">
      <formula>100%</formula>
      <formula>110%</formula>
    </cfRule>
    <cfRule type="cellIs" dxfId="629" priority="2789" operator="between">
      <formula>70%</formula>
      <formula>99.9999999%</formula>
    </cfRule>
    <cfRule type="cellIs" dxfId="628" priority="2790" operator="between">
      <formula>0</formula>
      <formula>0.6999999999999</formula>
    </cfRule>
  </conditionalFormatting>
  <conditionalFormatting sqref="H21:I21">
    <cfRule type="expression" dxfId="627" priority="2705">
      <formula>OR($G21="Número",$G21="Meses",$G21="Pesos",$G21="Millones")</formula>
    </cfRule>
    <cfRule type="expression" dxfId="626" priority="2706">
      <formula>$G21="Porcentaje"</formula>
    </cfRule>
  </conditionalFormatting>
  <conditionalFormatting sqref="K21">
    <cfRule type="cellIs" dxfId="625" priority="2655" operator="greaterThan">
      <formula>1.1</formula>
    </cfRule>
    <cfRule type="cellIs" dxfId="624" priority="2656" operator="between">
      <formula>100%</formula>
      <formula>110%</formula>
    </cfRule>
    <cfRule type="cellIs" dxfId="623" priority="2657" operator="between">
      <formula>70%</formula>
      <formula>99.9999999%</formula>
    </cfRule>
    <cfRule type="cellIs" dxfId="622" priority="2658" operator="between">
      <formula>0</formula>
      <formula>0.6999999999999</formula>
    </cfRule>
  </conditionalFormatting>
  <conditionalFormatting sqref="J21">
    <cfRule type="containsText" dxfId="621" priority="2649" operator="containsText" text="Sin medición en la vigencia">
      <formula>NOT(ISERROR(SEARCH("Sin medición en la vigencia",J21)))</formula>
    </cfRule>
    <cfRule type="cellIs" dxfId="620" priority="2650" operator="greaterThan">
      <formula>1.1</formula>
    </cfRule>
    <cfRule type="cellIs" dxfId="619" priority="2651" operator="between">
      <formula>100%</formula>
      <formula>110%</formula>
    </cfRule>
    <cfRule type="cellIs" dxfId="618" priority="2652" operator="between">
      <formula>70%</formula>
      <formula>99.9999999%</formula>
    </cfRule>
    <cfRule type="cellIs" dxfId="617" priority="2653" operator="between">
      <formula>0</formula>
      <formula>0.6999999999999</formula>
    </cfRule>
  </conditionalFormatting>
  <conditionalFormatting sqref="H26:I26">
    <cfRule type="expression" dxfId="616" priority="2576">
      <formula>OR($G26="Número",$G26="Meses",$G26="Pesos",$G26="Millones")</formula>
    </cfRule>
    <cfRule type="expression" dxfId="615" priority="2577">
      <formula>$G26="Porcentaje"</formula>
    </cfRule>
  </conditionalFormatting>
  <conditionalFormatting sqref="K26">
    <cfRule type="cellIs" dxfId="614" priority="2520" operator="greaterThan">
      <formula>1.1</formula>
    </cfRule>
    <cfRule type="cellIs" dxfId="613" priority="2521" operator="between">
      <formula>100%</formula>
      <formula>110%</formula>
    </cfRule>
    <cfRule type="cellIs" dxfId="612" priority="2522" operator="between">
      <formula>70%</formula>
      <formula>99.9999999%</formula>
    </cfRule>
    <cfRule type="cellIs" dxfId="611" priority="2523" operator="between">
      <formula>0</formula>
      <formula>0.6999999999999</formula>
    </cfRule>
  </conditionalFormatting>
  <conditionalFormatting sqref="J26">
    <cfRule type="containsText" dxfId="610" priority="2514" operator="containsText" text="Sin medición en la vigencia">
      <formula>NOT(ISERROR(SEARCH("Sin medición en la vigencia",J26)))</formula>
    </cfRule>
    <cfRule type="cellIs" dxfId="609" priority="2515" operator="greaterThan">
      <formula>1.1</formula>
    </cfRule>
    <cfRule type="cellIs" dxfId="608" priority="2516" operator="between">
      <formula>100%</formula>
      <formula>110%</formula>
    </cfRule>
    <cfRule type="cellIs" dxfId="607" priority="2517" operator="between">
      <formula>70%</formula>
      <formula>99.9999999%</formula>
    </cfRule>
    <cfRule type="cellIs" dxfId="606" priority="2518" operator="between">
      <formula>0</formula>
      <formula>0.6999999999999</formula>
    </cfRule>
  </conditionalFormatting>
  <conditionalFormatting sqref="H6:I6">
    <cfRule type="expression" dxfId="605" priority="2436">
      <formula>OR($G6="Número",$G6="Meses",$G6="Pesos",$G6="Millones")</formula>
    </cfRule>
    <cfRule type="expression" dxfId="604" priority="2437">
      <formula>$G6="Porcentaje"</formula>
    </cfRule>
  </conditionalFormatting>
  <conditionalFormatting sqref="K5:K6">
    <cfRule type="cellIs" dxfId="603" priority="2386" operator="greaterThan">
      <formula>1.1</formula>
    </cfRule>
    <cfRule type="cellIs" dxfId="602" priority="2387" operator="between">
      <formula>100%</formula>
      <formula>110%</formula>
    </cfRule>
    <cfRule type="cellIs" dxfId="601" priority="2388" operator="between">
      <formula>70%</formula>
      <formula>99.9999999%</formula>
    </cfRule>
    <cfRule type="cellIs" dxfId="600" priority="2389" operator="between">
      <formula>0</formula>
      <formula>0.6999999999999</formula>
    </cfRule>
  </conditionalFormatting>
  <conditionalFormatting sqref="J5:J6">
    <cfRule type="containsText" dxfId="599" priority="2380" operator="containsText" text="Sin medición en la vigencia">
      <formula>NOT(ISERROR(SEARCH("Sin medición en la vigencia",J5)))</formula>
    </cfRule>
    <cfRule type="cellIs" dxfId="598" priority="2381" operator="greaterThan">
      <formula>1.1</formula>
    </cfRule>
    <cfRule type="cellIs" dxfId="597" priority="2382" operator="between">
      <formula>100%</formula>
      <formula>110%</formula>
    </cfRule>
    <cfRule type="cellIs" dxfId="596" priority="2383" operator="between">
      <formula>70%</formula>
      <formula>99.9999999%</formula>
    </cfRule>
    <cfRule type="cellIs" dxfId="595" priority="2384" operator="between">
      <formula>0</formula>
      <formula>0.6999999999999</formula>
    </cfRule>
  </conditionalFormatting>
  <conditionalFormatting sqref="H29:I29">
    <cfRule type="expression" dxfId="594" priority="2289">
      <formula>OR($G29="Número",$G29="Meses",$G29="Pesos",$G29="Millones")</formula>
    </cfRule>
    <cfRule type="expression" dxfId="593" priority="2290">
      <formula>$G29="Porcentaje"</formula>
    </cfRule>
  </conditionalFormatting>
  <conditionalFormatting sqref="K29">
    <cfRule type="cellIs" dxfId="592" priority="2239" operator="greaterThan">
      <formula>1.1</formula>
    </cfRule>
    <cfRule type="cellIs" dxfId="591" priority="2240" operator="between">
      <formula>100%</formula>
      <formula>110%</formula>
    </cfRule>
    <cfRule type="cellIs" dxfId="590" priority="2241" operator="between">
      <formula>70%</formula>
      <formula>99.9999999%</formula>
    </cfRule>
    <cfRule type="cellIs" dxfId="589" priority="2242" operator="between">
      <formula>0</formula>
      <formula>0.6999999999999</formula>
    </cfRule>
  </conditionalFormatting>
  <conditionalFormatting sqref="J29">
    <cfRule type="containsText" dxfId="588" priority="2233" operator="containsText" text="Sin medición en la vigencia">
      <formula>NOT(ISERROR(SEARCH("Sin medición en la vigencia",J29)))</formula>
    </cfRule>
    <cfRule type="cellIs" dxfId="587" priority="2234" operator="greaterThan">
      <formula>1.1</formula>
    </cfRule>
    <cfRule type="cellIs" dxfId="586" priority="2235" operator="between">
      <formula>100%</formula>
      <formula>110%</formula>
    </cfRule>
    <cfRule type="cellIs" dxfId="585" priority="2236" operator="between">
      <formula>70%</formula>
      <formula>99.9999999%</formula>
    </cfRule>
    <cfRule type="cellIs" dxfId="584" priority="2237" operator="between">
      <formula>0</formula>
      <formula>0.6999999999999</formula>
    </cfRule>
  </conditionalFormatting>
  <conditionalFormatting sqref="H10:I11">
    <cfRule type="expression" dxfId="583" priority="2156">
      <formula>OR($G10="Número",$G10="Meses",$G10="Pesos",$G10="Millones")</formula>
    </cfRule>
    <cfRule type="expression" dxfId="582" priority="2157">
      <formula>$G10="Porcentaje"</formula>
    </cfRule>
  </conditionalFormatting>
  <conditionalFormatting sqref="K10:K11">
    <cfRule type="cellIs" dxfId="581" priority="2102" operator="greaterThan">
      <formula>1.1</formula>
    </cfRule>
    <cfRule type="cellIs" dxfId="580" priority="2103" operator="between">
      <formula>100%</formula>
      <formula>110%</formula>
    </cfRule>
    <cfRule type="cellIs" dxfId="579" priority="2104" operator="between">
      <formula>70%</formula>
      <formula>99.9999999%</formula>
    </cfRule>
    <cfRule type="cellIs" dxfId="578" priority="2105" operator="between">
      <formula>0</formula>
      <formula>0.6999999999999</formula>
    </cfRule>
  </conditionalFormatting>
  <conditionalFormatting sqref="J10:J11">
    <cfRule type="containsText" dxfId="577" priority="2096" operator="containsText" text="Sin medición en la vigencia">
      <formula>NOT(ISERROR(SEARCH("Sin medición en la vigencia",J10)))</formula>
    </cfRule>
    <cfRule type="cellIs" dxfId="576" priority="2097" operator="greaterThan">
      <formula>1.1</formula>
    </cfRule>
    <cfRule type="cellIs" dxfId="575" priority="2098" operator="between">
      <formula>100%</formula>
      <formula>110%</formula>
    </cfRule>
    <cfRule type="cellIs" dxfId="574" priority="2099" operator="between">
      <formula>70%</formula>
      <formula>99.9999999%</formula>
    </cfRule>
    <cfRule type="cellIs" dxfId="573" priority="2100" operator="between">
      <formula>0</formula>
      <formula>0.6999999999999</formula>
    </cfRule>
  </conditionalFormatting>
  <conditionalFormatting sqref="H35:I35">
    <cfRule type="expression" dxfId="572" priority="2033">
      <formula>OR($G35="Número",$G35="Meses",$G35="Pesos",$G35="Millones")</formula>
    </cfRule>
    <cfRule type="expression" dxfId="571" priority="2034">
      <formula>$G35="Porcentaje"</formula>
    </cfRule>
  </conditionalFormatting>
  <conditionalFormatting sqref="K35">
    <cfRule type="cellIs" dxfId="570" priority="1983" operator="greaterThan">
      <formula>1.1</formula>
    </cfRule>
    <cfRule type="cellIs" dxfId="569" priority="1984" operator="between">
      <formula>100%</formula>
      <formula>110%</formula>
    </cfRule>
    <cfRule type="cellIs" dxfId="568" priority="1985" operator="between">
      <formula>70%</formula>
      <formula>99.9999999%</formula>
    </cfRule>
    <cfRule type="cellIs" dxfId="567" priority="1986" operator="between">
      <formula>0</formula>
      <formula>0.6999999999999</formula>
    </cfRule>
  </conditionalFormatting>
  <conditionalFormatting sqref="J35">
    <cfRule type="containsText" dxfId="566" priority="1977" operator="containsText" text="Sin medición en la vigencia">
      <formula>NOT(ISERROR(SEARCH("Sin medición en la vigencia",J35)))</formula>
    </cfRule>
    <cfRule type="cellIs" dxfId="565" priority="1978" operator="greaterThan">
      <formula>1.1</formula>
    </cfRule>
    <cfRule type="cellIs" dxfId="564" priority="1979" operator="between">
      <formula>100%</formula>
      <formula>110%</formula>
    </cfRule>
    <cfRule type="cellIs" dxfId="563" priority="1980" operator="between">
      <formula>70%</formula>
      <formula>99.9999999%</formula>
    </cfRule>
    <cfRule type="cellIs" dxfId="562" priority="1981" operator="between">
      <formula>0</formula>
      <formula>0.6999999999999</formula>
    </cfRule>
  </conditionalFormatting>
  <conditionalFormatting sqref="H41:I41">
    <cfRule type="expression" dxfId="561" priority="1898">
      <formula>OR($G41="Número",$G41="Meses",$G41="Pesos",$G41="Millones")</formula>
    </cfRule>
    <cfRule type="expression" dxfId="560" priority="1899">
      <formula>$G41="Porcentaje"</formula>
    </cfRule>
  </conditionalFormatting>
  <conditionalFormatting sqref="K41">
    <cfRule type="cellIs" dxfId="559" priority="1842" operator="greaterThan">
      <formula>1.1</formula>
    </cfRule>
    <cfRule type="cellIs" dxfId="558" priority="1843" operator="between">
      <formula>100%</formula>
      <formula>110%</formula>
    </cfRule>
    <cfRule type="cellIs" dxfId="557" priority="1844" operator="between">
      <formula>70%</formula>
      <formula>99.9999999%</formula>
    </cfRule>
    <cfRule type="cellIs" dxfId="556" priority="1845" operator="between">
      <formula>0</formula>
      <formula>0.6999999999999</formula>
    </cfRule>
  </conditionalFormatting>
  <conditionalFormatting sqref="J41">
    <cfRule type="containsText" dxfId="555" priority="1836" operator="containsText" text="Sin medición en la vigencia">
      <formula>NOT(ISERROR(SEARCH("Sin medición en la vigencia",J41)))</formula>
    </cfRule>
    <cfRule type="cellIs" dxfId="554" priority="1837" operator="greaterThan">
      <formula>1.1</formula>
    </cfRule>
    <cfRule type="cellIs" dxfId="553" priority="1838" operator="between">
      <formula>100%</formula>
      <formula>110%</formula>
    </cfRule>
    <cfRule type="cellIs" dxfId="552" priority="1839" operator="between">
      <formula>70%</formula>
      <formula>99.9999999%</formula>
    </cfRule>
    <cfRule type="cellIs" dxfId="551" priority="1840" operator="between">
      <formula>0</formula>
      <formula>0.6999999999999</formula>
    </cfRule>
  </conditionalFormatting>
  <conditionalFormatting sqref="H9:I9">
    <cfRule type="expression" dxfId="550" priority="1781">
      <formula>OR($G9="Número",$G9="Meses",$G9="Pesos",$G9="Millones")</formula>
    </cfRule>
    <cfRule type="expression" dxfId="549" priority="1782">
      <formula>$G9="Porcentaje"</formula>
    </cfRule>
  </conditionalFormatting>
  <conditionalFormatting sqref="K9">
    <cfRule type="cellIs" dxfId="548" priority="1731" operator="greaterThan">
      <formula>1.1</formula>
    </cfRule>
    <cfRule type="cellIs" dxfId="547" priority="1732" operator="between">
      <formula>100%</formula>
      <formula>110%</formula>
    </cfRule>
    <cfRule type="cellIs" dxfId="546" priority="1733" operator="between">
      <formula>70%</formula>
      <formula>99.9999999%</formula>
    </cfRule>
    <cfRule type="cellIs" dxfId="545" priority="1734" operator="between">
      <formula>0</formula>
      <formula>0.6999999999999</formula>
    </cfRule>
  </conditionalFormatting>
  <conditionalFormatting sqref="J9">
    <cfRule type="containsText" dxfId="544" priority="1725" operator="containsText" text="Sin medición en la vigencia">
      <formula>NOT(ISERROR(SEARCH("Sin medición en la vigencia",J9)))</formula>
    </cfRule>
    <cfRule type="cellIs" dxfId="543" priority="1726" operator="greaterThan">
      <formula>1.1</formula>
    </cfRule>
    <cfRule type="cellIs" dxfId="542" priority="1727" operator="between">
      <formula>100%</formula>
      <formula>110%</formula>
    </cfRule>
    <cfRule type="cellIs" dxfId="541" priority="1728" operator="between">
      <formula>70%</formula>
      <formula>99.9999999%</formula>
    </cfRule>
    <cfRule type="cellIs" dxfId="540" priority="1729" operator="between">
      <formula>0</formula>
      <formula>0.6999999999999</formula>
    </cfRule>
  </conditionalFormatting>
  <conditionalFormatting sqref="H17:I18">
    <cfRule type="expression" dxfId="539" priority="1654">
      <formula>OR($G17="Número",$G17="Meses",$G17="Pesos",$G17="Millones")</formula>
    </cfRule>
    <cfRule type="expression" dxfId="538" priority="1655">
      <formula>$G17="Porcentaje"</formula>
    </cfRule>
  </conditionalFormatting>
  <conditionalFormatting sqref="K17:K18">
    <cfRule type="cellIs" dxfId="537" priority="1598" operator="greaterThan">
      <formula>1.1</formula>
    </cfRule>
    <cfRule type="cellIs" dxfId="536" priority="1599" operator="between">
      <formula>100%</formula>
      <formula>110%</formula>
    </cfRule>
    <cfRule type="cellIs" dxfId="535" priority="1600" operator="between">
      <formula>70%</formula>
      <formula>99.9999999%</formula>
    </cfRule>
    <cfRule type="cellIs" dxfId="534" priority="1601" operator="between">
      <formula>0</formula>
      <formula>0.6999999999999</formula>
    </cfRule>
  </conditionalFormatting>
  <conditionalFormatting sqref="J17:J18">
    <cfRule type="containsText" dxfId="533" priority="1592" operator="containsText" text="Sin medición en la vigencia">
      <formula>NOT(ISERROR(SEARCH("Sin medición en la vigencia",J17)))</formula>
    </cfRule>
    <cfRule type="cellIs" dxfId="532" priority="1593" operator="greaterThan">
      <formula>1.1</formula>
    </cfRule>
    <cfRule type="cellIs" dxfId="531" priority="1594" operator="between">
      <formula>100%</formula>
      <formula>110%</formula>
    </cfRule>
    <cfRule type="cellIs" dxfId="530" priority="1595" operator="between">
      <formula>70%</formula>
      <formula>99.9999999%</formula>
    </cfRule>
    <cfRule type="cellIs" dxfId="529" priority="1596" operator="between">
      <formula>0</formula>
      <formula>0.6999999999999</formula>
    </cfRule>
  </conditionalFormatting>
  <conditionalFormatting sqref="H37:I37 H39:I39">
    <cfRule type="expression" dxfId="528" priority="1525">
      <formula>OR($G37="Número",$G37="Meses",$G37="Pesos",$G37="Millones")</formula>
    </cfRule>
    <cfRule type="expression" dxfId="527" priority="1526">
      <formula>$G37="Porcentaje"</formula>
    </cfRule>
  </conditionalFormatting>
  <conditionalFormatting sqref="K37 K39">
    <cfRule type="cellIs" dxfId="526" priority="1473" operator="greaterThan">
      <formula>1.1</formula>
    </cfRule>
    <cfRule type="cellIs" dxfId="525" priority="1474" operator="between">
      <formula>100%</formula>
      <formula>110%</formula>
    </cfRule>
    <cfRule type="cellIs" dxfId="524" priority="1475" operator="between">
      <formula>70%</formula>
      <formula>99.9999999%</formula>
    </cfRule>
    <cfRule type="cellIs" dxfId="523" priority="1476" operator="between">
      <formula>0</formula>
      <formula>0.6999999999999</formula>
    </cfRule>
  </conditionalFormatting>
  <conditionalFormatting sqref="J37 J39">
    <cfRule type="containsText" dxfId="522" priority="1467" operator="containsText" text="Sin medición en la vigencia">
      <formula>NOT(ISERROR(SEARCH("Sin medición en la vigencia",J37)))</formula>
    </cfRule>
    <cfRule type="cellIs" dxfId="521" priority="1468" operator="greaterThan">
      <formula>1.1</formula>
    </cfRule>
    <cfRule type="cellIs" dxfId="520" priority="1469" operator="between">
      <formula>100%</formula>
      <formula>110%</formula>
    </cfRule>
    <cfRule type="cellIs" dxfId="519" priority="1470" operator="between">
      <formula>70%</formula>
      <formula>99.9999999%</formula>
    </cfRule>
    <cfRule type="cellIs" dxfId="518" priority="1471" operator="between">
      <formula>0</formula>
      <formula>0.6999999999999</formula>
    </cfRule>
  </conditionalFormatting>
  <conditionalFormatting sqref="H42:I42">
    <cfRule type="expression" dxfId="517" priority="1384">
      <formula>OR($G42="Número",$G42="Meses",$G42="Pesos",$G42="Millones")</formula>
    </cfRule>
    <cfRule type="expression" dxfId="516" priority="1385">
      <formula>$G42="Porcentaje"</formula>
    </cfRule>
  </conditionalFormatting>
  <conditionalFormatting sqref="K42">
    <cfRule type="cellIs" dxfId="515" priority="1328" operator="greaterThan">
      <formula>1.1</formula>
    </cfRule>
    <cfRule type="cellIs" dxfId="514" priority="1329" operator="between">
      <formula>100%</formula>
      <formula>110%</formula>
    </cfRule>
    <cfRule type="cellIs" dxfId="513" priority="1330" operator="between">
      <formula>70%</formula>
      <formula>99.9999999%</formula>
    </cfRule>
    <cfRule type="cellIs" dxfId="512" priority="1331" operator="between">
      <formula>0</formula>
      <formula>0.6999999999999</formula>
    </cfRule>
  </conditionalFormatting>
  <conditionalFormatting sqref="J42">
    <cfRule type="containsText" dxfId="511" priority="1322" operator="containsText" text="Sin medición en la vigencia">
      <formula>NOT(ISERROR(SEARCH("Sin medición en la vigencia",J42)))</formula>
    </cfRule>
    <cfRule type="cellIs" dxfId="510" priority="1323" operator="greaterThan">
      <formula>1.1</formula>
    </cfRule>
    <cfRule type="cellIs" dxfId="509" priority="1324" operator="between">
      <formula>100%</formula>
      <formula>110%</formula>
    </cfRule>
    <cfRule type="cellIs" dxfId="508" priority="1325" operator="between">
      <formula>70%</formula>
      <formula>99.9999999%</formula>
    </cfRule>
    <cfRule type="cellIs" dxfId="507" priority="1326" operator="between">
      <formula>0</formula>
      <formula>0.6999999999999</formula>
    </cfRule>
  </conditionalFormatting>
  <conditionalFormatting sqref="H15:I15">
    <cfRule type="expression" dxfId="506" priority="1261">
      <formula>OR($G15="Número",$G15="Meses",$G15="Pesos",$G15="Millones")</formula>
    </cfRule>
    <cfRule type="expression" dxfId="505" priority="1262">
      <formula>$G15="Porcentaje"</formula>
    </cfRule>
  </conditionalFormatting>
  <conditionalFormatting sqref="K15">
    <cfRule type="cellIs" dxfId="504" priority="1205" operator="greaterThan">
      <formula>1.1</formula>
    </cfRule>
    <cfRule type="cellIs" dxfId="503" priority="1206" operator="between">
      <formula>100%</formula>
      <formula>110%</formula>
    </cfRule>
    <cfRule type="cellIs" dxfId="502" priority="1207" operator="between">
      <formula>70%</formula>
      <formula>99.9999999%</formula>
    </cfRule>
    <cfRule type="cellIs" dxfId="501" priority="1208" operator="between">
      <formula>0</formula>
      <formula>0.6999999999999</formula>
    </cfRule>
  </conditionalFormatting>
  <conditionalFormatting sqref="J15">
    <cfRule type="containsText" dxfId="500" priority="1199" operator="containsText" text="Sin medición en la vigencia">
      <formula>NOT(ISERROR(SEARCH("Sin medición en la vigencia",J15)))</formula>
    </cfRule>
    <cfRule type="cellIs" dxfId="499" priority="1200" operator="greaterThan">
      <formula>1.1</formula>
    </cfRule>
    <cfRule type="cellIs" dxfId="498" priority="1201" operator="between">
      <formula>100%</formula>
      <formula>110%</formula>
    </cfRule>
    <cfRule type="cellIs" dxfId="497" priority="1202" operator="between">
      <formula>70%</formula>
      <formula>99.9999999%</formula>
    </cfRule>
    <cfRule type="cellIs" dxfId="496" priority="1203" operator="between">
      <formula>0</formula>
      <formula>0.6999999999999</formula>
    </cfRule>
  </conditionalFormatting>
  <conditionalFormatting sqref="H22:I25">
    <cfRule type="expression" dxfId="495" priority="1154">
      <formula>OR($G22="Número",$G22="Meses",$G22="Pesos",$G22="Millones")</formula>
    </cfRule>
    <cfRule type="expression" dxfId="494" priority="1155">
      <formula>$G22="Porcentaje"</formula>
    </cfRule>
  </conditionalFormatting>
  <conditionalFormatting sqref="K22:K25">
    <cfRule type="cellIs" dxfId="493" priority="1102" operator="greaterThan">
      <formula>1.1</formula>
    </cfRule>
    <cfRule type="cellIs" dxfId="492" priority="1103" operator="between">
      <formula>100%</formula>
      <formula>110%</formula>
    </cfRule>
    <cfRule type="cellIs" dxfId="491" priority="1104" operator="between">
      <formula>70%</formula>
      <formula>99.9999999%</formula>
    </cfRule>
    <cfRule type="cellIs" dxfId="490" priority="1105" operator="between">
      <formula>0</formula>
      <formula>0.6999999999999</formula>
    </cfRule>
  </conditionalFormatting>
  <conditionalFormatting sqref="J22:J25">
    <cfRule type="containsText" dxfId="489" priority="1096" operator="containsText" text="Sin medición en la vigencia">
      <formula>NOT(ISERROR(SEARCH("Sin medición en la vigencia",J22)))</formula>
    </cfRule>
    <cfRule type="cellIs" dxfId="488" priority="1097" operator="greaterThan">
      <formula>1.1</formula>
    </cfRule>
    <cfRule type="cellIs" dxfId="487" priority="1098" operator="between">
      <formula>100%</formula>
      <formula>110%</formula>
    </cfRule>
    <cfRule type="cellIs" dxfId="486" priority="1099" operator="between">
      <formula>70%</formula>
      <formula>99.9999999%</formula>
    </cfRule>
    <cfRule type="cellIs" dxfId="485" priority="1100" operator="between">
      <formula>0</formula>
      <formula>0.6999999999999</formula>
    </cfRule>
  </conditionalFormatting>
  <conditionalFormatting sqref="H30:I33">
    <cfRule type="expression" dxfId="484" priority="971">
      <formula>OR($G30="Número",$G30="Meses",$G30="Pesos",$G30="Millones")</formula>
    </cfRule>
    <cfRule type="expression" dxfId="483" priority="972">
      <formula>$G30="Porcentaje"</formula>
    </cfRule>
  </conditionalFormatting>
  <conditionalFormatting sqref="K30:K33">
    <cfRule type="cellIs" dxfId="482" priority="921" operator="greaterThan">
      <formula>1.1</formula>
    </cfRule>
    <cfRule type="cellIs" dxfId="481" priority="922" operator="between">
      <formula>100%</formula>
      <formula>110%</formula>
    </cfRule>
    <cfRule type="cellIs" dxfId="480" priority="923" operator="between">
      <formula>70%</formula>
      <formula>99.9999999%</formula>
    </cfRule>
    <cfRule type="cellIs" dxfId="479" priority="924" operator="between">
      <formula>0</formula>
      <formula>0.6999999999999</formula>
    </cfRule>
  </conditionalFormatting>
  <conditionalFormatting sqref="J30:J33">
    <cfRule type="containsText" dxfId="478" priority="915" operator="containsText" text="Sin medición en la vigencia">
      <formula>NOT(ISERROR(SEARCH("Sin medición en la vigencia",J30)))</formula>
    </cfRule>
    <cfRule type="cellIs" dxfId="477" priority="916" operator="greaterThan">
      <formula>1.1</formula>
    </cfRule>
    <cfRule type="cellIs" dxfId="476" priority="917" operator="between">
      <formula>100%</formula>
      <formula>110%</formula>
    </cfRule>
    <cfRule type="cellIs" dxfId="475" priority="918" operator="between">
      <formula>70%</formula>
      <formula>99.9999999%</formula>
    </cfRule>
    <cfRule type="cellIs" dxfId="474" priority="919" operator="between">
      <formula>0</formula>
      <formula>0.6999999999999</formula>
    </cfRule>
  </conditionalFormatting>
  <conditionalFormatting sqref="H38:I38">
    <cfRule type="expression" dxfId="473" priority="806">
      <formula>OR($G38="Número",$G38="Meses",$G38="Pesos",$G38="Millones")</formula>
    </cfRule>
    <cfRule type="expression" dxfId="472" priority="807">
      <formula>$G38="Porcentaje"</formula>
    </cfRule>
  </conditionalFormatting>
  <conditionalFormatting sqref="K38">
    <cfRule type="cellIs" dxfId="471" priority="750" operator="greaterThan">
      <formula>1.1</formula>
    </cfRule>
    <cfRule type="cellIs" dxfId="470" priority="751" operator="between">
      <formula>100%</formula>
      <formula>110%</formula>
    </cfRule>
    <cfRule type="cellIs" dxfId="469" priority="752" operator="between">
      <formula>70%</formula>
      <formula>99.9999999%</formula>
    </cfRule>
    <cfRule type="cellIs" dxfId="468" priority="753" operator="between">
      <formula>0</formula>
      <formula>0.6999999999999</formula>
    </cfRule>
  </conditionalFormatting>
  <conditionalFormatting sqref="J38">
    <cfRule type="containsText" dxfId="467" priority="744" operator="containsText" text="Sin medición en la vigencia">
      <formula>NOT(ISERROR(SEARCH("Sin medición en la vigencia",J38)))</formula>
    </cfRule>
    <cfRule type="cellIs" dxfId="466" priority="745" operator="greaterThan">
      <formula>1.1</formula>
    </cfRule>
    <cfRule type="cellIs" dxfId="465" priority="746" operator="between">
      <formula>100%</formula>
      <formula>110%</formula>
    </cfRule>
    <cfRule type="cellIs" dxfId="464" priority="747" operator="between">
      <formula>70%</formula>
      <formula>99.9999999%</formula>
    </cfRule>
    <cfRule type="cellIs" dxfId="463" priority="748" operator="between">
      <formula>0</formula>
      <formula>0.6999999999999</formula>
    </cfRule>
  </conditionalFormatting>
  <conditionalFormatting sqref="A38">
    <cfRule type="expression" dxfId="462" priority="718">
      <formula>OR($G38="Número",$G38="Meses",$G38="Pesos",$G38="Millones")</formula>
    </cfRule>
    <cfRule type="expression" dxfId="461" priority="719">
      <formula>$G38="Porcentaje"</formula>
    </cfRule>
  </conditionalFormatting>
  <conditionalFormatting sqref="H40:I40">
    <cfRule type="expression" dxfId="460" priority="681">
      <formula>OR($G40="Número",$G40="Meses",$G40="Pesos",$G40="Millones")</formula>
    </cfRule>
    <cfRule type="expression" dxfId="459" priority="682">
      <formula>$G40="Porcentaje"</formula>
    </cfRule>
  </conditionalFormatting>
  <conditionalFormatting sqref="K40">
    <cfRule type="cellIs" dxfId="458" priority="625" operator="greaterThan">
      <formula>1.1</formula>
    </cfRule>
    <cfRule type="cellIs" dxfId="457" priority="626" operator="between">
      <formula>100%</formula>
      <formula>110%</formula>
    </cfRule>
    <cfRule type="cellIs" dxfId="456" priority="627" operator="between">
      <formula>70%</formula>
      <formula>99.9999999%</formula>
    </cfRule>
    <cfRule type="cellIs" dxfId="455" priority="628" operator="between">
      <formula>0</formula>
      <formula>0.6999999999999</formula>
    </cfRule>
  </conditionalFormatting>
  <conditionalFormatting sqref="J40">
    <cfRule type="containsText" dxfId="454" priority="619" operator="containsText" text="Sin medición en la vigencia">
      <formula>NOT(ISERROR(SEARCH("Sin medición en la vigencia",J40)))</formula>
    </cfRule>
    <cfRule type="cellIs" dxfId="453" priority="620" operator="greaterThan">
      <formula>1.1</formula>
    </cfRule>
    <cfRule type="cellIs" dxfId="452" priority="621" operator="between">
      <formula>100%</formula>
      <formula>110%</formula>
    </cfRule>
    <cfRule type="cellIs" dxfId="451" priority="622" operator="between">
      <formula>70%</formula>
      <formula>99.9999999%</formula>
    </cfRule>
    <cfRule type="cellIs" dxfId="450" priority="623" operator="between">
      <formula>0</formula>
      <formula>0.6999999999999</formula>
    </cfRule>
  </conditionalFormatting>
  <conditionalFormatting sqref="A40">
    <cfRule type="expression" dxfId="449" priority="593">
      <formula>OR($G40="Número",$G40="Meses",$G40="Pesos",$G40="Millones")</formula>
    </cfRule>
    <cfRule type="expression" dxfId="448" priority="594">
      <formula>$G40="Porcentaje"</formula>
    </cfRule>
  </conditionalFormatting>
  <conditionalFormatting sqref="H8:I8">
    <cfRule type="expression" dxfId="447" priority="568">
      <formula>OR($G8="Número",$G8="Meses",$G8="Pesos",$G8="Millones")</formula>
    </cfRule>
    <cfRule type="expression" dxfId="446" priority="569">
      <formula>$G8="Porcentaje"</formula>
    </cfRule>
  </conditionalFormatting>
  <conditionalFormatting sqref="K8">
    <cfRule type="cellIs" dxfId="445" priority="518" operator="greaterThan">
      <formula>1.1</formula>
    </cfRule>
    <cfRule type="cellIs" dxfId="444" priority="519" operator="between">
      <formula>100%</formula>
      <formula>110%</formula>
    </cfRule>
    <cfRule type="cellIs" dxfId="443" priority="520" operator="between">
      <formula>70%</formula>
      <formula>99.9999999%</formula>
    </cfRule>
    <cfRule type="cellIs" dxfId="442" priority="521" operator="between">
      <formula>0</formula>
      <formula>0.6999999999999</formula>
    </cfRule>
  </conditionalFormatting>
  <conditionalFormatting sqref="J8">
    <cfRule type="containsText" dxfId="441" priority="512" operator="containsText" text="Sin medición en la vigencia">
      <formula>NOT(ISERROR(SEARCH("Sin medición en la vigencia",J8)))</formula>
    </cfRule>
    <cfRule type="cellIs" dxfId="440" priority="513" operator="greaterThan">
      <formula>1.1</formula>
    </cfRule>
    <cfRule type="cellIs" dxfId="439" priority="514" operator="between">
      <formula>100%</formula>
      <formula>110%</formula>
    </cfRule>
    <cfRule type="cellIs" dxfId="438" priority="515" operator="between">
      <formula>70%</formula>
      <formula>99.9999999%</formula>
    </cfRule>
    <cfRule type="cellIs" dxfId="437" priority="516" operator="between">
      <formula>0</formula>
      <formula>0.6999999999999</formula>
    </cfRule>
  </conditionalFormatting>
  <conditionalFormatting sqref="H27:I27">
    <cfRule type="expression" dxfId="436" priority="443">
      <formula>OR($G27="Número",$G27="Meses",$G27="Pesos",$G27="Millones")</formula>
    </cfRule>
    <cfRule type="expression" dxfId="435" priority="444">
      <formula>$G27="Porcentaje"</formula>
    </cfRule>
  </conditionalFormatting>
  <conditionalFormatting sqref="K27">
    <cfRule type="cellIs" dxfId="434" priority="389" operator="greaterThan">
      <formula>1.1</formula>
    </cfRule>
    <cfRule type="cellIs" dxfId="433" priority="390" operator="between">
      <formula>100%</formula>
      <formula>110%</formula>
    </cfRule>
    <cfRule type="cellIs" dxfId="432" priority="391" operator="between">
      <formula>70%</formula>
      <formula>99.9999999%</formula>
    </cfRule>
    <cfRule type="cellIs" dxfId="431" priority="392" operator="between">
      <formula>0</formula>
      <formula>0.6999999999999</formula>
    </cfRule>
  </conditionalFormatting>
  <conditionalFormatting sqref="J27">
    <cfRule type="containsText" dxfId="430" priority="383" operator="containsText" text="Sin medición en la vigencia">
      <formula>NOT(ISERROR(SEARCH("Sin medición en la vigencia",J27)))</formula>
    </cfRule>
    <cfRule type="cellIs" dxfId="429" priority="384" operator="greaterThan">
      <formula>1.1</formula>
    </cfRule>
    <cfRule type="cellIs" dxfId="428" priority="385" operator="between">
      <formula>100%</formula>
      <formula>110%</formula>
    </cfRule>
    <cfRule type="cellIs" dxfId="427" priority="386" operator="between">
      <formula>70%</formula>
      <formula>99.9999999%</formula>
    </cfRule>
    <cfRule type="cellIs" dxfId="426" priority="387" operator="between">
      <formula>0</formula>
      <formula>0.6999999999999</formula>
    </cfRule>
  </conditionalFormatting>
  <conditionalFormatting sqref="H12:I12">
    <cfRule type="expression" dxfId="425" priority="328">
      <formula>OR($G12="Número",$G12="Meses",$G12="Pesos",$G12="Millones")</formula>
    </cfRule>
    <cfRule type="expression" dxfId="424" priority="329">
      <formula>$G12="Porcentaje"</formula>
    </cfRule>
  </conditionalFormatting>
  <conditionalFormatting sqref="K12">
    <cfRule type="cellIs" dxfId="423" priority="278" operator="greaterThan">
      <formula>1.1</formula>
    </cfRule>
    <cfRule type="cellIs" dxfId="422" priority="279" operator="between">
      <formula>100%</formula>
      <formula>110%</formula>
    </cfRule>
    <cfRule type="cellIs" dxfId="421" priority="280" operator="between">
      <formula>70%</formula>
      <formula>99.9999999%</formula>
    </cfRule>
    <cfRule type="cellIs" dxfId="420" priority="281" operator="between">
      <formula>0</formula>
      <formula>0.6999999999999</formula>
    </cfRule>
  </conditionalFormatting>
  <conditionalFormatting sqref="J12">
    <cfRule type="containsText" dxfId="419" priority="273" operator="containsText" text="Sin medición en la vigencia">
      <formula>NOT(ISERROR(SEARCH("Sin medición en la vigencia",J12)))</formula>
    </cfRule>
    <cfRule type="cellIs" dxfId="418" priority="274" operator="between">
      <formula>100%</formula>
      <formula>110%</formula>
    </cfRule>
    <cfRule type="cellIs" dxfId="417" priority="275" operator="between">
      <formula>70%</formula>
      <formula>99.9999999%</formula>
    </cfRule>
    <cfRule type="cellIs" dxfId="416" priority="276" operator="between">
      <formula>0</formula>
      <formula>0.6999999999999</formula>
    </cfRule>
  </conditionalFormatting>
  <conditionalFormatting sqref="H13:I13">
    <cfRule type="expression" dxfId="415" priority="210">
      <formula>OR($G13="Número",$G13="Meses",$G13="Pesos",$G13="Millones")</formula>
    </cfRule>
    <cfRule type="expression" dxfId="414" priority="211">
      <formula>$G13="Porcentaje"</formula>
    </cfRule>
  </conditionalFormatting>
  <conditionalFormatting sqref="K13">
    <cfRule type="cellIs" dxfId="413" priority="154" operator="greaterThan">
      <formula>1.1</formula>
    </cfRule>
    <cfRule type="cellIs" dxfId="412" priority="155" operator="between">
      <formula>100%</formula>
      <formula>110%</formula>
    </cfRule>
    <cfRule type="cellIs" dxfId="411" priority="156" operator="between">
      <formula>70%</formula>
      <formula>99.9999999%</formula>
    </cfRule>
    <cfRule type="cellIs" dxfId="410" priority="157" operator="between">
      <formula>0</formula>
      <formula>0.6999999999999</formula>
    </cfRule>
  </conditionalFormatting>
  <conditionalFormatting sqref="J13">
    <cfRule type="containsText" dxfId="409" priority="148" operator="containsText" text="Sin medición en la vigencia">
      <formula>NOT(ISERROR(SEARCH("Sin medición en la vigencia",J13)))</formula>
    </cfRule>
    <cfRule type="cellIs" dxfId="408" priority="149" operator="greaterThan">
      <formula>1.1</formula>
    </cfRule>
    <cfRule type="cellIs" dxfId="407" priority="150" operator="between">
      <formula>100%</formula>
      <formula>110%</formula>
    </cfRule>
    <cfRule type="cellIs" dxfId="406" priority="151" operator="between">
      <formula>70%</formula>
      <formula>99.9999999%</formula>
    </cfRule>
    <cfRule type="cellIs" dxfId="405" priority="152" operator="between">
      <formula>0</formula>
      <formula>0.6999999999999</formula>
    </cfRule>
  </conditionalFormatting>
  <conditionalFormatting sqref="H14:I14">
    <cfRule type="expression" dxfId="404" priority="93">
      <formula>OR($G14="Número",$G14="Meses",$G14="Pesos",$G14="Millones")</formula>
    </cfRule>
    <cfRule type="expression" dxfId="403" priority="94">
      <formula>$G14="Porcentaje"</formula>
    </cfRule>
  </conditionalFormatting>
  <conditionalFormatting sqref="K14">
    <cfRule type="cellIs" dxfId="402" priority="43" operator="greaterThan">
      <formula>1.1</formula>
    </cfRule>
    <cfRule type="cellIs" dxfId="401" priority="44" operator="between">
      <formula>100%</formula>
      <formula>110%</formula>
    </cfRule>
    <cfRule type="cellIs" dxfId="400" priority="45" operator="between">
      <formula>70%</formula>
      <formula>99.9999999%</formula>
    </cfRule>
    <cfRule type="cellIs" dxfId="399" priority="46" operator="between">
      <formula>0</formula>
      <formula>0.6999999999999</formula>
    </cfRule>
  </conditionalFormatting>
  <conditionalFormatting sqref="J14">
    <cfRule type="containsText" dxfId="398" priority="37" operator="containsText" text="Sin medición en la vigencia">
      <formula>NOT(ISERROR(SEARCH("Sin medición en la vigencia",J14)))</formula>
    </cfRule>
    <cfRule type="cellIs" dxfId="397" priority="38" operator="greaterThan">
      <formula>1.1</formula>
    </cfRule>
    <cfRule type="cellIs" dxfId="396" priority="39" operator="between">
      <formula>100%</formula>
      <formula>110%</formula>
    </cfRule>
    <cfRule type="cellIs" dxfId="395" priority="40" operator="between">
      <formula>70%</formula>
      <formula>99.9999999%</formula>
    </cfRule>
    <cfRule type="cellIs" dxfId="394" priority="41" operator="between">
      <formula>0</formula>
      <formula>0.6999999999999</formula>
    </cfRule>
  </conditionalFormatting>
  <hyperlinks>
    <hyperlink ref="L45" location="Principal!A1" display="volver al índice" xr:uid="{00000000-0004-0000-67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999" operator="containsText" id="{0403A071-1141-43A7-9411-C105A73CA526}">
            <xm:f>NOT(ISERROR(SEARCH("-",K7)))</xm:f>
            <xm:f>"-"</xm:f>
            <x14:dxf>
              <fill>
                <patternFill>
                  <bgColor rgb="FF000000"/>
                </patternFill>
              </fill>
            </x14:dxf>
          </x14:cfRule>
          <xm:sqref>K7</xm:sqref>
        </x14:conditionalFormatting>
        <x14:conditionalFormatting xmlns:xm="http://schemas.microsoft.com/office/excel/2006/main">
          <x14:cfRule type="containsText" priority="2989" operator="containsText" id="{0310BB44-13E5-4BD6-A704-AB957F0EB7D4}">
            <xm:f>NOT(ISERROR(SEARCH("-",K19)))</xm:f>
            <xm:f>"-"</xm:f>
            <x14:dxf>
              <fill>
                <patternFill>
                  <bgColor rgb="FF000000"/>
                </patternFill>
              </fill>
            </x14:dxf>
          </x14:cfRule>
          <xm:sqref>K19</xm:sqref>
        </x14:conditionalFormatting>
        <x14:conditionalFormatting xmlns:xm="http://schemas.microsoft.com/office/excel/2006/main">
          <x14:cfRule type="containsText" priority="2979" operator="containsText" id="{585A1F74-E9CA-492E-A6CB-5E43A4159D01}">
            <xm:f>NOT(ISERROR(SEARCH("-",K34)))</xm:f>
            <xm:f>"-"</xm:f>
            <x14:dxf>
              <fill>
                <patternFill>
                  <bgColor rgb="FF000000"/>
                </patternFill>
              </fill>
            </x14:dxf>
          </x14:cfRule>
          <xm:sqref>K34 K36</xm:sqref>
        </x14:conditionalFormatting>
        <x14:conditionalFormatting xmlns:xm="http://schemas.microsoft.com/office/excel/2006/main">
          <x14:cfRule type="containsText" priority="2969" operator="containsText" id="{84D5B42A-BA71-441D-B0EB-CAD016CCA52E}">
            <xm:f>NOT(ISERROR(SEARCH("-",K44)))</xm:f>
            <xm:f>"-"</xm:f>
            <x14:dxf>
              <fill>
                <patternFill>
                  <bgColor rgb="FF000000"/>
                </patternFill>
              </fill>
            </x14:dxf>
          </x14:cfRule>
          <xm:sqref>K44</xm:sqref>
        </x14:conditionalFormatting>
        <x14:conditionalFormatting xmlns:xm="http://schemas.microsoft.com/office/excel/2006/main">
          <x14:cfRule type="containsText" priority="2791" operator="containsText" id="{96AF4217-BD24-429E-86D3-D61856A107FA}">
            <xm:f>NOT(ISERROR(SEARCH("-",K20)))</xm:f>
            <xm:f>"-"</xm:f>
            <x14:dxf>
              <fill>
                <patternFill>
                  <bgColor rgb="FF000000"/>
                </patternFill>
              </fill>
            </x14:dxf>
          </x14:cfRule>
          <xm:sqref>K20</xm:sqref>
        </x14:conditionalFormatting>
        <x14:conditionalFormatting xmlns:xm="http://schemas.microsoft.com/office/excel/2006/main">
          <x14:cfRule type="containsText" priority="2654" operator="containsText" id="{50E4CE51-520C-4099-A97C-0BD400876C2C}">
            <xm:f>NOT(ISERROR(SEARCH("-",K21)))</xm:f>
            <xm:f>"-"</xm:f>
            <x14:dxf>
              <fill>
                <patternFill>
                  <bgColor rgb="FF000000"/>
                </patternFill>
              </fill>
            </x14:dxf>
          </x14:cfRule>
          <xm:sqref>K21</xm:sqref>
        </x14:conditionalFormatting>
        <x14:conditionalFormatting xmlns:xm="http://schemas.microsoft.com/office/excel/2006/main">
          <x14:cfRule type="containsText" priority="2519" operator="containsText" id="{32CA844E-4311-46CB-B225-5D3F76BECEC4}">
            <xm:f>NOT(ISERROR(SEARCH("-",K26)))</xm:f>
            <xm:f>"-"</xm:f>
            <x14:dxf>
              <fill>
                <patternFill>
                  <bgColor rgb="FF000000"/>
                </patternFill>
              </fill>
            </x14:dxf>
          </x14:cfRule>
          <xm:sqref>K26</xm:sqref>
        </x14:conditionalFormatting>
        <x14:conditionalFormatting xmlns:xm="http://schemas.microsoft.com/office/excel/2006/main">
          <x14:cfRule type="containsText" priority="2385" operator="containsText" id="{8A4593B6-EC6A-4812-8939-5F640E157FBD}">
            <xm:f>NOT(ISERROR(SEARCH("-",K5)))</xm:f>
            <xm:f>"-"</xm:f>
            <x14:dxf>
              <fill>
                <patternFill>
                  <bgColor rgb="FF000000"/>
                </patternFill>
              </fill>
            </x14:dxf>
          </x14:cfRule>
          <xm:sqref>K5:K6</xm:sqref>
        </x14:conditionalFormatting>
        <x14:conditionalFormatting xmlns:xm="http://schemas.microsoft.com/office/excel/2006/main">
          <x14:cfRule type="containsText" priority="2238" operator="containsText" id="{36B6AAC4-987A-4B35-939C-A4D121FB78A4}">
            <xm:f>NOT(ISERROR(SEARCH("-",K29)))</xm:f>
            <xm:f>"-"</xm:f>
            <x14:dxf>
              <fill>
                <patternFill>
                  <bgColor rgb="FF000000"/>
                </patternFill>
              </fill>
            </x14:dxf>
          </x14:cfRule>
          <xm:sqref>K29</xm:sqref>
        </x14:conditionalFormatting>
        <x14:conditionalFormatting xmlns:xm="http://schemas.microsoft.com/office/excel/2006/main">
          <x14:cfRule type="containsText" priority="2101" operator="containsText" id="{D49C63C7-EF97-4DDD-BF2F-9DFD14DD869F}">
            <xm:f>NOT(ISERROR(SEARCH("-",K10)))</xm:f>
            <xm:f>"-"</xm:f>
            <x14:dxf>
              <fill>
                <patternFill>
                  <bgColor rgb="FF000000"/>
                </patternFill>
              </fill>
            </x14:dxf>
          </x14:cfRule>
          <xm:sqref>K10:K11</xm:sqref>
        </x14:conditionalFormatting>
        <x14:conditionalFormatting xmlns:xm="http://schemas.microsoft.com/office/excel/2006/main">
          <x14:cfRule type="containsText" priority="1982" operator="containsText" id="{6046F06D-4032-49B7-B407-73E3FD5AFE69}">
            <xm:f>NOT(ISERROR(SEARCH("-",K35)))</xm:f>
            <xm:f>"-"</xm:f>
            <x14:dxf>
              <fill>
                <patternFill>
                  <bgColor rgb="FF000000"/>
                </patternFill>
              </fill>
            </x14:dxf>
          </x14:cfRule>
          <xm:sqref>K35</xm:sqref>
        </x14:conditionalFormatting>
        <x14:conditionalFormatting xmlns:xm="http://schemas.microsoft.com/office/excel/2006/main">
          <x14:cfRule type="containsText" priority="1841" operator="containsText" id="{72F8024B-47E9-40C3-BFF1-E410B41A3420}">
            <xm:f>NOT(ISERROR(SEARCH("-",K41)))</xm:f>
            <xm:f>"-"</xm:f>
            <x14:dxf>
              <fill>
                <patternFill>
                  <bgColor rgb="FF000000"/>
                </patternFill>
              </fill>
            </x14:dxf>
          </x14:cfRule>
          <xm:sqref>K41</xm:sqref>
        </x14:conditionalFormatting>
        <x14:conditionalFormatting xmlns:xm="http://schemas.microsoft.com/office/excel/2006/main">
          <x14:cfRule type="containsText" priority="1730" operator="containsText" id="{60ADDE2B-B81E-41E6-8DAC-4E5168D12F3E}">
            <xm:f>NOT(ISERROR(SEARCH("-",K9)))</xm:f>
            <xm:f>"-"</xm:f>
            <x14:dxf>
              <fill>
                <patternFill>
                  <bgColor rgb="FF000000"/>
                </patternFill>
              </fill>
            </x14:dxf>
          </x14:cfRule>
          <xm:sqref>K9</xm:sqref>
        </x14:conditionalFormatting>
        <x14:conditionalFormatting xmlns:xm="http://schemas.microsoft.com/office/excel/2006/main">
          <x14:cfRule type="containsText" priority="1597" operator="containsText" id="{49D239E7-94AE-464A-96AF-46E86F8D3D22}">
            <xm:f>NOT(ISERROR(SEARCH("-",K17)))</xm:f>
            <xm:f>"-"</xm:f>
            <x14:dxf>
              <fill>
                <patternFill>
                  <bgColor rgb="FF000000"/>
                </patternFill>
              </fill>
            </x14:dxf>
          </x14:cfRule>
          <xm:sqref>K17:K18</xm:sqref>
        </x14:conditionalFormatting>
        <x14:conditionalFormatting xmlns:xm="http://schemas.microsoft.com/office/excel/2006/main">
          <x14:cfRule type="containsText" priority="1472" operator="containsText" id="{548BDE67-6CC9-4DA7-882B-972077E1D366}">
            <xm:f>NOT(ISERROR(SEARCH("-",K37)))</xm:f>
            <xm:f>"-"</xm:f>
            <x14:dxf>
              <fill>
                <patternFill>
                  <bgColor rgb="FF000000"/>
                </patternFill>
              </fill>
            </x14:dxf>
          </x14:cfRule>
          <xm:sqref>K37 K39</xm:sqref>
        </x14:conditionalFormatting>
        <x14:conditionalFormatting xmlns:xm="http://schemas.microsoft.com/office/excel/2006/main">
          <x14:cfRule type="containsText" priority="1327" operator="containsText" id="{6BB9D895-95E6-4A04-9C89-AB97BC5A4AE9}">
            <xm:f>NOT(ISERROR(SEARCH("-",K42)))</xm:f>
            <xm:f>"-"</xm:f>
            <x14:dxf>
              <fill>
                <patternFill>
                  <bgColor rgb="FF000000"/>
                </patternFill>
              </fill>
            </x14:dxf>
          </x14:cfRule>
          <xm:sqref>K42</xm:sqref>
        </x14:conditionalFormatting>
        <x14:conditionalFormatting xmlns:xm="http://schemas.microsoft.com/office/excel/2006/main">
          <x14:cfRule type="containsText" priority="1204" operator="containsText" id="{DD999ABB-EA0F-4908-BF2F-3F1C307A1D8D}">
            <xm:f>NOT(ISERROR(SEARCH("-",K15)))</xm:f>
            <xm:f>"-"</xm:f>
            <x14:dxf>
              <fill>
                <patternFill>
                  <bgColor rgb="FF000000"/>
                </patternFill>
              </fill>
            </x14:dxf>
          </x14:cfRule>
          <xm:sqref>K15</xm:sqref>
        </x14:conditionalFormatting>
        <x14:conditionalFormatting xmlns:xm="http://schemas.microsoft.com/office/excel/2006/main">
          <x14:cfRule type="containsText" priority="1101" operator="containsText" id="{B5DAC20F-C05F-49A3-8907-F5812427C961}">
            <xm:f>NOT(ISERROR(SEARCH("-",K22)))</xm:f>
            <xm:f>"-"</xm:f>
            <x14:dxf>
              <fill>
                <patternFill>
                  <bgColor rgb="FF000000"/>
                </patternFill>
              </fill>
            </x14:dxf>
          </x14:cfRule>
          <xm:sqref>K22:K25</xm:sqref>
        </x14:conditionalFormatting>
        <x14:conditionalFormatting xmlns:xm="http://schemas.microsoft.com/office/excel/2006/main">
          <x14:cfRule type="containsText" priority="920" operator="containsText" id="{9A462F55-EC40-4C69-ADA9-E6CA0368F91C}">
            <xm:f>NOT(ISERROR(SEARCH("-",K30)))</xm:f>
            <xm:f>"-"</xm:f>
            <x14:dxf>
              <fill>
                <patternFill>
                  <bgColor rgb="FF000000"/>
                </patternFill>
              </fill>
            </x14:dxf>
          </x14:cfRule>
          <xm:sqref>K30:K33</xm:sqref>
        </x14:conditionalFormatting>
        <x14:conditionalFormatting xmlns:xm="http://schemas.microsoft.com/office/excel/2006/main">
          <x14:cfRule type="containsText" priority="749" operator="containsText" id="{3FDF36C3-3EF5-4C8C-AB6B-8995F9833912}">
            <xm:f>NOT(ISERROR(SEARCH("-",K38)))</xm:f>
            <xm:f>"-"</xm:f>
            <x14:dxf>
              <fill>
                <patternFill>
                  <bgColor rgb="FF000000"/>
                </patternFill>
              </fill>
            </x14:dxf>
          </x14:cfRule>
          <xm:sqref>K38</xm:sqref>
        </x14:conditionalFormatting>
        <x14:conditionalFormatting xmlns:xm="http://schemas.microsoft.com/office/excel/2006/main">
          <x14:cfRule type="containsText" priority="624" operator="containsText" id="{239869B4-33A0-4B3B-9260-8B55CECB5808}">
            <xm:f>NOT(ISERROR(SEARCH("-",K40)))</xm:f>
            <xm:f>"-"</xm:f>
            <x14:dxf>
              <fill>
                <patternFill>
                  <bgColor rgb="FF000000"/>
                </patternFill>
              </fill>
            </x14:dxf>
          </x14:cfRule>
          <xm:sqref>K40</xm:sqref>
        </x14:conditionalFormatting>
        <x14:conditionalFormatting xmlns:xm="http://schemas.microsoft.com/office/excel/2006/main">
          <x14:cfRule type="containsText" priority="517" operator="containsText" id="{B6EE88AD-6CB9-4127-9433-257CF1202FE8}">
            <xm:f>NOT(ISERROR(SEARCH("-",K8)))</xm:f>
            <xm:f>"-"</xm:f>
            <x14:dxf>
              <fill>
                <patternFill>
                  <bgColor rgb="FF000000"/>
                </patternFill>
              </fill>
            </x14:dxf>
          </x14:cfRule>
          <xm:sqref>K8</xm:sqref>
        </x14:conditionalFormatting>
        <x14:conditionalFormatting xmlns:xm="http://schemas.microsoft.com/office/excel/2006/main">
          <x14:cfRule type="containsText" priority="388" operator="containsText" id="{8503A193-D4BC-46B5-9664-2571571F7052}">
            <xm:f>NOT(ISERROR(SEARCH("-",K27)))</xm:f>
            <xm:f>"-"</xm:f>
            <x14:dxf>
              <fill>
                <patternFill>
                  <bgColor rgb="FF000000"/>
                </patternFill>
              </fill>
            </x14:dxf>
          </x14:cfRule>
          <xm:sqref>K27</xm:sqref>
        </x14:conditionalFormatting>
        <x14:conditionalFormatting xmlns:xm="http://schemas.microsoft.com/office/excel/2006/main">
          <x14:cfRule type="containsText" priority="277" operator="containsText" id="{EBC6E6AF-007A-4DC0-A988-A4B6D05FF54D}">
            <xm:f>NOT(ISERROR(SEARCH("-",K12)))</xm:f>
            <xm:f>"-"</xm:f>
            <x14:dxf>
              <fill>
                <patternFill>
                  <bgColor rgb="FF000000"/>
                </patternFill>
              </fill>
            </x14:dxf>
          </x14:cfRule>
          <xm:sqref>K12</xm:sqref>
        </x14:conditionalFormatting>
        <x14:conditionalFormatting xmlns:xm="http://schemas.microsoft.com/office/excel/2006/main">
          <x14:cfRule type="containsText" priority="153" operator="containsText" id="{904ABFD0-1C3B-47B2-B077-982B192D4F36}">
            <xm:f>NOT(ISERROR(SEARCH("-",K13)))</xm:f>
            <xm:f>"-"</xm:f>
            <x14:dxf>
              <fill>
                <patternFill>
                  <bgColor rgb="FF000000"/>
                </patternFill>
              </fill>
            </x14:dxf>
          </x14:cfRule>
          <xm:sqref>K13</xm:sqref>
        </x14:conditionalFormatting>
        <x14:conditionalFormatting xmlns:xm="http://schemas.microsoft.com/office/excel/2006/main">
          <x14:cfRule type="containsText" priority="42" operator="containsText" id="{B3002EFF-F172-469B-8ADB-2A99DEA7D409}">
            <xm:f>NOT(ISERROR(SEARCH("-",K14)))</xm:f>
            <xm:f>"-"</xm:f>
            <x14:dxf>
              <fill>
                <patternFill>
                  <bgColor rgb="FF000000"/>
                </patternFill>
              </fill>
            </x14:dxf>
          </x14:cfRule>
          <xm:sqref>K14</xm:sqref>
        </x14:conditionalFormatting>
      </x14:conditionalFormatting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M115"/>
  <sheetViews>
    <sheetView zoomScale="60" zoomScaleNormal="60" workbookViewId="0">
      <pane xSplit="7" ySplit="4" topLeftCell="H5" activePane="bottomRight" state="frozen"/>
      <selection pane="topRight" activeCell="H1" sqref="H1"/>
      <selection pane="bottomLeft" activeCell="A5" sqref="A5"/>
      <selection pane="bottomRight" activeCell="D44" sqref="D44"/>
    </sheetView>
  </sheetViews>
  <sheetFormatPr baseColWidth="10" defaultColWidth="11.42578125" defaultRowHeight="21" x14ac:dyDescent="0.35"/>
  <cols>
    <col min="1" max="1" width="21.85546875" customWidth="1"/>
    <col min="2" max="2" width="20.5703125" customWidth="1"/>
    <col min="3" max="3" width="25.28515625" customWidth="1"/>
    <col min="4" max="4" width="29.42578125" customWidth="1"/>
    <col min="5" max="5" width="24.85546875" customWidth="1"/>
    <col min="6" max="6" width="31.42578125" customWidth="1"/>
    <col min="7" max="7" width="13.85546875" customWidth="1"/>
    <col min="8" max="8" width="28.7109375" style="235" customWidth="1"/>
    <col min="9" max="9" width="28.85546875" style="235" customWidth="1"/>
    <col min="10" max="10" width="22.28515625" style="235" customWidth="1"/>
    <col min="11" max="11" width="24.28515625" style="235" customWidth="1"/>
    <col min="12" max="12" width="151.140625" style="167" customWidth="1"/>
    <col min="13" max="13" width="23" customWidth="1"/>
  </cols>
  <sheetData>
    <row r="1" spans="1:12" ht="81.75" customHeight="1" thickBot="1" x14ac:dyDescent="0.3">
      <c r="A1" s="116"/>
      <c r="B1" s="198" t="s">
        <v>122</v>
      </c>
      <c r="C1" s="198"/>
      <c r="D1" s="199" t="s">
        <v>2739</v>
      </c>
      <c r="E1" s="199"/>
      <c r="F1" s="199"/>
      <c r="G1" s="199"/>
      <c r="H1" s="201"/>
      <c r="I1" s="201"/>
      <c r="J1" s="201"/>
      <c r="K1" s="201"/>
      <c r="L1" s="122"/>
    </row>
    <row r="2" spans="1:12" s="9" customFormat="1" ht="22.5" thickTop="1" thickBot="1" x14ac:dyDescent="0.3">
      <c r="A2" s="106"/>
      <c r="B2" s="106"/>
      <c r="C2" s="106"/>
      <c r="D2" s="106"/>
      <c r="E2" s="106"/>
      <c r="F2" s="106"/>
      <c r="G2" s="106"/>
      <c r="H2" s="334" t="s">
        <v>124</v>
      </c>
      <c r="I2" s="333"/>
      <c r="J2" s="333"/>
      <c r="K2" s="332"/>
      <c r="L2" s="130" t="s">
        <v>21</v>
      </c>
    </row>
    <row r="3" spans="1:12" ht="90"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2" ht="22.5" thickTop="1" thickBot="1" x14ac:dyDescent="0.3">
      <c r="A4" s="105"/>
      <c r="B4" s="204" t="s">
        <v>135</v>
      </c>
      <c r="C4" s="204"/>
      <c r="D4" s="204"/>
      <c r="E4" s="204"/>
      <c r="F4" s="204"/>
      <c r="G4" s="204"/>
      <c r="H4" s="206"/>
      <c r="I4" s="206"/>
      <c r="J4" s="206"/>
      <c r="K4" s="206"/>
      <c r="L4" s="175"/>
    </row>
    <row r="5" spans="1:12" ht="126" customHeight="1" thickTop="1" thickBot="1" x14ac:dyDescent="0.3">
      <c r="A5" s="106" t="s">
        <v>2740</v>
      </c>
      <c r="B5" s="87" t="s">
        <v>137</v>
      </c>
      <c r="C5" s="114" t="s">
        <v>138</v>
      </c>
      <c r="D5" s="114" t="s">
        <v>139</v>
      </c>
      <c r="E5" s="25" t="s">
        <v>560</v>
      </c>
      <c r="F5" s="25" t="s">
        <v>275</v>
      </c>
      <c r="G5" s="25" t="s">
        <v>276</v>
      </c>
      <c r="H5" s="225">
        <v>0.95</v>
      </c>
      <c r="I5" s="225">
        <v>0.96299999999999997</v>
      </c>
      <c r="J5" s="211">
        <v>1.0136842105263157</v>
      </c>
      <c r="K5" s="208">
        <v>1.0136842105263157</v>
      </c>
      <c r="L5" s="152" t="s">
        <v>2741</v>
      </c>
    </row>
    <row r="6" spans="1:12" ht="133.5" customHeight="1" thickTop="1" thickBot="1" x14ac:dyDescent="0.3">
      <c r="A6" s="106" t="s">
        <v>2740</v>
      </c>
      <c r="B6" s="87" t="s">
        <v>137</v>
      </c>
      <c r="C6" s="114" t="s">
        <v>138</v>
      </c>
      <c r="D6" s="25" t="s">
        <v>2742</v>
      </c>
      <c r="E6" s="25" t="s">
        <v>142</v>
      </c>
      <c r="F6" s="25" t="s">
        <v>279</v>
      </c>
      <c r="G6" s="25" t="s">
        <v>276</v>
      </c>
      <c r="H6" s="225">
        <v>0.95</v>
      </c>
      <c r="I6" s="225">
        <v>0.71499999999999997</v>
      </c>
      <c r="J6" s="211">
        <v>0.75263157894736843</v>
      </c>
      <c r="K6" s="208">
        <v>0.75263157894736843</v>
      </c>
      <c r="L6" s="152" t="s">
        <v>2743</v>
      </c>
    </row>
    <row r="7" spans="1:12" ht="192.75" customHeight="1" thickTop="1" thickBot="1" x14ac:dyDescent="0.3">
      <c r="A7" s="106" t="s">
        <v>2740</v>
      </c>
      <c r="B7" s="87" t="s">
        <v>137</v>
      </c>
      <c r="C7" s="114" t="s">
        <v>143</v>
      </c>
      <c r="D7" s="25" t="s">
        <v>1135</v>
      </c>
      <c r="E7" s="25" t="s">
        <v>565</v>
      </c>
      <c r="F7" s="25" t="s">
        <v>1494</v>
      </c>
      <c r="G7" s="25" t="s">
        <v>1443</v>
      </c>
      <c r="H7" s="232">
        <v>349374</v>
      </c>
      <c r="I7" s="232">
        <v>309123</v>
      </c>
      <c r="J7" s="211">
        <v>0.88479108348073987</v>
      </c>
      <c r="K7" s="208">
        <v>0.88479108348073987</v>
      </c>
      <c r="L7" s="152" t="s">
        <v>2744</v>
      </c>
    </row>
    <row r="8" spans="1:12" ht="149.25" customHeight="1" thickTop="1" thickBot="1" x14ac:dyDescent="0.3">
      <c r="A8" s="106" t="s">
        <v>2740</v>
      </c>
      <c r="B8" s="87" t="s">
        <v>137</v>
      </c>
      <c r="C8" s="114" t="s">
        <v>143</v>
      </c>
      <c r="D8" s="25" t="s">
        <v>564</v>
      </c>
      <c r="E8" s="25" t="s">
        <v>144</v>
      </c>
      <c r="F8" s="25" t="s">
        <v>1496</v>
      </c>
      <c r="G8" s="25" t="s">
        <v>1443</v>
      </c>
      <c r="H8" s="232">
        <v>134486.25122042399</v>
      </c>
      <c r="I8" s="232">
        <v>128651.72316354807</v>
      </c>
      <c r="J8" s="211">
        <v>0.95661617448676528</v>
      </c>
      <c r="K8" s="208">
        <v>0.95661617448676528</v>
      </c>
      <c r="L8" s="152" t="s">
        <v>2745</v>
      </c>
    </row>
    <row r="9" spans="1:12" ht="93.75" customHeight="1" thickTop="1" thickBot="1" x14ac:dyDescent="0.3">
      <c r="A9" s="106" t="s">
        <v>2740</v>
      </c>
      <c r="B9" s="87" t="s">
        <v>137</v>
      </c>
      <c r="C9" s="114" t="s">
        <v>143</v>
      </c>
      <c r="D9" s="25" t="s">
        <v>145</v>
      </c>
      <c r="E9" s="114" t="s">
        <v>146</v>
      </c>
      <c r="F9" s="114" t="s">
        <v>1550</v>
      </c>
      <c r="G9" s="114" t="s">
        <v>1499</v>
      </c>
      <c r="H9" s="466">
        <v>142</v>
      </c>
      <c r="I9" s="466">
        <v>204</v>
      </c>
      <c r="J9" s="211">
        <v>1.4366197183098592</v>
      </c>
      <c r="K9" s="208">
        <v>1.4366197183098592</v>
      </c>
      <c r="L9" s="152" t="s">
        <v>2746</v>
      </c>
    </row>
    <row r="10" spans="1:12" ht="97.5" customHeight="1" thickTop="1" thickBot="1" x14ac:dyDescent="0.3">
      <c r="A10" s="106" t="s">
        <v>2740</v>
      </c>
      <c r="B10" s="87" t="s">
        <v>137</v>
      </c>
      <c r="C10" s="114" t="s">
        <v>143</v>
      </c>
      <c r="D10" s="115" t="s">
        <v>1138</v>
      </c>
      <c r="E10" s="25" t="s">
        <v>466</v>
      </c>
      <c r="F10" s="25" t="s">
        <v>466</v>
      </c>
      <c r="G10" s="25" t="s">
        <v>438</v>
      </c>
      <c r="H10" s="210">
        <v>15400000000</v>
      </c>
      <c r="I10" s="210">
        <v>30406839000</v>
      </c>
      <c r="J10" s="211">
        <v>1.9744700649350648</v>
      </c>
      <c r="K10" s="208">
        <v>1.9744700649350648</v>
      </c>
      <c r="L10" s="152" t="s">
        <v>2747</v>
      </c>
    </row>
    <row r="11" spans="1:12" ht="110.25" customHeight="1" thickTop="1" thickBot="1" x14ac:dyDescent="0.3">
      <c r="A11" s="106" t="s">
        <v>2740</v>
      </c>
      <c r="B11" s="87" t="s">
        <v>137</v>
      </c>
      <c r="C11" s="114" t="s">
        <v>143</v>
      </c>
      <c r="D11" s="114" t="s">
        <v>506</v>
      </c>
      <c r="E11" s="25" t="s">
        <v>507</v>
      </c>
      <c r="F11" s="25" t="s">
        <v>508</v>
      </c>
      <c r="G11" s="25" t="s">
        <v>438</v>
      </c>
      <c r="H11" s="210">
        <v>6225000</v>
      </c>
      <c r="I11" s="210">
        <v>13975400</v>
      </c>
      <c r="J11" s="211">
        <v>2.2450441767068274</v>
      </c>
      <c r="K11" s="208">
        <v>2</v>
      </c>
      <c r="L11" s="152" t="s">
        <v>2748</v>
      </c>
    </row>
    <row r="12" spans="1:12" ht="106.5" customHeight="1" thickTop="1" thickBot="1" x14ac:dyDescent="0.3">
      <c r="A12" s="106" t="s">
        <v>2740</v>
      </c>
      <c r="B12" s="87" t="s">
        <v>137</v>
      </c>
      <c r="C12" s="114" t="s">
        <v>143</v>
      </c>
      <c r="D12" s="114" t="s">
        <v>506</v>
      </c>
      <c r="E12" s="25" t="s">
        <v>510</v>
      </c>
      <c r="F12" s="25" t="s">
        <v>511</v>
      </c>
      <c r="G12" s="25" t="s">
        <v>438</v>
      </c>
      <c r="H12" s="210">
        <v>42857000</v>
      </c>
      <c r="I12" s="210">
        <v>45945000</v>
      </c>
      <c r="J12" s="211">
        <v>1.0720535735119117</v>
      </c>
      <c r="K12" s="208">
        <v>1.0720535735119117</v>
      </c>
      <c r="L12" s="152" t="s">
        <v>2749</v>
      </c>
    </row>
    <row r="13" spans="1:12" ht="158.25" customHeight="1" thickTop="1" thickBot="1" x14ac:dyDescent="0.3">
      <c r="A13" s="106" t="s">
        <v>2740</v>
      </c>
      <c r="B13" s="87" t="s">
        <v>137</v>
      </c>
      <c r="C13" s="114" t="s">
        <v>143</v>
      </c>
      <c r="D13" s="114" t="s">
        <v>150</v>
      </c>
      <c r="E13" s="25" t="s">
        <v>151</v>
      </c>
      <c r="F13" s="25" t="s">
        <v>1322</v>
      </c>
      <c r="G13" s="25" t="s">
        <v>276</v>
      </c>
      <c r="H13" s="225">
        <v>0.65500000000000003</v>
      </c>
      <c r="I13" s="225">
        <v>1</v>
      </c>
      <c r="J13" s="211">
        <v>1.5267175572519083</v>
      </c>
      <c r="K13" s="208">
        <v>1.5267175572519083</v>
      </c>
      <c r="L13" s="152" t="s">
        <v>2750</v>
      </c>
    </row>
    <row r="14" spans="1:12" ht="108" customHeight="1" thickTop="1" thickBot="1" x14ac:dyDescent="0.3">
      <c r="A14" s="106" t="s">
        <v>2740</v>
      </c>
      <c r="B14" s="87" t="s">
        <v>137</v>
      </c>
      <c r="C14" s="114" t="s">
        <v>143</v>
      </c>
      <c r="D14" s="114" t="s">
        <v>150</v>
      </c>
      <c r="E14" s="25" t="s">
        <v>1141</v>
      </c>
      <c r="F14" s="25" t="s">
        <v>1324</v>
      </c>
      <c r="G14" s="25" t="s">
        <v>276</v>
      </c>
      <c r="H14" s="225">
        <v>1</v>
      </c>
      <c r="I14" s="225">
        <v>1</v>
      </c>
      <c r="J14" s="211">
        <v>1</v>
      </c>
      <c r="K14" s="208">
        <v>1</v>
      </c>
      <c r="L14" s="152" t="s">
        <v>2751</v>
      </c>
    </row>
    <row r="15" spans="1:12" ht="170.25" customHeight="1" thickTop="1" thickBot="1" x14ac:dyDescent="0.3">
      <c r="A15" s="106" t="s">
        <v>2740</v>
      </c>
      <c r="B15" s="87" t="s">
        <v>137</v>
      </c>
      <c r="C15" s="114" t="s">
        <v>143</v>
      </c>
      <c r="D15" s="114" t="s">
        <v>150</v>
      </c>
      <c r="E15" s="25" t="s">
        <v>1143</v>
      </c>
      <c r="F15" s="25" t="s">
        <v>1326</v>
      </c>
      <c r="G15" s="25" t="s">
        <v>276</v>
      </c>
      <c r="H15" s="225">
        <v>1</v>
      </c>
      <c r="I15" s="225">
        <v>0</v>
      </c>
      <c r="J15" s="211" t="s">
        <v>297</v>
      </c>
      <c r="K15" s="208" t="s">
        <v>298</v>
      </c>
      <c r="L15" s="152" t="s">
        <v>2752</v>
      </c>
    </row>
    <row r="16" spans="1:12" ht="20.25" thickTop="1" thickBot="1" x14ac:dyDescent="0.3">
      <c r="B16" s="327" t="s">
        <v>290</v>
      </c>
      <c r="C16" s="327"/>
      <c r="D16" s="327"/>
      <c r="E16" s="327"/>
      <c r="F16" s="327"/>
      <c r="G16" s="327"/>
      <c r="H16" s="212"/>
      <c r="I16" s="212"/>
      <c r="J16" s="212"/>
      <c r="K16" s="212"/>
      <c r="L16" s="289"/>
    </row>
    <row r="17" spans="1:13" ht="99" customHeight="1" thickTop="1" thickBot="1" x14ac:dyDescent="0.3">
      <c r="A17" s="106" t="s">
        <v>2740</v>
      </c>
      <c r="B17" s="79" t="s">
        <v>158</v>
      </c>
      <c r="C17" s="114" t="s">
        <v>159</v>
      </c>
      <c r="D17" s="25" t="s">
        <v>1685</v>
      </c>
      <c r="E17" s="114" t="s">
        <v>2252</v>
      </c>
      <c r="F17" s="114" t="s">
        <v>1506</v>
      </c>
      <c r="G17" s="1246" t="s">
        <v>453</v>
      </c>
      <c r="H17" s="210">
        <v>24</v>
      </c>
      <c r="I17" s="210">
        <v>32</v>
      </c>
      <c r="J17" s="211">
        <v>1.3333333333333333</v>
      </c>
      <c r="K17" s="208">
        <v>1.3333333333333333</v>
      </c>
      <c r="L17" s="152" t="s">
        <v>2753</v>
      </c>
    </row>
    <row r="18" spans="1:13" ht="101.25" customHeight="1" thickTop="1" thickBot="1" x14ac:dyDescent="0.3">
      <c r="A18" s="106" t="s">
        <v>2740</v>
      </c>
      <c r="B18" s="79" t="s">
        <v>158</v>
      </c>
      <c r="C18" s="114" t="s">
        <v>159</v>
      </c>
      <c r="D18" s="114" t="s">
        <v>1654</v>
      </c>
      <c r="E18" s="114" t="s">
        <v>635</v>
      </c>
      <c r="F18" s="114" t="s">
        <v>1509</v>
      </c>
      <c r="G18" s="1246" t="s">
        <v>1499</v>
      </c>
      <c r="H18" s="210">
        <v>6</v>
      </c>
      <c r="I18" s="210">
        <v>21</v>
      </c>
      <c r="J18" s="211">
        <v>3.5</v>
      </c>
      <c r="K18" s="208">
        <v>2</v>
      </c>
      <c r="L18" s="152" t="s">
        <v>2754</v>
      </c>
    </row>
    <row r="19" spans="1:13" ht="105" customHeight="1" thickTop="1" thickBot="1" x14ac:dyDescent="0.3">
      <c r="A19" s="106" t="s">
        <v>2740</v>
      </c>
      <c r="B19" s="79" t="s">
        <v>158</v>
      </c>
      <c r="C19" s="114" t="s">
        <v>159</v>
      </c>
      <c r="D19" s="114" t="s">
        <v>1654</v>
      </c>
      <c r="E19" s="114" t="s">
        <v>637</v>
      </c>
      <c r="F19" s="114" t="s">
        <v>1511</v>
      </c>
      <c r="G19" s="1246" t="s">
        <v>1499</v>
      </c>
      <c r="H19" s="210">
        <v>8</v>
      </c>
      <c r="I19" s="210">
        <v>11</v>
      </c>
      <c r="J19" s="211">
        <v>1.375</v>
      </c>
      <c r="K19" s="208">
        <v>1.375</v>
      </c>
      <c r="L19" s="152" t="s">
        <v>2755</v>
      </c>
    </row>
    <row r="20" spans="1:13" ht="243.75" customHeight="1" thickTop="1" thickBot="1" x14ac:dyDescent="0.3">
      <c r="A20" s="106" t="s">
        <v>2740</v>
      </c>
      <c r="B20" s="79" t="s">
        <v>158</v>
      </c>
      <c r="C20" s="114" t="s">
        <v>159</v>
      </c>
      <c r="D20" s="25" t="s">
        <v>1513</v>
      </c>
      <c r="E20" s="114" t="s">
        <v>1514</v>
      </c>
      <c r="F20" s="114" t="s">
        <v>1515</v>
      </c>
      <c r="G20" s="25" t="s">
        <v>276</v>
      </c>
      <c r="H20" s="225">
        <v>0.5</v>
      </c>
      <c r="I20" s="225">
        <v>0.54999999999999993</v>
      </c>
      <c r="J20" s="211">
        <v>1.0999999999999999</v>
      </c>
      <c r="K20" s="208">
        <v>1.0999999999999999</v>
      </c>
      <c r="L20" s="152" t="s">
        <v>2756</v>
      </c>
    </row>
    <row r="21" spans="1:13" ht="76.5" customHeight="1" thickTop="1" thickBot="1" x14ac:dyDescent="0.3">
      <c r="A21" s="106" t="s">
        <v>2740</v>
      </c>
      <c r="B21" s="79" t="s">
        <v>158</v>
      </c>
      <c r="C21" s="114" t="s">
        <v>159</v>
      </c>
      <c r="D21" s="25" t="s">
        <v>577</v>
      </c>
      <c r="E21" s="114" t="s">
        <v>578</v>
      </c>
      <c r="F21" s="114" t="s">
        <v>1560</v>
      </c>
      <c r="G21" s="25" t="s">
        <v>453</v>
      </c>
      <c r="H21" s="210">
        <v>375</v>
      </c>
      <c r="I21" s="210">
        <v>1493</v>
      </c>
      <c r="J21" s="211">
        <v>3.9813333333333332</v>
      </c>
      <c r="K21" s="208">
        <v>2</v>
      </c>
      <c r="L21" s="152" t="s">
        <v>2757</v>
      </c>
    </row>
    <row r="22" spans="1:13" ht="86.25" customHeight="1" thickTop="1" thickBot="1" x14ac:dyDescent="0.3">
      <c r="A22" s="106" t="s">
        <v>2740</v>
      </c>
      <c r="B22" s="79" t="s">
        <v>158</v>
      </c>
      <c r="C22" s="114" t="s">
        <v>159</v>
      </c>
      <c r="D22" s="25" t="s">
        <v>192</v>
      </c>
      <c r="E22" s="114" t="s">
        <v>193</v>
      </c>
      <c r="F22" s="114" t="s">
        <v>1519</v>
      </c>
      <c r="G22" s="25" t="s">
        <v>1334</v>
      </c>
      <c r="H22" s="210">
        <v>10.199999999999999</v>
      </c>
      <c r="I22" s="210">
        <v>8.3333333333333339</v>
      </c>
      <c r="J22" s="211">
        <v>1.2239999999999998</v>
      </c>
      <c r="K22" s="208">
        <v>1.2239999999999998</v>
      </c>
      <c r="L22" s="152" t="s">
        <v>2758</v>
      </c>
    </row>
    <row r="23" spans="1:13" ht="95.25" customHeight="1" thickTop="1" thickBot="1" x14ac:dyDescent="0.3">
      <c r="A23" s="106" t="s">
        <v>2740</v>
      </c>
      <c r="B23" s="79" t="s">
        <v>158</v>
      </c>
      <c r="C23" s="114" t="s">
        <v>159</v>
      </c>
      <c r="D23" s="25" t="s">
        <v>231</v>
      </c>
      <c r="E23" s="114" t="s">
        <v>232</v>
      </c>
      <c r="F23" s="114" t="s">
        <v>1331</v>
      </c>
      <c r="G23" s="25" t="s">
        <v>276</v>
      </c>
      <c r="H23" s="225">
        <v>1</v>
      </c>
      <c r="I23" s="225">
        <v>1</v>
      </c>
      <c r="J23" s="211">
        <v>1</v>
      </c>
      <c r="K23" s="208">
        <v>1</v>
      </c>
      <c r="L23" s="152" t="s">
        <v>2759</v>
      </c>
    </row>
    <row r="24" spans="1:13" ht="110.25" customHeight="1" thickTop="1" thickBot="1" x14ac:dyDescent="0.3">
      <c r="A24" s="106" t="s">
        <v>2740</v>
      </c>
      <c r="B24" s="79" t="s">
        <v>158</v>
      </c>
      <c r="C24" s="114" t="s">
        <v>159</v>
      </c>
      <c r="D24" s="25" t="s">
        <v>234</v>
      </c>
      <c r="E24" s="114" t="s">
        <v>235</v>
      </c>
      <c r="F24" s="114" t="s">
        <v>1333</v>
      </c>
      <c r="G24" s="1246" t="s">
        <v>1334</v>
      </c>
      <c r="H24" s="210">
        <v>4</v>
      </c>
      <c r="I24" s="210">
        <v>0</v>
      </c>
      <c r="J24" s="211" t="s">
        <v>297</v>
      </c>
      <c r="K24" s="208" t="s">
        <v>298</v>
      </c>
      <c r="L24" s="152" t="s">
        <v>2760</v>
      </c>
      <c r="M24" s="45"/>
    </row>
    <row r="25" spans="1:13" ht="132.75" customHeight="1" thickTop="1" thickBot="1" x14ac:dyDescent="0.3">
      <c r="A25" s="106" t="s">
        <v>2740</v>
      </c>
      <c r="B25" s="79" t="s">
        <v>158</v>
      </c>
      <c r="C25" s="114" t="s">
        <v>159</v>
      </c>
      <c r="D25" s="25" t="s">
        <v>247</v>
      </c>
      <c r="E25" s="114" t="s">
        <v>248</v>
      </c>
      <c r="F25" s="114" t="s">
        <v>1336</v>
      </c>
      <c r="G25" s="1246" t="s">
        <v>276</v>
      </c>
      <c r="H25" s="225">
        <v>1</v>
      </c>
      <c r="I25" s="225">
        <v>1</v>
      </c>
      <c r="J25" s="211">
        <v>1</v>
      </c>
      <c r="K25" s="208">
        <v>1</v>
      </c>
      <c r="L25" s="152" t="s">
        <v>2761</v>
      </c>
    </row>
    <row r="26" spans="1:13" ht="106.5" customHeight="1" thickTop="1" thickBot="1" x14ac:dyDescent="0.3">
      <c r="A26" s="106" t="s">
        <v>2740</v>
      </c>
      <c r="B26" s="79" t="s">
        <v>158</v>
      </c>
      <c r="C26" s="114" t="s">
        <v>160</v>
      </c>
      <c r="D26" s="25" t="s">
        <v>1662</v>
      </c>
      <c r="E26" s="114" t="s">
        <v>1523</v>
      </c>
      <c r="F26" s="114" t="s">
        <v>1524</v>
      </c>
      <c r="G26" s="1246" t="s">
        <v>276</v>
      </c>
      <c r="H26" s="225">
        <v>1</v>
      </c>
      <c r="I26" s="225">
        <v>1</v>
      </c>
      <c r="J26" s="211">
        <v>1</v>
      </c>
      <c r="K26" s="208">
        <v>1</v>
      </c>
      <c r="L26" s="152" t="s">
        <v>2762</v>
      </c>
    </row>
    <row r="27" spans="1:13" ht="128.25" customHeight="1" thickTop="1" thickBot="1" x14ac:dyDescent="0.3">
      <c r="A27" s="106" t="s">
        <v>2740</v>
      </c>
      <c r="B27" s="79" t="s">
        <v>158</v>
      </c>
      <c r="C27" s="114" t="s">
        <v>160</v>
      </c>
      <c r="D27" s="114" t="s">
        <v>594</v>
      </c>
      <c r="E27" s="114" t="s">
        <v>595</v>
      </c>
      <c r="F27" s="114" t="s">
        <v>1526</v>
      </c>
      <c r="G27" s="25" t="s">
        <v>1527</v>
      </c>
      <c r="H27" s="210">
        <v>32</v>
      </c>
      <c r="I27" s="210">
        <v>25.824999999999999</v>
      </c>
      <c r="J27" s="211">
        <v>1.239109390125847</v>
      </c>
      <c r="K27" s="208">
        <v>1.239109390125847</v>
      </c>
      <c r="L27" s="152" t="s">
        <v>2763</v>
      </c>
    </row>
    <row r="28" spans="1:13" ht="20.25" thickTop="1" thickBot="1" x14ac:dyDescent="0.3">
      <c r="B28" s="700" t="s">
        <v>161</v>
      </c>
      <c r="C28" s="701"/>
      <c r="D28" s="701"/>
      <c r="E28" s="701"/>
      <c r="F28" s="701"/>
      <c r="G28" s="701"/>
      <c r="H28" s="702"/>
      <c r="I28" s="702"/>
      <c r="J28" s="702"/>
      <c r="K28" s="702"/>
      <c r="L28" s="603"/>
    </row>
    <row r="29" spans="1:13" ht="144.75" customHeight="1" thickTop="1" thickBot="1" x14ac:dyDescent="0.3">
      <c r="A29" s="106" t="s">
        <v>2740</v>
      </c>
      <c r="B29" s="86" t="s">
        <v>162</v>
      </c>
      <c r="C29" s="441" t="s">
        <v>513</v>
      </c>
      <c r="D29" s="441" t="s">
        <v>1730</v>
      </c>
      <c r="E29" s="441" t="s">
        <v>919</v>
      </c>
      <c r="F29" s="441" t="s">
        <v>1338</v>
      </c>
      <c r="G29" s="1246" t="s">
        <v>276</v>
      </c>
      <c r="H29" s="225">
        <v>0.59380518088041201</v>
      </c>
      <c r="I29" s="225">
        <v>0.89170000000000005</v>
      </c>
      <c r="J29" s="211">
        <v>1.5016709666930002</v>
      </c>
      <c r="K29" s="208">
        <v>1.5016709666930002</v>
      </c>
      <c r="L29" s="152" t="s">
        <v>2764</v>
      </c>
    </row>
    <row r="30" spans="1:13" ht="95.25" customHeight="1" thickTop="1" thickBot="1" x14ac:dyDescent="0.3">
      <c r="A30" s="106" t="s">
        <v>2740</v>
      </c>
      <c r="B30" s="86" t="s">
        <v>162</v>
      </c>
      <c r="C30" s="441" t="s">
        <v>165</v>
      </c>
      <c r="D30" s="114" t="s">
        <v>252</v>
      </c>
      <c r="E30" s="441" t="s">
        <v>200</v>
      </c>
      <c r="F30" s="441" t="s">
        <v>1340</v>
      </c>
      <c r="G30" s="1246" t="s">
        <v>276</v>
      </c>
      <c r="H30" s="225">
        <v>1</v>
      </c>
      <c r="I30" s="225">
        <v>1</v>
      </c>
      <c r="J30" s="211">
        <v>1</v>
      </c>
      <c r="K30" s="208">
        <v>1</v>
      </c>
      <c r="L30" s="152" t="s">
        <v>2765</v>
      </c>
    </row>
    <row r="31" spans="1:13" ht="93.75" customHeight="1" thickTop="1" thickBot="1" x14ac:dyDescent="0.3">
      <c r="A31" s="106" t="s">
        <v>2740</v>
      </c>
      <c r="B31" s="86" t="s">
        <v>162</v>
      </c>
      <c r="C31" s="441" t="s">
        <v>165</v>
      </c>
      <c r="D31" s="114" t="s">
        <v>252</v>
      </c>
      <c r="E31" s="441" t="s">
        <v>1227</v>
      </c>
      <c r="F31" s="441" t="s">
        <v>1342</v>
      </c>
      <c r="G31" s="1246" t="s">
        <v>276</v>
      </c>
      <c r="H31" s="225">
        <v>1</v>
      </c>
      <c r="I31" s="225">
        <v>0.92900000000000005</v>
      </c>
      <c r="J31" s="211">
        <v>0.92900000000000005</v>
      </c>
      <c r="K31" s="208">
        <v>0.92900000000000005</v>
      </c>
      <c r="L31" s="152" t="s">
        <v>2766</v>
      </c>
    </row>
    <row r="32" spans="1:13" ht="94.5" customHeight="1" thickTop="1" thickBot="1" x14ac:dyDescent="0.3">
      <c r="A32" s="106" t="s">
        <v>2740</v>
      </c>
      <c r="B32" s="86" t="s">
        <v>162</v>
      </c>
      <c r="C32" s="441" t="s">
        <v>165</v>
      </c>
      <c r="D32" s="114" t="s">
        <v>165</v>
      </c>
      <c r="E32" s="441" t="s">
        <v>264</v>
      </c>
      <c r="F32" s="441" t="s">
        <v>1344</v>
      </c>
      <c r="G32" s="1246" t="s">
        <v>276</v>
      </c>
      <c r="H32" s="225">
        <v>1</v>
      </c>
      <c r="I32" s="225">
        <v>1</v>
      </c>
      <c r="J32" s="211">
        <v>1</v>
      </c>
      <c r="K32" s="208">
        <v>1</v>
      </c>
      <c r="L32" s="152" t="s">
        <v>2767</v>
      </c>
    </row>
    <row r="33" spans="1:12" ht="104.25" customHeight="1" thickTop="1" thickBot="1" x14ac:dyDescent="0.3">
      <c r="A33" s="106" t="s">
        <v>2740</v>
      </c>
      <c r="B33" s="86" t="s">
        <v>162</v>
      </c>
      <c r="C33" s="441" t="s">
        <v>165</v>
      </c>
      <c r="D33" s="114" t="s">
        <v>165</v>
      </c>
      <c r="E33" s="441" t="s">
        <v>266</v>
      </c>
      <c r="F33" s="441" t="s">
        <v>1346</v>
      </c>
      <c r="G33" s="1246" t="s">
        <v>276</v>
      </c>
      <c r="H33" s="225">
        <v>1</v>
      </c>
      <c r="I33" s="225">
        <v>1</v>
      </c>
      <c r="J33" s="211">
        <v>1</v>
      </c>
      <c r="K33" s="208">
        <v>1</v>
      </c>
      <c r="L33" s="152" t="s">
        <v>2768</v>
      </c>
    </row>
    <row r="34" spans="1:12" ht="130.5" customHeight="1" thickTop="1" thickBot="1" x14ac:dyDescent="0.3">
      <c r="A34" s="106" t="s">
        <v>2740</v>
      </c>
      <c r="B34" s="86" t="s">
        <v>162</v>
      </c>
      <c r="C34" s="441" t="s">
        <v>165</v>
      </c>
      <c r="D34" s="25" t="s">
        <v>202</v>
      </c>
      <c r="E34" s="441" t="s">
        <v>203</v>
      </c>
      <c r="F34" s="441" t="s">
        <v>306</v>
      </c>
      <c r="G34" s="25" t="s">
        <v>276</v>
      </c>
      <c r="H34" s="225">
        <v>1</v>
      </c>
      <c r="I34" s="225">
        <v>1</v>
      </c>
      <c r="J34" s="211">
        <v>1</v>
      </c>
      <c r="K34" s="208">
        <v>1</v>
      </c>
      <c r="L34" s="152" t="s">
        <v>2769</v>
      </c>
    </row>
    <row r="35" spans="1:12" ht="106.5" customHeight="1" thickTop="1" thickBot="1" x14ac:dyDescent="0.3">
      <c r="A35" s="106" t="s">
        <v>2740</v>
      </c>
      <c r="B35" s="86" t="s">
        <v>162</v>
      </c>
      <c r="C35" s="114" t="s">
        <v>168</v>
      </c>
      <c r="D35" s="441" t="s">
        <v>487</v>
      </c>
      <c r="E35" s="441" t="s">
        <v>488</v>
      </c>
      <c r="F35" s="441" t="s">
        <v>1349</v>
      </c>
      <c r="G35" s="25" t="s">
        <v>438</v>
      </c>
      <c r="H35" s="210">
        <v>627000000</v>
      </c>
      <c r="I35" s="210">
        <v>1997631246</v>
      </c>
      <c r="J35" s="211">
        <v>3.1860147464114834</v>
      </c>
      <c r="K35" s="208">
        <v>2</v>
      </c>
      <c r="L35" s="152" t="s">
        <v>2770</v>
      </c>
    </row>
    <row r="36" spans="1:12" ht="95.25" customHeight="1" thickTop="1" thickBot="1" x14ac:dyDescent="0.3">
      <c r="A36" s="106" t="s">
        <v>2740</v>
      </c>
      <c r="B36" s="86" t="s">
        <v>162</v>
      </c>
      <c r="C36" s="114" t="s">
        <v>327</v>
      </c>
      <c r="D36" s="25" t="s">
        <v>608</v>
      </c>
      <c r="E36" s="441" t="s">
        <v>609</v>
      </c>
      <c r="F36" s="441" t="s">
        <v>1574</v>
      </c>
      <c r="G36" s="66" t="s">
        <v>453</v>
      </c>
      <c r="H36" s="210">
        <v>935</v>
      </c>
      <c r="I36" s="210">
        <v>3048</v>
      </c>
      <c r="J36" s="211">
        <v>3.2598930481283421</v>
      </c>
      <c r="K36" s="208">
        <v>2</v>
      </c>
      <c r="L36" s="152" t="s">
        <v>2771</v>
      </c>
    </row>
    <row r="37" spans="1:12" ht="102" customHeight="1" thickTop="1" thickBot="1" x14ac:dyDescent="0.3">
      <c r="A37" s="532" t="s">
        <v>2740</v>
      </c>
      <c r="B37" s="801" t="s">
        <v>162</v>
      </c>
      <c r="C37" s="802" t="s">
        <v>327</v>
      </c>
      <c r="D37" s="353" t="s">
        <v>617</v>
      </c>
      <c r="E37" s="803" t="s">
        <v>1539</v>
      </c>
      <c r="F37" s="803" t="s">
        <v>1667</v>
      </c>
      <c r="G37" s="632" t="s">
        <v>453</v>
      </c>
      <c r="H37" s="225">
        <v>0</v>
      </c>
      <c r="I37" s="225">
        <v>0</v>
      </c>
      <c r="J37" s="211" t="s">
        <v>297</v>
      </c>
      <c r="K37" s="208" t="s">
        <v>298</v>
      </c>
      <c r="L37" s="152" t="s">
        <v>1169</v>
      </c>
    </row>
    <row r="38" spans="1:12" ht="97.5" customHeight="1" thickTop="1" thickBot="1" x14ac:dyDescent="0.3">
      <c r="A38" s="106" t="s">
        <v>2740</v>
      </c>
      <c r="B38" s="86" t="s">
        <v>162</v>
      </c>
      <c r="C38" s="114" t="s">
        <v>327</v>
      </c>
      <c r="D38" s="25" t="s">
        <v>611</v>
      </c>
      <c r="E38" s="441" t="s">
        <v>612</v>
      </c>
      <c r="F38" s="441" t="s">
        <v>1741</v>
      </c>
      <c r="G38" s="66" t="s">
        <v>453</v>
      </c>
      <c r="H38" s="210">
        <v>2000</v>
      </c>
      <c r="I38" s="210">
        <v>2598</v>
      </c>
      <c r="J38" s="211">
        <v>1.2989999999999999</v>
      </c>
      <c r="K38" s="208">
        <v>1.2989999999999999</v>
      </c>
      <c r="L38" s="152" t="s">
        <v>2772</v>
      </c>
    </row>
    <row r="39" spans="1:12" ht="117" customHeight="1" thickTop="1" thickBot="1" x14ac:dyDescent="0.3">
      <c r="A39" s="532" t="s">
        <v>2740</v>
      </c>
      <c r="B39" s="801" t="s">
        <v>162</v>
      </c>
      <c r="C39" s="802" t="s">
        <v>327</v>
      </c>
      <c r="D39" s="353" t="s">
        <v>620</v>
      </c>
      <c r="E39" s="803" t="s">
        <v>621</v>
      </c>
      <c r="F39" s="803" t="s">
        <v>1538</v>
      </c>
      <c r="G39" s="632" t="s">
        <v>453</v>
      </c>
      <c r="H39" s="225">
        <v>0</v>
      </c>
      <c r="I39" s="225">
        <v>0</v>
      </c>
      <c r="J39" s="211" t="s">
        <v>297</v>
      </c>
      <c r="K39" s="208" t="s">
        <v>298</v>
      </c>
      <c r="L39" s="152" t="s">
        <v>1169</v>
      </c>
    </row>
    <row r="40" spans="1:12" ht="127.5" customHeight="1" thickTop="1" thickBot="1" x14ac:dyDescent="0.3">
      <c r="A40" s="106" t="s">
        <v>2740</v>
      </c>
      <c r="B40" s="86" t="s">
        <v>162</v>
      </c>
      <c r="C40" s="114" t="s">
        <v>327</v>
      </c>
      <c r="D40" s="441" t="s">
        <v>640</v>
      </c>
      <c r="E40" s="441" t="s">
        <v>641</v>
      </c>
      <c r="F40" s="441" t="s">
        <v>1541</v>
      </c>
      <c r="G40" s="804" t="s">
        <v>276</v>
      </c>
      <c r="H40" s="225">
        <v>1</v>
      </c>
      <c r="I40" s="225">
        <v>2</v>
      </c>
      <c r="J40" s="211">
        <v>2</v>
      </c>
      <c r="K40" s="208">
        <v>2</v>
      </c>
      <c r="L40" s="152" t="s">
        <v>2773</v>
      </c>
    </row>
    <row r="41" spans="1:12" ht="20.25" thickTop="1" thickBot="1" x14ac:dyDescent="0.3">
      <c r="B41" s="687" t="s">
        <v>171</v>
      </c>
      <c r="C41" s="687"/>
      <c r="D41" s="687"/>
      <c r="E41" s="687"/>
      <c r="F41" s="687"/>
      <c r="G41" s="687"/>
      <c r="H41" s="688"/>
      <c r="I41" s="688"/>
      <c r="J41" s="688"/>
      <c r="K41" s="688"/>
      <c r="L41" s="619"/>
    </row>
    <row r="42" spans="1:12" ht="96.75" customHeight="1" thickTop="1" thickBot="1" x14ac:dyDescent="0.3">
      <c r="A42" s="106" t="s">
        <v>2740</v>
      </c>
      <c r="B42" s="83" t="s">
        <v>172</v>
      </c>
      <c r="C42" s="25" t="s">
        <v>173</v>
      </c>
      <c r="D42" s="25" t="s">
        <v>226</v>
      </c>
      <c r="E42" s="25" t="s">
        <v>206</v>
      </c>
      <c r="F42" s="25" t="s">
        <v>333</v>
      </c>
      <c r="G42" s="224" t="s">
        <v>276</v>
      </c>
      <c r="H42" s="225">
        <v>1</v>
      </c>
      <c r="I42" s="225">
        <v>0.97083333333333321</v>
      </c>
      <c r="J42" s="211">
        <v>0.97083333333333321</v>
      </c>
      <c r="K42" s="208">
        <v>0.97083333333333321</v>
      </c>
      <c r="L42" s="152" t="s">
        <v>2774</v>
      </c>
    </row>
    <row r="43" spans="1:12" ht="102" customHeight="1" thickTop="1" x14ac:dyDescent="0.35">
      <c r="B43" s="28"/>
      <c r="C43" s="28"/>
      <c r="D43" s="28"/>
      <c r="E43" s="28"/>
      <c r="F43" s="28"/>
      <c r="G43" s="28"/>
      <c r="J43" s="47" t="s">
        <v>177</v>
      </c>
      <c r="K43" s="1178">
        <v>1.3093397091914658</v>
      </c>
      <c r="L43" s="17" t="s">
        <v>178</v>
      </c>
    </row>
    <row r="44" spans="1:12" x14ac:dyDescent="0.35">
      <c r="B44" s="28"/>
      <c r="C44" s="28"/>
      <c r="D44" s="28"/>
      <c r="E44" s="28"/>
      <c r="F44" s="28"/>
      <c r="G44" s="28"/>
      <c r="K44" s="233"/>
    </row>
    <row r="45" spans="1:12" x14ac:dyDescent="0.35">
      <c r="B45" s="28"/>
      <c r="C45" s="28"/>
      <c r="D45" s="28"/>
      <c r="E45" s="28"/>
      <c r="F45" s="28"/>
      <c r="G45" s="28"/>
      <c r="K45" s="233"/>
    </row>
    <row r="46" spans="1:12" x14ac:dyDescent="0.35">
      <c r="B46" s="28"/>
      <c r="C46" s="28"/>
      <c r="D46" s="28"/>
      <c r="E46" s="28"/>
      <c r="F46" s="28"/>
      <c r="G46" s="28"/>
      <c r="K46" s="233"/>
    </row>
    <row r="47" spans="1:12" x14ac:dyDescent="0.35">
      <c r="B47" s="28"/>
      <c r="C47" s="28"/>
      <c r="D47" s="28"/>
      <c r="E47" s="28"/>
      <c r="F47" s="28"/>
      <c r="G47" s="28"/>
      <c r="K47" s="233"/>
    </row>
    <row r="48" spans="1:12" x14ac:dyDescent="0.35">
      <c r="B48" s="28"/>
      <c r="C48" s="28"/>
      <c r="D48" s="28"/>
      <c r="E48" s="28"/>
      <c r="F48" s="28"/>
      <c r="G48" s="28"/>
      <c r="K48" s="233"/>
    </row>
    <row r="49" spans="2:11" x14ac:dyDescent="0.35">
      <c r="B49" s="28"/>
      <c r="C49" s="28"/>
      <c r="D49" s="28"/>
      <c r="E49" s="28"/>
      <c r="F49" s="28"/>
      <c r="G49" s="28"/>
      <c r="K49" s="233"/>
    </row>
    <row r="50" spans="2:11" x14ac:dyDescent="0.35">
      <c r="K50" s="233"/>
    </row>
    <row r="51" spans="2:11" x14ac:dyDescent="0.35">
      <c r="K51" s="233"/>
    </row>
    <row r="52" spans="2:11" x14ac:dyDescent="0.35">
      <c r="K52" s="233"/>
    </row>
    <row r="53" spans="2:11" x14ac:dyDescent="0.35">
      <c r="K53" s="233"/>
    </row>
    <row r="54" spans="2:11" x14ac:dyDescent="0.35">
      <c r="K54" s="233"/>
    </row>
    <row r="55" spans="2:11" x14ac:dyDescent="0.35">
      <c r="K55" s="233"/>
    </row>
    <row r="56" spans="2:11" x14ac:dyDescent="0.35">
      <c r="K56" s="233"/>
    </row>
    <row r="57" spans="2:11" x14ac:dyDescent="0.35">
      <c r="K57" s="233"/>
    </row>
    <row r="58" spans="2:11" x14ac:dyDescent="0.35">
      <c r="K58" s="233"/>
    </row>
    <row r="59" spans="2:11" x14ac:dyDescent="0.35">
      <c r="K59" s="233"/>
    </row>
    <row r="60" spans="2:11" x14ac:dyDescent="0.35">
      <c r="K60" s="233"/>
    </row>
    <row r="61" spans="2:11" x14ac:dyDescent="0.35">
      <c r="K61" s="233"/>
    </row>
    <row r="62" spans="2:11" x14ac:dyDescent="0.35">
      <c r="K62" s="233"/>
    </row>
    <row r="63" spans="2:11" x14ac:dyDescent="0.35">
      <c r="K63" s="233"/>
    </row>
    <row r="64" spans="2: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AqF0PXKt13TlOExyTbLAGrplTF1lk+1/iZGGQpOHT4bODZYUER/vMRA+B8m+Z1MuI7JfSN08PtdJvqWqdlYS3w==" saltValue="c5ZzhAz58syWSV5HsSzZew==" spinCount="100000" sheet="1" objects="1" scenarios="1"/>
  <conditionalFormatting sqref="K5:K15">
    <cfRule type="cellIs" dxfId="367" priority="243" operator="greaterThan">
      <formula>1.1</formula>
    </cfRule>
    <cfRule type="cellIs" dxfId="366" priority="244" operator="between">
      <formula>100%</formula>
      <formula>110%</formula>
    </cfRule>
    <cfRule type="cellIs" dxfId="365" priority="245" operator="between">
      <formula>70%</formula>
      <formula>99.9999999%</formula>
    </cfRule>
    <cfRule type="cellIs" dxfId="364" priority="246" operator="between">
      <formula>0</formula>
      <formula>0.6999999999999</formula>
    </cfRule>
  </conditionalFormatting>
  <conditionalFormatting sqref="J5:J15">
    <cfRule type="containsText" dxfId="363" priority="237" operator="containsText" text="Sin medición en la vigencia">
      <formula>NOT(ISERROR(SEARCH("Sin medición en la vigencia",J5)))</formula>
    </cfRule>
    <cfRule type="cellIs" dxfId="362" priority="238" operator="greaterThan">
      <formula>1.1</formula>
    </cfRule>
    <cfRule type="cellIs" dxfId="361" priority="239" operator="between">
      <formula>100%</formula>
      <formula>110%</formula>
    </cfRule>
    <cfRule type="cellIs" dxfId="360" priority="240" operator="between">
      <formula>70%</formula>
      <formula>99.9999999%</formula>
    </cfRule>
    <cfRule type="cellIs" dxfId="359" priority="241" operator="between">
      <formula>0</formula>
      <formula>0.6999999999999</formula>
    </cfRule>
  </conditionalFormatting>
  <conditionalFormatting sqref="K17:K27">
    <cfRule type="cellIs" dxfId="358" priority="89" operator="greaterThan">
      <formula>1.1</formula>
    </cfRule>
    <cfRule type="cellIs" dxfId="357" priority="90" operator="between">
      <formula>100%</formula>
      <formula>110%</formula>
    </cfRule>
    <cfRule type="cellIs" dxfId="356" priority="91" operator="between">
      <formula>70%</formula>
      <formula>99.9999999%</formula>
    </cfRule>
    <cfRule type="cellIs" dxfId="355" priority="92" operator="between">
      <formula>0</formula>
      <formula>0.6999999999999</formula>
    </cfRule>
  </conditionalFormatting>
  <conditionalFormatting sqref="J17:J27">
    <cfRule type="containsText" dxfId="354" priority="83" operator="containsText" text="Sin medición en la vigencia">
      <formula>NOT(ISERROR(SEARCH("Sin medición en la vigencia",J17)))</formula>
    </cfRule>
    <cfRule type="cellIs" dxfId="353" priority="84" operator="greaterThan">
      <formula>1.1</formula>
    </cfRule>
    <cfRule type="cellIs" dxfId="352" priority="85" operator="between">
      <formula>100%</formula>
      <formula>110%</formula>
    </cfRule>
    <cfRule type="cellIs" dxfId="351" priority="86" operator="between">
      <formula>70%</formula>
      <formula>99.9999999%</formula>
    </cfRule>
    <cfRule type="cellIs" dxfId="350" priority="87" operator="between">
      <formula>0</formula>
      <formula>0.6999999999999</formula>
    </cfRule>
  </conditionalFormatting>
  <conditionalFormatting sqref="K29:K40">
    <cfRule type="cellIs" dxfId="349" priority="59" operator="greaterThan">
      <formula>1.1</formula>
    </cfRule>
    <cfRule type="cellIs" dxfId="348" priority="60" operator="between">
      <formula>100%</formula>
      <formula>110%</formula>
    </cfRule>
    <cfRule type="cellIs" dxfId="347" priority="61" operator="between">
      <formula>70%</formula>
      <formula>99.9999999%</formula>
    </cfRule>
    <cfRule type="cellIs" dxfId="346" priority="62" operator="between">
      <formula>0</formula>
      <formula>0.6999999999999</formula>
    </cfRule>
  </conditionalFormatting>
  <conditionalFormatting sqref="J29:J40">
    <cfRule type="containsText" dxfId="345" priority="53" operator="containsText" text="Sin medición en la vigencia">
      <formula>NOT(ISERROR(SEARCH("Sin medición en la vigencia",J29)))</formula>
    </cfRule>
    <cfRule type="cellIs" dxfId="344" priority="54" operator="greaterThan">
      <formula>1.1</formula>
    </cfRule>
    <cfRule type="cellIs" dxfId="343" priority="55" operator="between">
      <formula>100%</formula>
      <formula>110%</formula>
    </cfRule>
    <cfRule type="cellIs" dxfId="342" priority="56" operator="between">
      <formula>70%</formula>
      <formula>99.9999999%</formula>
    </cfRule>
    <cfRule type="cellIs" dxfId="341" priority="57" operator="between">
      <formula>0</formula>
      <formula>0.6999999999999</formula>
    </cfRule>
  </conditionalFormatting>
  <conditionalFormatting sqref="K42">
    <cfRule type="cellIs" dxfId="340" priority="29" operator="greaterThan">
      <formula>1.1</formula>
    </cfRule>
    <cfRule type="cellIs" dxfId="339" priority="30" operator="between">
      <formula>100%</formula>
      <formula>110%</formula>
    </cfRule>
    <cfRule type="cellIs" dxfId="338" priority="31" operator="between">
      <formula>70%</formula>
      <formula>99.9999999%</formula>
    </cfRule>
    <cfRule type="cellIs" dxfId="337" priority="32" operator="between">
      <formula>0</formula>
      <formula>0.6999999999999</formula>
    </cfRule>
  </conditionalFormatting>
  <conditionalFormatting sqref="J42">
    <cfRule type="containsText" dxfId="336" priority="23" operator="containsText" text="Sin medición en la vigencia">
      <formula>NOT(ISERROR(SEARCH("Sin medición en la vigencia",J42)))</formula>
    </cfRule>
    <cfRule type="cellIs" dxfId="335" priority="24" operator="greaterThan">
      <formula>1.1</formula>
    </cfRule>
    <cfRule type="cellIs" dxfId="334" priority="25" operator="between">
      <formula>100%</formula>
      <formula>110%</formula>
    </cfRule>
    <cfRule type="cellIs" dxfId="333" priority="26" operator="between">
      <formula>70%</formula>
      <formula>99.9999999%</formula>
    </cfRule>
    <cfRule type="cellIs" dxfId="332" priority="27" operator="between">
      <formula>0</formula>
      <formula>0.6999999999999</formula>
    </cfRule>
  </conditionalFormatting>
  <hyperlinks>
    <hyperlink ref="L43" location="Principal!A1" display="volver al índice" xr:uid="{00000000-0004-0000-68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42" operator="containsText" id="{EC548676-1AE0-4705-847A-2C721984529A}">
            <xm:f>NOT(ISERROR(SEARCH("-",K5)))</xm:f>
            <xm:f>"-"</xm:f>
            <x14:dxf>
              <fill>
                <patternFill>
                  <bgColor rgb="FF000000"/>
                </patternFill>
              </fill>
            </x14:dxf>
          </x14:cfRule>
          <xm:sqref>K5:K15</xm:sqref>
        </x14:conditionalFormatting>
        <x14:conditionalFormatting xmlns:xm="http://schemas.microsoft.com/office/excel/2006/main">
          <x14:cfRule type="containsText" priority="88" operator="containsText" id="{8BE38E96-4021-486E-8D4E-2ECECFB8B3D6}">
            <xm:f>NOT(ISERROR(SEARCH("-",K17)))</xm:f>
            <xm:f>"-"</xm:f>
            <x14:dxf>
              <fill>
                <patternFill>
                  <bgColor rgb="FF000000"/>
                </patternFill>
              </fill>
            </x14:dxf>
          </x14:cfRule>
          <xm:sqref>K17:K27</xm:sqref>
        </x14:conditionalFormatting>
        <x14:conditionalFormatting xmlns:xm="http://schemas.microsoft.com/office/excel/2006/main">
          <x14:cfRule type="containsText" priority="58" operator="containsText" id="{B693E090-9AAA-4C26-8AF6-BA84418E6360}">
            <xm:f>NOT(ISERROR(SEARCH("-",K29)))</xm:f>
            <xm:f>"-"</xm:f>
            <x14:dxf>
              <fill>
                <patternFill>
                  <bgColor rgb="FF000000"/>
                </patternFill>
              </fill>
            </x14:dxf>
          </x14:cfRule>
          <xm:sqref>K29:K40</xm:sqref>
        </x14:conditionalFormatting>
        <x14:conditionalFormatting xmlns:xm="http://schemas.microsoft.com/office/excel/2006/main">
          <x14:cfRule type="containsText" priority="28" operator="containsText" id="{7E7CBB6D-D1DB-4CE3-A8B1-427B8D1DD86B}">
            <xm:f>NOT(ISERROR(SEARCH("-",K42)))</xm:f>
            <xm:f>"-"</xm:f>
            <x14:dxf>
              <fill>
                <patternFill>
                  <bgColor rgb="FF000000"/>
                </patternFill>
              </fill>
            </x14:dxf>
          </x14:cfRule>
          <xm:sqref>K42</xm:sqref>
        </x14:conditionalFormatting>
      </x14:conditionalFormatting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L115"/>
  <sheetViews>
    <sheetView zoomScale="60" zoomScaleNormal="60" workbookViewId="0">
      <pane xSplit="7" ySplit="4" topLeftCell="H5" activePane="bottomRight" state="frozen"/>
      <selection pane="topRight" activeCell="H1" sqref="H1"/>
      <selection pane="bottomLeft" activeCell="A5" sqref="A5"/>
      <selection pane="bottomRight" activeCell="F32" sqref="F32"/>
    </sheetView>
  </sheetViews>
  <sheetFormatPr baseColWidth="10" defaultColWidth="11.42578125" defaultRowHeight="21" x14ac:dyDescent="0.35"/>
  <cols>
    <col min="1" max="1" width="22" style="163" customWidth="1"/>
    <col min="2" max="2" width="20.5703125" style="163" customWidth="1"/>
    <col min="3" max="3" width="29.85546875" style="163" customWidth="1"/>
    <col min="4" max="4" width="33.140625" style="163" customWidth="1"/>
    <col min="5" max="5" width="24.85546875" style="163" customWidth="1"/>
    <col min="6" max="6" width="44.28515625" style="163" customWidth="1"/>
    <col min="7" max="7" width="11.42578125" style="163"/>
    <col min="8" max="9" width="20.5703125" style="168" bestFit="1" customWidth="1"/>
    <col min="10" max="10" width="24.7109375" style="168" customWidth="1"/>
    <col min="11" max="11" width="25.85546875" style="168" customWidth="1"/>
    <col min="12" max="12" width="150.7109375" style="167" customWidth="1"/>
    <col min="13" max="16384" width="11.42578125" style="124"/>
  </cols>
  <sheetData>
    <row r="1" spans="1:12" ht="81.75" customHeight="1" thickBot="1" x14ac:dyDescent="0.3">
      <c r="A1" s="117"/>
      <c r="B1" s="118" t="s">
        <v>122</v>
      </c>
      <c r="C1" s="118"/>
      <c r="D1" s="119" t="s">
        <v>2775</v>
      </c>
      <c r="E1" s="119"/>
      <c r="F1" s="119"/>
      <c r="G1" s="119"/>
      <c r="H1" s="123"/>
      <c r="I1" s="123"/>
      <c r="J1" s="123"/>
      <c r="K1" s="123"/>
      <c r="L1" s="122"/>
    </row>
    <row r="2" spans="1:12" s="131" customFormat="1" ht="22.5" thickTop="1" thickBot="1" x14ac:dyDescent="0.3">
      <c r="A2" s="125"/>
      <c r="B2" s="125"/>
      <c r="C2" s="125"/>
      <c r="D2" s="125"/>
      <c r="E2" s="125"/>
      <c r="F2" s="125"/>
      <c r="G2" s="125"/>
      <c r="H2" s="127" t="s">
        <v>124</v>
      </c>
      <c r="I2" s="128"/>
      <c r="J2" s="128"/>
      <c r="K2" s="129"/>
      <c r="L2" s="130" t="s">
        <v>21</v>
      </c>
    </row>
    <row r="3" spans="1:12" ht="66.7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ht="22.5" thickTop="1" thickBot="1" x14ac:dyDescent="0.3">
      <c r="A4" s="173"/>
      <c r="B4" s="251" t="s">
        <v>135</v>
      </c>
      <c r="C4" s="251"/>
      <c r="D4" s="251"/>
      <c r="E4" s="251"/>
      <c r="F4" s="251"/>
      <c r="G4" s="251"/>
      <c r="H4" s="177"/>
      <c r="I4" s="177"/>
      <c r="J4" s="177"/>
      <c r="K4" s="177"/>
      <c r="L4" s="175"/>
    </row>
    <row r="5" spans="1:12" ht="61.15" customHeight="1" thickTop="1" thickBot="1" x14ac:dyDescent="0.3">
      <c r="A5" s="125" t="s">
        <v>2776</v>
      </c>
      <c r="B5" s="580" t="s">
        <v>137</v>
      </c>
      <c r="C5" s="581" t="s">
        <v>771</v>
      </c>
      <c r="D5" s="581" t="s">
        <v>139</v>
      </c>
      <c r="E5" s="582" t="s">
        <v>560</v>
      </c>
      <c r="F5" s="582" t="s">
        <v>1437</v>
      </c>
      <c r="G5" s="582" t="s">
        <v>276</v>
      </c>
      <c r="H5" s="585">
        <v>0.95</v>
      </c>
      <c r="I5" s="585">
        <v>0.99</v>
      </c>
      <c r="J5" s="151">
        <v>1.0421052631578949</v>
      </c>
      <c r="K5" s="145">
        <v>1.0421052631578949</v>
      </c>
      <c r="L5" s="152" t="s">
        <v>2777</v>
      </c>
    </row>
    <row r="6" spans="1:12" ht="72" customHeight="1" thickTop="1" thickBot="1" x14ac:dyDescent="0.3">
      <c r="A6" s="125" t="s">
        <v>2776</v>
      </c>
      <c r="B6" s="580" t="s">
        <v>137</v>
      </c>
      <c r="C6" s="581" t="s">
        <v>771</v>
      </c>
      <c r="D6" s="582" t="s">
        <v>141</v>
      </c>
      <c r="E6" s="582" t="s">
        <v>1234</v>
      </c>
      <c r="F6" s="582" t="s">
        <v>279</v>
      </c>
      <c r="G6" s="582" t="s">
        <v>276</v>
      </c>
      <c r="H6" s="586">
        <v>0.95</v>
      </c>
      <c r="I6" s="586">
        <v>0.57399999999999995</v>
      </c>
      <c r="J6" s="151">
        <v>0.60421052631578942</v>
      </c>
      <c r="K6" s="145">
        <v>0.60421052631578942</v>
      </c>
      <c r="L6" s="152" t="s">
        <v>2778</v>
      </c>
    </row>
    <row r="7" spans="1:12" ht="96" customHeight="1" thickTop="1" thickBot="1" x14ac:dyDescent="0.3">
      <c r="A7" s="125" t="s">
        <v>2776</v>
      </c>
      <c r="B7" s="580" t="s">
        <v>137</v>
      </c>
      <c r="C7" s="581" t="s">
        <v>143</v>
      </c>
      <c r="D7" s="581" t="s">
        <v>1135</v>
      </c>
      <c r="E7" s="582" t="s">
        <v>565</v>
      </c>
      <c r="F7" s="582" t="s">
        <v>1494</v>
      </c>
      <c r="G7" s="584" t="s">
        <v>1443</v>
      </c>
      <c r="H7" s="586">
        <v>109425.93043705229</v>
      </c>
      <c r="I7" s="586">
        <v>94650</v>
      </c>
      <c r="J7" s="151">
        <v>0.86496865616735874</v>
      </c>
      <c r="K7" s="145">
        <v>0.86496865616735874</v>
      </c>
      <c r="L7" s="152" t="s">
        <v>2779</v>
      </c>
    </row>
    <row r="8" spans="1:12" ht="76.5" thickTop="1" thickBot="1" x14ac:dyDescent="0.3">
      <c r="A8" s="125" t="s">
        <v>2776</v>
      </c>
      <c r="B8" s="580" t="s">
        <v>137</v>
      </c>
      <c r="C8" s="581" t="s">
        <v>143</v>
      </c>
      <c r="D8" s="582" t="s">
        <v>564</v>
      </c>
      <c r="E8" s="582" t="s">
        <v>144</v>
      </c>
      <c r="F8" s="582" t="s">
        <v>1496</v>
      </c>
      <c r="G8" s="582" t="s">
        <v>1443</v>
      </c>
      <c r="H8" s="586">
        <v>39660.635017414585</v>
      </c>
      <c r="I8" s="586">
        <v>26825.572758371884</v>
      </c>
      <c r="J8" s="151">
        <v>0.6763777924027955</v>
      </c>
      <c r="K8" s="145">
        <v>0.6763777924027955</v>
      </c>
      <c r="L8" s="152" t="s">
        <v>2780</v>
      </c>
    </row>
    <row r="9" spans="1:12" ht="101.25" customHeight="1" thickTop="1" thickBot="1" x14ac:dyDescent="0.3">
      <c r="A9" s="125" t="s">
        <v>2776</v>
      </c>
      <c r="B9" s="580" t="s">
        <v>137</v>
      </c>
      <c r="C9" s="581" t="s">
        <v>143</v>
      </c>
      <c r="D9" s="582" t="s">
        <v>145</v>
      </c>
      <c r="E9" s="582" t="s">
        <v>146</v>
      </c>
      <c r="F9" s="582" t="s">
        <v>1550</v>
      </c>
      <c r="G9" s="584" t="s">
        <v>1499</v>
      </c>
      <c r="H9" s="587">
        <v>51</v>
      </c>
      <c r="I9" s="587">
        <v>57</v>
      </c>
      <c r="J9" s="151">
        <v>1.1176470588235294</v>
      </c>
      <c r="K9" s="145">
        <v>1.1176470588235294</v>
      </c>
      <c r="L9" s="152" t="s">
        <v>2781</v>
      </c>
    </row>
    <row r="10" spans="1:12" ht="61.5" thickTop="1" thickBot="1" x14ac:dyDescent="0.3">
      <c r="A10" s="125" t="s">
        <v>2776</v>
      </c>
      <c r="B10" s="580" t="s">
        <v>137</v>
      </c>
      <c r="C10" s="581" t="s">
        <v>143</v>
      </c>
      <c r="D10" s="588" t="s">
        <v>1138</v>
      </c>
      <c r="E10" s="582" t="s">
        <v>466</v>
      </c>
      <c r="F10" s="582" t="s">
        <v>466</v>
      </c>
      <c r="G10" s="582" t="s">
        <v>438</v>
      </c>
      <c r="H10" s="586">
        <v>500000000</v>
      </c>
      <c r="I10" s="586">
        <v>1463369000</v>
      </c>
      <c r="J10" s="151">
        <v>2.9267379999999998</v>
      </c>
      <c r="K10" s="145">
        <v>2</v>
      </c>
      <c r="L10" s="152" t="s">
        <v>2782</v>
      </c>
    </row>
    <row r="11" spans="1:12" ht="69" customHeight="1" thickTop="1" thickBot="1" x14ac:dyDescent="0.3">
      <c r="A11" s="125" t="s">
        <v>2776</v>
      </c>
      <c r="B11" s="580" t="s">
        <v>137</v>
      </c>
      <c r="C11" s="581" t="s">
        <v>143</v>
      </c>
      <c r="D11" s="588" t="s">
        <v>506</v>
      </c>
      <c r="E11" s="582" t="s">
        <v>507</v>
      </c>
      <c r="F11" s="582" t="s">
        <v>508</v>
      </c>
      <c r="G11" s="582" t="s">
        <v>438</v>
      </c>
      <c r="H11" s="586">
        <v>6225000</v>
      </c>
      <c r="I11" s="586">
        <v>0</v>
      </c>
      <c r="J11" s="151">
        <v>0</v>
      </c>
      <c r="K11" s="145">
        <v>0</v>
      </c>
      <c r="L11" s="152" t="s">
        <v>2783</v>
      </c>
    </row>
    <row r="12" spans="1:12" ht="76.5" thickTop="1" thickBot="1" x14ac:dyDescent="0.3">
      <c r="A12" s="125" t="s">
        <v>2776</v>
      </c>
      <c r="B12" s="580" t="s">
        <v>137</v>
      </c>
      <c r="C12" s="581" t="s">
        <v>143</v>
      </c>
      <c r="D12" s="582" t="s">
        <v>506</v>
      </c>
      <c r="E12" s="582" t="s">
        <v>510</v>
      </c>
      <c r="F12" s="582" t="s">
        <v>511</v>
      </c>
      <c r="G12" s="582" t="s">
        <v>438</v>
      </c>
      <c r="H12" s="586">
        <v>7500000</v>
      </c>
      <c r="I12" s="586">
        <v>18488920</v>
      </c>
      <c r="J12" s="151">
        <v>2.4651893333333335</v>
      </c>
      <c r="K12" s="145">
        <v>2</v>
      </c>
      <c r="L12" s="152" t="s">
        <v>2784</v>
      </c>
    </row>
    <row r="13" spans="1:12" ht="20.25" thickTop="1" thickBot="1" x14ac:dyDescent="0.3">
      <c r="A13" s="590"/>
      <c r="B13" s="284" t="s">
        <v>290</v>
      </c>
      <c r="C13" s="284"/>
      <c r="D13" s="284"/>
      <c r="E13" s="591"/>
      <c r="F13" s="591"/>
      <c r="G13" s="591"/>
      <c r="H13" s="592"/>
      <c r="I13" s="592"/>
      <c r="J13" s="592"/>
      <c r="K13" s="592"/>
      <c r="L13" s="593"/>
    </row>
    <row r="14" spans="1:12" ht="91.5" thickTop="1" thickBot="1" x14ac:dyDescent="0.3">
      <c r="A14" s="125" t="s">
        <v>2776</v>
      </c>
      <c r="B14" s="594" t="s">
        <v>158</v>
      </c>
      <c r="C14" s="581" t="s">
        <v>159</v>
      </c>
      <c r="D14" s="595" t="s">
        <v>1685</v>
      </c>
      <c r="E14" s="595" t="s">
        <v>632</v>
      </c>
      <c r="F14" s="595" t="s">
        <v>1506</v>
      </c>
      <c r="G14" s="596" t="s">
        <v>453</v>
      </c>
      <c r="H14" s="586">
        <v>24</v>
      </c>
      <c r="I14" s="586">
        <v>25</v>
      </c>
      <c r="J14" s="151">
        <v>1.0416666666666667</v>
      </c>
      <c r="K14" s="145">
        <v>1.0416666666666667</v>
      </c>
      <c r="L14" s="152" t="s">
        <v>2785</v>
      </c>
    </row>
    <row r="15" spans="1:12" ht="76.5" thickTop="1" thickBot="1" x14ac:dyDescent="0.3">
      <c r="A15" s="125" t="s">
        <v>2776</v>
      </c>
      <c r="B15" s="594" t="s">
        <v>158</v>
      </c>
      <c r="C15" s="581" t="s">
        <v>159</v>
      </c>
      <c r="D15" s="597" t="s">
        <v>1654</v>
      </c>
      <c r="E15" s="597" t="s">
        <v>635</v>
      </c>
      <c r="F15" s="595" t="s">
        <v>1509</v>
      </c>
      <c r="G15" s="595" t="s">
        <v>1499</v>
      </c>
      <c r="H15" s="587">
        <v>6</v>
      </c>
      <c r="I15" s="587">
        <v>20</v>
      </c>
      <c r="J15" s="151">
        <v>3.3333333333333335</v>
      </c>
      <c r="K15" s="145">
        <v>2</v>
      </c>
      <c r="L15" s="152" t="s">
        <v>2786</v>
      </c>
    </row>
    <row r="16" spans="1:12" ht="136.5" thickTop="1" thickBot="1" x14ac:dyDescent="0.3">
      <c r="A16" s="125" t="s">
        <v>2776</v>
      </c>
      <c r="B16" s="594" t="s">
        <v>158</v>
      </c>
      <c r="C16" s="581" t="s">
        <v>159</v>
      </c>
      <c r="D16" s="597" t="s">
        <v>1654</v>
      </c>
      <c r="E16" s="595" t="s">
        <v>637</v>
      </c>
      <c r="F16" s="595" t="s">
        <v>1511</v>
      </c>
      <c r="G16" s="598" t="s">
        <v>1499</v>
      </c>
      <c r="H16" s="587">
        <v>5</v>
      </c>
      <c r="I16" s="587">
        <v>9</v>
      </c>
      <c r="J16" s="151">
        <v>1.8</v>
      </c>
      <c r="K16" s="145">
        <v>1.8</v>
      </c>
      <c r="L16" s="152" t="s">
        <v>2787</v>
      </c>
    </row>
    <row r="17" spans="1:12" ht="151.5" thickTop="1" thickBot="1" x14ac:dyDescent="0.3">
      <c r="A17" s="125" t="s">
        <v>2776</v>
      </c>
      <c r="B17" s="594" t="s">
        <v>158</v>
      </c>
      <c r="C17" s="581" t="s">
        <v>159</v>
      </c>
      <c r="D17" s="581" t="s">
        <v>2788</v>
      </c>
      <c r="E17" s="582" t="s">
        <v>1514</v>
      </c>
      <c r="F17" s="582" t="s">
        <v>1515</v>
      </c>
      <c r="G17" s="589" t="s">
        <v>276</v>
      </c>
      <c r="H17" s="586">
        <v>0.5</v>
      </c>
      <c r="I17" s="586">
        <v>0.8081666666666667</v>
      </c>
      <c r="J17" s="151">
        <v>1.6163333333333334</v>
      </c>
      <c r="K17" s="145">
        <v>1.6163333333333334</v>
      </c>
      <c r="L17" s="152" t="s">
        <v>2789</v>
      </c>
    </row>
    <row r="18" spans="1:12" ht="91.5" thickTop="1" thickBot="1" x14ac:dyDescent="0.3">
      <c r="A18" s="125" t="s">
        <v>2776</v>
      </c>
      <c r="B18" s="594" t="s">
        <v>158</v>
      </c>
      <c r="C18" s="581" t="s">
        <v>159</v>
      </c>
      <c r="D18" s="581" t="s">
        <v>577</v>
      </c>
      <c r="E18" s="582" t="s">
        <v>578</v>
      </c>
      <c r="F18" s="582" t="s">
        <v>1560</v>
      </c>
      <c r="G18" s="584" t="s">
        <v>453</v>
      </c>
      <c r="H18" s="586">
        <v>380</v>
      </c>
      <c r="I18" s="586">
        <v>1381</v>
      </c>
      <c r="J18" s="151">
        <v>3.6342105263157896</v>
      </c>
      <c r="K18" s="145">
        <v>2</v>
      </c>
      <c r="L18" s="152" t="s">
        <v>2790</v>
      </c>
    </row>
    <row r="19" spans="1:12" ht="166.5" thickTop="1" thickBot="1" x14ac:dyDescent="0.3">
      <c r="A19" s="125" t="s">
        <v>2776</v>
      </c>
      <c r="B19" s="594" t="s">
        <v>158</v>
      </c>
      <c r="C19" s="581" t="s">
        <v>160</v>
      </c>
      <c r="D19" s="581" t="s">
        <v>1662</v>
      </c>
      <c r="E19" s="582" t="s">
        <v>1523</v>
      </c>
      <c r="F19" s="582" t="s">
        <v>1524</v>
      </c>
      <c r="G19" s="599" t="s">
        <v>276</v>
      </c>
      <c r="H19" s="586">
        <v>1</v>
      </c>
      <c r="I19" s="586">
        <v>1</v>
      </c>
      <c r="J19" s="151">
        <v>1</v>
      </c>
      <c r="K19" s="145">
        <v>1</v>
      </c>
      <c r="L19" s="152" t="s">
        <v>2791</v>
      </c>
    </row>
    <row r="20" spans="1:12" ht="68.45" customHeight="1" thickTop="1" thickBot="1" x14ac:dyDescent="0.3">
      <c r="A20" s="125" t="s">
        <v>2776</v>
      </c>
      <c r="B20" s="594" t="s">
        <v>158</v>
      </c>
      <c r="C20" s="581" t="s">
        <v>160</v>
      </c>
      <c r="D20" s="581" t="s">
        <v>594</v>
      </c>
      <c r="E20" s="582" t="s">
        <v>595</v>
      </c>
      <c r="F20" s="582" t="s">
        <v>1526</v>
      </c>
      <c r="G20" s="584" t="s">
        <v>1527</v>
      </c>
      <c r="H20" s="587">
        <v>32</v>
      </c>
      <c r="I20" s="587">
        <v>21</v>
      </c>
      <c r="J20" s="151">
        <v>1.5238095238095237</v>
      </c>
      <c r="K20" s="145">
        <v>1.5238095238095237</v>
      </c>
      <c r="L20" s="152" t="s">
        <v>2792</v>
      </c>
    </row>
    <row r="21" spans="1:12" ht="20.25" thickTop="1" thickBot="1" x14ac:dyDescent="0.3">
      <c r="A21" s="590"/>
      <c r="B21" s="600" t="s">
        <v>161</v>
      </c>
      <c r="C21" s="601"/>
      <c r="D21" s="601"/>
      <c r="E21" s="601"/>
      <c r="F21" s="601"/>
      <c r="G21" s="601"/>
      <c r="H21" s="602"/>
      <c r="I21" s="602"/>
      <c r="J21" s="602"/>
      <c r="K21" s="602"/>
      <c r="L21" s="603"/>
    </row>
    <row r="22" spans="1:12" ht="46.5" thickTop="1" thickBot="1" x14ac:dyDescent="0.3">
      <c r="A22" s="125" t="s">
        <v>2776</v>
      </c>
      <c r="B22" s="604" t="s">
        <v>162</v>
      </c>
      <c r="C22" s="582" t="s">
        <v>513</v>
      </c>
      <c r="D22" s="605" t="s">
        <v>1384</v>
      </c>
      <c r="E22" s="582" t="s">
        <v>919</v>
      </c>
      <c r="F22" s="582" t="s">
        <v>1338</v>
      </c>
      <c r="G22" s="599" t="s">
        <v>276</v>
      </c>
      <c r="H22" s="586">
        <v>0.52736930791388403</v>
      </c>
      <c r="I22" s="586">
        <v>0.67500000000000004</v>
      </c>
      <c r="J22" s="151">
        <v>1.2799379673233149</v>
      </c>
      <c r="K22" s="145">
        <v>1.2799379673233149</v>
      </c>
      <c r="L22" s="152" t="s">
        <v>2793</v>
      </c>
    </row>
    <row r="23" spans="1:12" ht="121.5" thickTop="1" thickBot="1" x14ac:dyDescent="0.3">
      <c r="A23" s="125" t="s">
        <v>2776</v>
      </c>
      <c r="B23" s="604" t="s">
        <v>162</v>
      </c>
      <c r="C23" s="582" t="s">
        <v>165</v>
      </c>
      <c r="D23" s="582" t="s">
        <v>202</v>
      </c>
      <c r="E23" s="582" t="s">
        <v>203</v>
      </c>
      <c r="F23" s="582" t="s">
        <v>306</v>
      </c>
      <c r="G23" s="582" t="s">
        <v>276</v>
      </c>
      <c r="H23" s="586">
        <v>1</v>
      </c>
      <c r="I23" s="586">
        <v>0.75</v>
      </c>
      <c r="J23" s="151">
        <v>0.75</v>
      </c>
      <c r="K23" s="145">
        <v>0.75</v>
      </c>
      <c r="L23" s="152" t="s">
        <v>2794</v>
      </c>
    </row>
    <row r="24" spans="1:12" ht="61.5" thickTop="1" thickBot="1" x14ac:dyDescent="0.3">
      <c r="A24" s="125" t="s">
        <v>2776</v>
      </c>
      <c r="B24" s="604" t="s">
        <v>162</v>
      </c>
      <c r="C24" s="588" t="s">
        <v>168</v>
      </c>
      <c r="D24" s="588" t="s">
        <v>487</v>
      </c>
      <c r="E24" s="582" t="s">
        <v>488</v>
      </c>
      <c r="F24" s="582" t="s">
        <v>1349</v>
      </c>
      <c r="G24" s="582" t="s">
        <v>438</v>
      </c>
      <c r="H24" s="586">
        <v>1194000000</v>
      </c>
      <c r="I24" s="586">
        <v>1196816412</v>
      </c>
      <c r="J24" s="151">
        <v>1.0023588040201006</v>
      </c>
      <c r="K24" s="145">
        <v>1.0023588040201006</v>
      </c>
      <c r="L24" s="152" t="s">
        <v>2795</v>
      </c>
    </row>
    <row r="25" spans="1:12" ht="69" customHeight="1" thickTop="1" thickBot="1" x14ac:dyDescent="0.3">
      <c r="A25" s="125" t="s">
        <v>2776</v>
      </c>
      <c r="B25" s="604" t="s">
        <v>162</v>
      </c>
      <c r="C25" s="588" t="s">
        <v>327</v>
      </c>
      <c r="D25" s="588" t="s">
        <v>608</v>
      </c>
      <c r="E25" s="582" t="s">
        <v>609</v>
      </c>
      <c r="F25" s="582" t="s">
        <v>1574</v>
      </c>
      <c r="G25" s="606" t="s">
        <v>453</v>
      </c>
      <c r="H25" s="586">
        <v>325.06551758531009</v>
      </c>
      <c r="I25" s="586">
        <v>1291.0999999999999</v>
      </c>
      <c r="J25" s="151">
        <v>3.9718146962824625</v>
      </c>
      <c r="K25" s="145">
        <v>2</v>
      </c>
      <c r="L25" s="152" t="s">
        <v>2796</v>
      </c>
    </row>
    <row r="26" spans="1:12" ht="61.5" thickTop="1" thickBot="1" x14ac:dyDescent="0.3">
      <c r="A26" s="125" t="s">
        <v>2776</v>
      </c>
      <c r="B26" s="604" t="s">
        <v>162</v>
      </c>
      <c r="C26" s="608" t="s">
        <v>327</v>
      </c>
      <c r="D26" s="608" t="s">
        <v>617</v>
      </c>
      <c r="E26" s="609" t="s">
        <v>1666</v>
      </c>
      <c r="F26" s="609" t="s">
        <v>1667</v>
      </c>
      <c r="G26" s="610" t="s">
        <v>453</v>
      </c>
      <c r="H26" s="612">
        <v>0</v>
      </c>
      <c r="I26" s="612">
        <v>0</v>
      </c>
      <c r="J26" s="613" t="s">
        <v>297</v>
      </c>
      <c r="K26" s="611" t="s">
        <v>298</v>
      </c>
      <c r="L26" s="614" t="s">
        <v>619</v>
      </c>
    </row>
    <row r="27" spans="1:12" ht="107.25" customHeight="1" thickTop="1" thickBot="1" x14ac:dyDescent="0.3">
      <c r="A27" s="125" t="s">
        <v>2776</v>
      </c>
      <c r="B27" s="604" t="s">
        <v>162</v>
      </c>
      <c r="C27" s="588" t="s">
        <v>327</v>
      </c>
      <c r="D27" s="588" t="s">
        <v>611</v>
      </c>
      <c r="E27" s="582" t="s">
        <v>612</v>
      </c>
      <c r="F27" s="582" t="s">
        <v>1741</v>
      </c>
      <c r="G27" s="607" t="s">
        <v>453</v>
      </c>
      <c r="H27" s="586">
        <v>723</v>
      </c>
      <c r="I27" s="586">
        <v>767</v>
      </c>
      <c r="J27" s="151">
        <v>1.0608575380359613</v>
      </c>
      <c r="K27" s="145">
        <v>1.0608575380359613</v>
      </c>
      <c r="L27" s="152" t="s">
        <v>2797</v>
      </c>
    </row>
    <row r="28" spans="1:12" ht="76.5" thickTop="1" thickBot="1" x14ac:dyDescent="0.3">
      <c r="A28" s="125" t="s">
        <v>2776</v>
      </c>
      <c r="B28" s="604" t="s">
        <v>162</v>
      </c>
      <c r="C28" s="608" t="s">
        <v>327</v>
      </c>
      <c r="D28" s="608" t="s">
        <v>620</v>
      </c>
      <c r="E28" s="609" t="s">
        <v>621</v>
      </c>
      <c r="F28" s="609" t="s">
        <v>1538</v>
      </c>
      <c r="G28" s="615" t="s">
        <v>453</v>
      </c>
      <c r="H28" s="612">
        <v>0</v>
      </c>
      <c r="I28" s="612">
        <v>0</v>
      </c>
      <c r="J28" s="613" t="s">
        <v>297</v>
      </c>
      <c r="K28" s="611" t="s">
        <v>298</v>
      </c>
      <c r="L28" s="614" t="s">
        <v>619</v>
      </c>
    </row>
    <row r="29" spans="1:12" ht="121.5" thickTop="1" thickBot="1" x14ac:dyDescent="0.3">
      <c r="A29" s="125" t="s">
        <v>2776</v>
      </c>
      <c r="B29" s="604" t="s">
        <v>162</v>
      </c>
      <c r="C29" s="588" t="s">
        <v>327</v>
      </c>
      <c r="D29" s="588" t="s">
        <v>640</v>
      </c>
      <c r="E29" s="582" t="s">
        <v>641</v>
      </c>
      <c r="F29" s="582" t="s">
        <v>1541</v>
      </c>
      <c r="G29" s="607" t="s">
        <v>276</v>
      </c>
      <c r="H29" s="586">
        <v>1</v>
      </c>
      <c r="I29" s="586">
        <v>1</v>
      </c>
      <c r="J29" s="151">
        <v>1</v>
      </c>
      <c r="K29" s="145">
        <v>1</v>
      </c>
      <c r="L29" s="152" t="s">
        <v>2798</v>
      </c>
    </row>
    <row r="30" spans="1:12" ht="20.25" thickTop="1" thickBot="1" x14ac:dyDescent="0.3">
      <c r="A30" s="590"/>
      <c r="B30" s="617" t="s">
        <v>171</v>
      </c>
      <c r="C30" s="617"/>
      <c r="D30" s="617"/>
      <c r="E30" s="617"/>
      <c r="F30" s="617"/>
      <c r="G30" s="617"/>
      <c r="H30" s="618"/>
      <c r="I30" s="618"/>
      <c r="J30" s="618"/>
      <c r="K30" s="618"/>
      <c r="L30" s="619"/>
    </row>
    <row r="31" spans="1:12" ht="46.5" thickTop="1" thickBot="1" x14ac:dyDescent="0.3">
      <c r="A31" s="125" t="s">
        <v>2776</v>
      </c>
      <c r="B31" s="620" t="s">
        <v>172</v>
      </c>
      <c r="C31" s="621" t="s">
        <v>173</v>
      </c>
      <c r="D31" s="621" t="s">
        <v>226</v>
      </c>
      <c r="E31" s="621" t="s">
        <v>206</v>
      </c>
      <c r="F31" s="621" t="s">
        <v>333</v>
      </c>
      <c r="G31" s="583" t="s">
        <v>276</v>
      </c>
      <c r="H31" s="586">
        <v>1</v>
      </c>
      <c r="I31" s="586">
        <v>0.89624999999999999</v>
      </c>
      <c r="J31" s="151">
        <v>0.89624999999999999</v>
      </c>
      <c r="K31" s="145">
        <v>0.89624999999999999</v>
      </c>
      <c r="L31" s="152" t="s">
        <v>2799</v>
      </c>
    </row>
    <row r="32" spans="1:12" ht="102" customHeight="1" thickTop="1" x14ac:dyDescent="0.35">
      <c r="B32" s="246"/>
      <c r="C32" s="246"/>
      <c r="D32" s="246"/>
      <c r="E32" s="246"/>
      <c r="F32" s="246"/>
      <c r="G32" s="246"/>
      <c r="J32" s="47" t="s">
        <v>177</v>
      </c>
      <c r="K32" s="1178">
        <v>1.2398419604571032</v>
      </c>
      <c r="L32" s="17" t="s">
        <v>178</v>
      </c>
    </row>
    <row r="33" spans="2:11" x14ac:dyDescent="0.35">
      <c r="B33" s="246"/>
      <c r="C33" s="246"/>
      <c r="D33" s="246"/>
      <c r="E33" s="246"/>
      <c r="F33" s="246"/>
      <c r="G33" s="246"/>
      <c r="K33" s="195"/>
    </row>
    <row r="34" spans="2:11" x14ac:dyDescent="0.35">
      <c r="B34" s="246"/>
      <c r="C34" s="246"/>
      <c r="D34" s="246"/>
      <c r="E34" s="246"/>
      <c r="F34" s="246"/>
      <c r="G34" s="246"/>
      <c r="K34" s="195"/>
    </row>
    <row r="35" spans="2:11" x14ac:dyDescent="0.35">
      <c r="B35" s="246"/>
      <c r="C35" s="246"/>
      <c r="D35" s="246"/>
      <c r="E35" s="246"/>
      <c r="F35" s="246"/>
      <c r="G35" s="246"/>
      <c r="K35" s="195"/>
    </row>
    <row r="36" spans="2:11" x14ac:dyDescent="0.35">
      <c r="B36" s="246"/>
      <c r="C36" s="246"/>
      <c r="D36" s="246"/>
      <c r="E36" s="246"/>
      <c r="F36" s="246"/>
      <c r="G36" s="246"/>
      <c r="K36" s="195"/>
    </row>
    <row r="37" spans="2:11" x14ac:dyDescent="0.35">
      <c r="B37" s="246"/>
      <c r="C37" s="246"/>
      <c r="D37" s="246"/>
      <c r="E37" s="246"/>
      <c r="F37" s="246"/>
      <c r="G37" s="246"/>
      <c r="K37" s="195"/>
    </row>
    <row r="38" spans="2:11" x14ac:dyDescent="0.35">
      <c r="B38" s="246"/>
      <c r="C38" s="246"/>
      <c r="D38" s="246"/>
      <c r="E38" s="246"/>
      <c r="F38" s="246"/>
      <c r="G38" s="246"/>
      <c r="K38" s="195"/>
    </row>
    <row r="39" spans="2:11" x14ac:dyDescent="0.35">
      <c r="B39" s="246"/>
      <c r="C39" s="246"/>
      <c r="D39" s="246"/>
      <c r="E39" s="246"/>
      <c r="F39" s="246"/>
      <c r="G39" s="246"/>
      <c r="K39" s="195"/>
    </row>
    <row r="40" spans="2:11" x14ac:dyDescent="0.35">
      <c r="K40" s="195"/>
    </row>
    <row r="41" spans="2:11" x14ac:dyDescent="0.35">
      <c r="K41" s="195"/>
    </row>
    <row r="42" spans="2:11" x14ac:dyDescent="0.35">
      <c r="K42" s="195"/>
    </row>
    <row r="43" spans="2:11" x14ac:dyDescent="0.35">
      <c r="K43" s="195"/>
    </row>
    <row r="44" spans="2:11" x14ac:dyDescent="0.35">
      <c r="K44" s="195"/>
    </row>
    <row r="45" spans="2:11" x14ac:dyDescent="0.35">
      <c r="K45" s="195"/>
    </row>
    <row r="46" spans="2:11" x14ac:dyDescent="0.35">
      <c r="K46" s="195"/>
    </row>
    <row r="47" spans="2:11" x14ac:dyDescent="0.35">
      <c r="K47" s="195"/>
    </row>
    <row r="48" spans="2:11" x14ac:dyDescent="0.35">
      <c r="K48" s="195"/>
    </row>
    <row r="49" spans="11:11" x14ac:dyDescent="0.35">
      <c r="K49" s="195"/>
    </row>
    <row r="50" spans="11:11" x14ac:dyDescent="0.35">
      <c r="K50" s="195"/>
    </row>
    <row r="51" spans="11:11" x14ac:dyDescent="0.35">
      <c r="K51" s="195"/>
    </row>
    <row r="52" spans="11:11" x14ac:dyDescent="0.35">
      <c r="K52" s="195"/>
    </row>
    <row r="53" spans="11:11" x14ac:dyDescent="0.35">
      <c r="K53" s="195"/>
    </row>
    <row r="54" spans="11:11" x14ac:dyDescent="0.35">
      <c r="K54" s="195"/>
    </row>
    <row r="55" spans="11:11" x14ac:dyDescent="0.35">
      <c r="K55" s="195"/>
    </row>
    <row r="56" spans="11:11" x14ac:dyDescent="0.35">
      <c r="K56" s="195"/>
    </row>
    <row r="57" spans="11:11" x14ac:dyDescent="0.35">
      <c r="K57" s="195"/>
    </row>
    <row r="58" spans="11:11" x14ac:dyDescent="0.35">
      <c r="K58" s="195"/>
    </row>
    <row r="59" spans="11:11" x14ac:dyDescent="0.35">
      <c r="K59" s="195"/>
    </row>
    <row r="60" spans="11:11" x14ac:dyDescent="0.35">
      <c r="K60" s="195"/>
    </row>
    <row r="61" spans="11:11" x14ac:dyDescent="0.35">
      <c r="K61" s="195"/>
    </row>
    <row r="62" spans="11:11" x14ac:dyDescent="0.35">
      <c r="K62" s="195"/>
    </row>
    <row r="63" spans="11:11" x14ac:dyDescent="0.35">
      <c r="K63" s="195"/>
    </row>
    <row r="64" spans="11:11" x14ac:dyDescent="0.35">
      <c r="K64" s="195"/>
    </row>
    <row r="65" spans="11:11" x14ac:dyDescent="0.35">
      <c r="K65" s="195"/>
    </row>
    <row r="66" spans="11:11" x14ac:dyDescent="0.35">
      <c r="K66" s="195"/>
    </row>
    <row r="67" spans="11:11" x14ac:dyDescent="0.35">
      <c r="K67" s="195"/>
    </row>
    <row r="68" spans="11:11" x14ac:dyDescent="0.35">
      <c r="K68" s="195"/>
    </row>
    <row r="69" spans="11:11" x14ac:dyDescent="0.35">
      <c r="K69" s="195"/>
    </row>
    <row r="70" spans="11:11" x14ac:dyDescent="0.35">
      <c r="K70" s="195"/>
    </row>
    <row r="71" spans="11:11" x14ac:dyDescent="0.35">
      <c r="K71" s="195"/>
    </row>
    <row r="72" spans="11:11" x14ac:dyDescent="0.35">
      <c r="K72" s="195"/>
    </row>
    <row r="73" spans="11:11" x14ac:dyDescent="0.35">
      <c r="K73" s="195"/>
    </row>
    <row r="74" spans="11:11" x14ac:dyDescent="0.35">
      <c r="K74" s="195"/>
    </row>
    <row r="75" spans="11:11" x14ac:dyDescent="0.35">
      <c r="K75" s="195"/>
    </row>
    <row r="76" spans="11:11" x14ac:dyDescent="0.35">
      <c r="K76" s="195"/>
    </row>
    <row r="77" spans="11:11" x14ac:dyDescent="0.35">
      <c r="K77" s="195"/>
    </row>
    <row r="78" spans="11:11" x14ac:dyDescent="0.35">
      <c r="K78" s="195"/>
    </row>
    <row r="79" spans="11:11" x14ac:dyDescent="0.35">
      <c r="K79" s="195"/>
    </row>
    <row r="80" spans="11:11" x14ac:dyDescent="0.35">
      <c r="K80" s="195"/>
    </row>
    <row r="81" spans="11:11" x14ac:dyDescent="0.35">
      <c r="K81" s="195"/>
    </row>
    <row r="82" spans="11:11" x14ac:dyDescent="0.35">
      <c r="K82" s="195"/>
    </row>
    <row r="83" spans="11:11" x14ac:dyDescent="0.35">
      <c r="K83" s="195"/>
    </row>
    <row r="84" spans="11:11" x14ac:dyDescent="0.35">
      <c r="K84" s="195"/>
    </row>
    <row r="85" spans="11:11" x14ac:dyDescent="0.35">
      <c r="K85" s="195"/>
    </row>
    <row r="86" spans="11:11" x14ac:dyDescent="0.35">
      <c r="K86" s="195"/>
    </row>
    <row r="87" spans="11:11" x14ac:dyDescent="0.35">
      <c r="K87" s="195"/>
    </row>
    <row r="88" spans="11:11" x14ac:dyDescent="0.35">
      <c r="K88" s="195"/>
    </row>
    <row r="89" spans="11:11" x14ac:dyDescent="0.35">
      <c r="K89" s="195"/>
    </row>
    <row r="90" spans="11:11" x14ac:dyDescent="0.35">
      <c r="K90" s="195"/>
    </row>
    <row r="91" spans="11:11" x14ac:dyDescent="0.35">
      <c r="K91" s="195"/>
    </row>
    <row r="92" spans="11:11" x14ac:dyDescent="0.35">
      <c r="K92" s="195"/>
    </row>
    <row r="93" spans="11:11" x14ac:dyDescent="0.35">
      <c r="K93" s="195"/>
    </row>
    <row r="94" spans="11:11" x14ac:dyDescent="0.35">
      <c r="K94" s="195"/>
    </row>
    <row r="95" spans="11:11" x14ac:dyDescent="0.35">
      <c r="K95" s="195"/>
    </row>
    <row r="96" spans="11:11" x14ac:dyDescent="0.35">
      <c r="K96" s="195"/>
    </row>
    <row r="97" spans="11:11" x14ac:dyDescent="0.35">
      <c r="K97" s="195"/>
    </row>
    <row r="98" spans="11:11" x14ac:dyDescent="0.35">
      <c r="K98" s="195"/>
    </row>
    <row r="99" spans="11:11" x14ac:dyDescent="0.35">
      <c r="K99" s="195"/>
    </row>
    <row r="100" spans="11:11" x14ac:dyDescent="0.35">
      <c r="K100" s="19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C941TwgdiK5h5FuTiQvPgqA1EazQfamqGJUJIWA5enXpEdkVxsvmJtg1ZXBNan61rcRdAwp5r30wQZafXy9QRQ==" saltValue="zWixiLqF83Xw5xOouJofkA==" spinCount="100000" sheet="1" objects="1" scenarios="1"/>
  <conditionalFormatting sqref="H6:I12 H14:I20 H22:I29 H31:I31">
    <cfRule type="expression" dxfId="327" priority="323">
      <formula>OR($G6="Número",$G6="Meses",$G6="Pesos",$G6="Millones")</formula>
    </cfRule>
    <cfRule type="expression" dxfId="326" priority="324">
      <formula>$G6="Porcentaje"</formula>
    </cfRule>
  </conditionalFormatting>
  <conditionalFormatting sqref="K5:K12">
    <cfRule type="cellIs" dxfId="325" priority="135" operator="greaterThan">
      <formula>1.1</formula>
    </cfRule>
    <cfRule type="cellIs" dxfId="324" priority="136" operator="between">
      <formula>100%</formula>
      <formula>110%</formula>
    </cfRule>
    <cfRule type="cellIs" dxfId="323" priority="137" operator="between">
      <formula>70%</formula>
      <formula>99.9999999%</formula>
    </cfRule>
    <cfRule type="cellIs" dxfId="322" priority="138" operator="between">
      <formula>0</formula>
      <formula>0.6999999999999</formula>
    </cfRule>
  </conditionalFormatting>
  <conditionalFormatting sqref="J5:J12">
    <cfRule type="containsText" dxfId="321" priority="129" operator="containsText" text="Sin medición en la vigencia">
      <formula>NOT(ISERROR(SEARCH("Sin medición en la vigencia",J5)))</formula>
    </cfRule>
    <cfRule type="cellIs" dxfId="320" priority="130" operator="greaterThan">
      <formula>1.1</formula>
    </cfRule>
    <cfRule type="cellIs" dxfId="319" priority="131" operator="between">
      <formula>100%</formula>
      <formula>110%</formula>
    </cfRule>
    <cfRule type="cellIs" dxfId="318" priority="132" operator="between">
      <formula>70%</formula>
      <formula>99.9999999%</formula>
    </cfRule>
    <cfRule type="cellIs" dxfId="317" priority="133" operator="between">
      <formula>0</formula>
      <formula>0.6999999999999</formula>
    </cfRule>
  </conditionalFormatting>
  <conditionalFormatting sqref="K14:K20">
    <cfRule type="cellIs" dxfId="316" priority="125" operator="greaterThan">
      <formula>1.1</formula>
    </cfRule>
    <cfRule type="cellIs" dxfId="315" priority="126" operator="between">
      <formula>100%</formula>
      <formula>110%</formula>
    </cfRule>
    <cfRule type="cellIs" dxfId="314" priority="127" operator="between">
      <formula>70%</formula>
      <formula>99.9999999%</formula>
    </cfRule>
    <cfRule type="cellIs" dxfId="313" priority="128" operator="between">
      <formula>0</formula>
      <formula>0.6999999999999</formula>
    </cfRule>
  </conditionalFormatting>
  <conditionalFormatting sqref="J14:J20">
    <cfRule type="containsText" dxfId="312" priority="119" operator="containsText" text="Sin medición en la vigencia">
      <formula>NOT(ISERROR(SEARCH("Sin medición en la vigencia",J14)))</formula>
    </cfRule>
    <cfRule type="cellIs" dxfId="311" priority="120" operator="greaterThan">
      <formula>1.1</formula>
    </cfRule>
    <cfRule type="cellIs" dxfId="310" priority="121" operator="between">
      <formula>100%</formula>
      <formula>110%</formula>
    </cfRule>
    <cfRule type="cellIs" dxfId="309" priority="122" operator="between">
      <formula>70%</formula>
      <formula>99.9999999%</formula>
    </cfRule>
    <cfRule type="cellIs" dxfId="308" priority="123" operator="between">
      <formula>0</formula>
      <formula>0.6999999999999</formula>
    </cfRule>
  </conditionalFormatting>
  <conditionalFormatting sqref="K22:K29">
    <cfRule type="cellIs" dxfId="307" priority="115" operator="greaterThan">
      <formula>1.1</formula>
    </cfRule>
    <cfRule type="cellIs" dxfId="306" priority="116" operator="between">
      <formula>100%</formula>
      <formula>110%</formula>
    </cfRule>
    <cfRule type="cellIs" dxfId="305" priority="117" operator="between">
      <formula>70%</formula>
      <formula>99.9999999%</formula>
    </cfRule>
    <cfRule type="cellIs" dxfId="304" priority="118" operator="between">
      <formula>0</formula>
      <formula>0.6999999999999</formula>
    </cfRule>
  </conditionalFormatting>
  <conditionalFormatting sqref="J22:J29">
    <cfRule type="containsText" dxfId="303" priority="109" operator="containsText" text="Sin medición en la vigencia">
      <formula>NOT(ISERROR(SEARCH("Sin medición en la vigencia",J22)))</formula>
    </cfRule>
    <cfRule type="cellIs" dxfId="302" priority="110" operator="greaterThan">
      <formula>1.1</formula>
    </cfRule>
    <cfRule type="cellIs" dxfId="301" priority="111" operator="between">
      <formula>100%</formula>
      <formula>110%</formula>
    </cfRule>
    <cfRule type="cellIs" dxfId="300" priority="112" operator="between">
      <formula>70%</formula>
      <formula>99.9999999%</formula>
    </cfRule>
    <cfRule type="cellIs" dxfId="299" priority="113" operator="between">
      <formula>0</formula>
      <formula>0.6999999999999</formula>
    </cfRule>
  </conditionalFormatting>
  <conditionalFormatting sqref="K31">
    <cfRule type="cellIs" dxfId="298" priority="105" operator="greaterThan">
      <formula>1.1</formula>
    </cfRule>
    <cfRule type="cellIs" dxfId="297" priority="106" operator="between">
      <formula>100%</formula>
      <formula>110%</formula>
    </cfRule>
    <cfRule type="cellIs" dxfId="296" priority="107" operator="between">
      <formula>70%</formula>
      <formula>99.9999999%</formula>
    </cfRule>
    <cfRule type="cellIs" dxfId="295" priority="108" operator="between">
      <formula>0</formula>
      <formula>0.6999999999999</formula>
    </cfRule>
  </conditionalFormatting>
  <conditionalFormatting sqref="J31">
    <cfRule type="containsText" dxfId="294" priority="99" operator="containsText" text="Sin medición en la vigencia">
      <formula>NOT(ISERROR(SEARCH("Sin medición en la vigencia",J31)))</formula>
    </cfRule>
    <cfRule type="cellIs" dxfId="293" priority="100" operator="greaterThan">
      <formula>1.1</formula>
    </cfRule>
    <cfRule type="cellIs" dxfId="292" priority="101" operator="between">
      <formula>100%</formula>
      <formula>110%</formula>
    </cfRule>
    <cfRule type="cellIs" dxfId="291" priority="102" operator="between">
      <formula>70%</formula>
      <formula>99.9999999%</formula>
    </cfRule>
    <cfRule type="cellIs" dxfId="290" priority="103" operator="between">
      <formula>0</formula>
      <formula>0.6999999999999</formula>
    </cfRule>
  </conditionalFormatting>
  <hyperlinks>
    <hyperlink ref="L32" location="Principal!A1" display="volver al índice" xr:uid="{00000000-0004-0000-69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4" operator="containsText" id="{A00B7DDF-B88C-4940-913E-B93D3F16FCD4}">
            <xm:f>NOT(ISERROR(SEARCH("-",K5)))</xm:f>
            <xm:f>"-"</xm:f>
            <x14:dxf>
              <fill>
                <patternFill>
                  <bgColor rgb="FF000000"/>
                </patternFill>
              </fill>
            </x14:dxf>
          </x14:cfRule>
          <xm:sqref>K5:K12</xm:sqref>
        </x14:conditionalFormatting>
        <x14:conditionalFormatting xmlns:xm="http://schemas.microsoft.com/office/excel/2006/main">
          <x14:cfRule type="containsText" priority="124" operator="containsText" id="{5BD21AA4-82F8-426E-9C17-587FA1BB41BE}">
            <xm:f>NOT(ISERROR(SEARCH("-",K14)))</xm:f>
            <xm:f>"-"</xm:f>
            <x14:dxf>
              <fill>
                <patternFill>
                  <bgColor rgb="FF000000"/>
                </patternFill>
              </fill>
            </x14:dxf>
          </x14:cfRule>
          <xm:sqref>K14:K20</xm:sqref>
        </x14:conditionalFormatting>
        <x14:conditionalFormatting xmlns:xm="http://schemas.microsoft.com/office/excel/2006/main">
          <x14:cfRule type="containsText" priority="114" operator="containsText" id="{BE1B8C63-F252-4DCC-A2E1-5528F3DE289F}">
            <xm:f>NOT(ISERROR(SEARCH("-",K22)))</xm:f>
            <xm:f>"-"</xm:f>
            <x14:dxf>
              <fill>
                <patternFill>
                  <bgColor rgb="FF000000"/>
                </patternFill>
              </fill>
            </x14:dxf>
          </x14:cfRule>
          <xm:sqref>K22:K29</xm:sqref>
        </x14:conditionalFormatting>
        <x14:conditionalFormatting xmlns:xm="http://schemas.microsoft.com/office/excel/2006/main">
          <x14:cfRule type="containsText" priority="104" operator="containsText" id="{05068966-9270-44A0-A42F-E47235E77B13}">
            <xm:f>NOT(ISERROR(SEARCH("-",K31)))</xm:f>
            <xm:f>"-"</xm:f>
            <x14:dxf>
              <fill>
                <patternFill>
                  <bgColor rgb="FF000000"/>
                </patternFill>
              </fill>
            </x14:dxf>
          </x14:cfRule>
          <xm:sqref>K31</xm:sqref>
        </x14:conditionalFormatting>
      </x14:conditionalFormatting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L115"/>
  <sheetViews>
    <sheetView zoomScale="73" zoomScaleNormal="73" workbookViewId="0">
      <pane xSplit="7" ySplit="4" topLeftCell="H17" activePane="bottomRight" state="frozen"/>
      <selection pane="topRight" activeCell="H1" sqref="H1"/>
      <selection pane="bottomLeft" activeCell="A5" sqref="A5"/>
      <selection pane="bottomRight" activeCell="H28" sqref="H28"/>
    </sheetView>
  </sheetViews>
  <sheetFormatPr baseColWidth="10" defaultColWidth="11.42578125" defaultRowHeight="21" x14ac:dyDescent="0.35"/>
  <cols>
    <col min="1" max="1" width="21.140625" style="163" customWidth="1"/>
    <col min="2" max="2" width="20.5703125" style="163" customWidth="1"/>
    <col min="3" max="3" width="25.28515625" style="163" customWidth="1"/>
    <col min="4" max="4" width="26.85546875" style="163" customWidth="1"/>
    <col min="5" max="5" width="24.85546875" style="163" customWidth="1"/>
    <col min="6" max="6" width="26.85546875" style="163" customWidth="1"/>
    <col min="7" max="7" width="11.42578125" style="163"/>
    <col min="8" max="8" width="20.5703125" style="168" bestFit="1" customWidth="1"/>
    <col min="9" max="9" width="19.7109375" style="168" customWidth="1"/>
    <col min="10" max="11" width="22.85546875" style="168" customWidth="1"/>
    <col min="12" max="12" width="150.7109375" style="166" customWidth="1"/>
    <col min="13" max="13" width="50.5703125" style="124" customWidth="1"/>
    <col min="14" max="16384" width="11.42578125" style="124"/>
  </cols>
  <sheetData>
    <row r="1" spans="1:12" customFormat="1" ht="81.75" customHeight="1" thickBot="1" x14ac:dyDescent="0.3">
      <c r="A1" s="116"/>
      <c r="B1" s="198" t="s">
        <v>122</v>
      </c>
      <c r="C1" s="198"/>
      <c r="D1" s="199" t="s">
        <v>2800</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customFormat="1" ht="68.2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2" customFormat="1" ht="22.5" thickTop="1" thickBot="1" x14ac:dyDescent="0.3">
      <c r="A4" s="105"/>
      <c r="B4" s="204" t="s">
        <v>135</v>
      </c>
      <c r="C4" s="204"/>
      <c r="D4" s="204"/>
      <c r="E4" s="204"/>
      <c r="F4" s="204"/>
      <c r="G4" s="204"/>
      <c r="H4" s="206"/>
      <c r="I4" s="206"/>
      <c r="J4" s="206"/>
      <c r="K4" s="206"/>
      <c r="L4" s="175"/>
    </row>
    <row r="5" spans="1:12" customFormat="1" ht="61.5" thickTop="1" thickBot="1" x14ac:dyDescent="0.3">
      <c r="A5" s="106" t="s">
        <v>2801</v>
      </c>
      <c r="B5" s="1345" t="s">
        <v>137</v>
      </c>
      <c r="C5" s="114" t="s">
        <v>771</v>
      </c>
      <c r="D5" s="103" t="s">
        <v>139</v>
      </c>
      <c r="E5" s="25" t="s">
        <v>140</v>
      </c>
      <c r="F5" s="25" t="s">
        <v>275</v>
      </c>
      <c r="G5" s="25" t="s">
        <v>276</v>
      </c>
      <c r="H5" s="338">
        <v>0.95</v>
      </c>
      <c r="I5" s="338">
        <v>0.96299999999999997</v>
      </c>
      <c r="J5" s="211">
        <v>1.0136842105263157</v>
      </c>
      <c r="K5" s="208">
        <v>1.0136842105263157</v>
      </c>
      <c r="L5" s="152" t="s">
        <v>2802</v>
      </c>
    </row>
    <row r="6" spans="1:12" customFormat="1" ht="61.5" thickTop="1" thickBot="1" x14ac:dyDescent="0.3">
      <c r="A6" s="106" t="s">
        <v>2801</v>
      </c>
      <c r="B6" s="1345" t="s">
        <v>137</v>
      </c>
      <c r="C6" s="114" t="s">
        <v>771</v>
      </c>
      <c r="D6" s="25" t="s">
        <v>141</v>
      </c>
      <c r="E6" s="15" t="s">
        <v>2803</v>
      </c>
      <c r="F6" s="15" t="s">
        <v>279</v>
      </c>
      <c r="G6" s="15" t="s">
        <v>276</v>
      </c>
      <c r="H6" s="225">
        <v>0.95</v>
      </c>
      <c r="I6" s="225">
        <v>0.44500000000000001</v>
      </c>
      <c r="J6" s="211">
        <v>0.46842105263157896</v>
      </c>
      <c r="K6" s="208">
        <v>0.46842105263157896</v>
      </c>
      <c r="L6" s="152" t="s">
        <v>2804</v>
      </c>
    </row>
    <row r="7" spans="1:12" customFormat="1" ht="29.45" customHeight="1" thickTop="1" thickBot="1" x14ac:dyDescent="0.3">
      <c r="A7" s="899"/>
      <c r="B7" s="899" t="s">
        <v>290</v>
      </c>
      <c r="C7" s="899"/>
      <c r="D7" s="899"/>
      <c r="E7" s="327"/>
      <c r="F7" s="327"/>
      <c r="G7" s="327"/>
      <c r="H7" s="212"/>
      <c r="I7" s="212"/>
      <c r="J7" s="212"/>
      <c r="K7" s="212"/>
      <c r="L7" s="289"/>
    </row>
    <row r="8" spans="1:12" customFormat="1" ht="241.5" thickTop="1" thickBot="1" x14ac:dyDescent="0.3">
      <c r="A8" s="106" t="s">
        <v>2801</v>
      </c>
      <c r="B8" s="1346" t="s">
        <v>158</v>
      </c>
      <c r="C8" s="114" t="s">
        <v>159</v>
      </c>
      <c r="D8" s="25" t="s">
        <v>1513</v>
      </c>
      <c r="E8" s="25" t="s">
        <v>1514</v>
      </c>
      <c r="F8" s="25" t="s">
        <v>1515</v>
      </c>
      <c r="G8" s="25" t="s">
        <v>276</v>
      </c>
      <c r="H8" s="225">
        <v>0.5</v>
      </c>
      <c r="I8" s="225">
        <v>0.97833333333333328</v>
      </c>
      <c r="J8" s="211">
        <v>1.9566666666666666</v>
      </c>
      <c r="K8" s="208">
        <v>1.9566666666666666</v>
      </c>
      <c r="L8" s="152" t="s">
        <v>2805</v>
      </c>
    </row>
    <row r="9" spans="1:12" customFormat="1" ht="61.5" thickTop="1" thickBot="1" x14ac:dyDescent="0.3">
      <c r="A9" s="106" t="s">
        <v>2801</v>
      </c>
      <c r="B9" s="1346" t="s">
        <v>158</v>
      </c>
      <c r="C9" s="114" t="s">
        <v>159</v>
      </c>
      <c r="D9" s="25" t="s">
        <v>577</v>
      </c>
      <c r="E9" s="25" t="s">
        <v>578</v>
      </c>
      <c r="F9" s="25" t="s">
        <v>1560</v>
      </c>
      <c r="G9" s="25" t="s">
        <v>453</v>
      </c>
      <c r="H9" s="232">
        <v>376</v>
      </c>
      <c r="I9" s="232">
        <v>1283</v>
      </c>
      <c r="J9" s="211">
        <v>3.4122340425531914</v>
      </c>
      <c r="K9" s="208">
        <v>2</v>
      </c>
      <c r="L9" s="149" t="s">
        <v>2806</v>
      </c>
    </row>
    <row r="10" spans="1:12" customFormat="1" ht="76.5" thickTop="1" thickBot="1" x14ac:dyDescent="0.3">
      <c r="A10" s="106" t="s">
        <v>2801</v>
      </c>
      <c r="B10" s="1346" t="s">
        <v>158</v>
      </c>
      <c r="C10" s="114" t="s">
        <v>159</v>
      </c>
      <c r="D10" s="25" t="s">
        <v>231</v>
      </c>
      <c r="E10" s="25" t="s">
        <v>232</v>
      </c>
      <c r="F10" s="25" t="s">
        <v>1331</v>
      </c>
      <c r="G10" s="25" t="s">
        <v>276</v>
      </c>
      <c r="H10" s="225">
        <v>1</v>
      </c>
      <c r="I10" s="225">
        <v>1</v>
      </c>
      <c r="J10" s="211">
        <v>1</v>
      </c>
      <c r="K10" s="208">
        <v>1</v>
      </c>
      <c r="L10" s="149" t="s">
        <v>2807</v>
      </c>
    </row>
    <row r="11" spans="1:12" customFormat="1" ht="76.5" thickTop="1" thickBot="1" x14ac:dyDescent="0.3">
      <c r="A11" s="106" t="s">
        <v>2801</v>
      </c>
      <c r="B11" s="1346" t="s">
        <v>158</v>
      </c>
      <c r="C11" s="114" t="s">
        <v>159</v>
      </c>
      <c r="D11" s="14" t="s">
        <v>1662</v>
      </c>
      <c r="E11" s="25" t="s">
        <v>1523</v>
      </c>
      <c r="F11" s="25" t="s">
        <v>1524</v>
      </c>
      <c r="G11" s="6" t="s">
        <v>276</v>
      </c>
      <c r="H11" s="225">
        <v>1</v>
      </c>
      <c r="I11" s="225">
        <v>1</v>
      </c>
      <c r="J11" s="211">
        <v>1</v>
      </c>
      <c r="K11" s="208">
        <v>1</v>
      </c>
      <c r="L11" s="149" t="s">
        <v>2808</v>
      </c>
    </row>
    <row r="12" spans="1:12" customFormat="1" ht="71.25" customHeight="1" thickTop="1" thickBot="1" x14ac:dyDescent="0.3">
      <c r="A12" s="106" t="s">
        <v>2801</v>
      </c>
      <c r="B12" s="1346" t="s">
        <v>158</v>
      </c>
      <c r="C12" s="114" t="s">
        <v>160</v>
      </c>
      <c r="D12" s="25" t="s">
        <v>234</v>
      </c>
      <c r="E12" s="25" t="s">
        <v>235</v>
      </c>
      <c r="F12" s="25" t="s">
        <v>1333</v>
      </c>
      <c r="G12" s="1246" t="s">
        <v>1334</v>
      </c>
      <c r="H12" s="531">
        <v>4</v>
      </c>
      <c r="I12" s="531">
        <v>2.6111111111111112</v>
      </c>
      <c r="J12" s="211">
        <v>1.5319148936170213</v>
      </c>
      <c r="K12" s="208">
        <v>1.5319148936170213</v>
      </c>
      <c r="L12" s="149" t="s">
        <v>2809</v>
      </c>
    </row>
    <row r="13" spans="1:12" customFormat="1" ht="20.25" thickTop="1" thickBot="1" x14ac:dyDescent="0.3">
      <c r="A13" s="904"/>
      <c r="B13" s="1347" t="s">
        <v>161</v>
      </c>
      <c r="C13" s="904"/>
      <c r="D13" s="904"/>
      <c r="E13" s="701"/>
      <c r="F13" s="701"/>
      <c r="G13" s="701"/>
      <c r="H13" s="702"/>
      <c r="I13" s="702"/>
      <c r="J13" s="702"/>
      <c r="K13" s="702"/>
      <c r="L13" s="603"/>
    </row>
    <row r="14" spans="1:12" customFormat="1" ht="80.25" thickTop="1" thickBot="1" x14ac:dyDescent="0.3">
      <c r="A14" s="106" t="s">
        <v>2801</v>
      </c>
      <c r="B14" s="1348" t="s">
        <v>162</v>
      </c>
      <c r="C14" s="441" t="s">
        <v>513</v>
      </c>
      <c r="D14" s="441" t="s">
        <v>1730</v>
      </c>
      <c r="E14" s="18" t="s">
        <v>919</v>
      </c>
      <c r="F14" s="18" t="s">
        <v>1338</v>
      </c>
      <c r="G14" s="18" t="s">
        <v>276</v>
      </c>
      <c r="H14" s="338">
        <v>0.49298407609023087</v>
      </c>
      <c r="I14" s="338">
        <v>0.64</v>
      </c>
      <c r="J14" s="211">
        <v>1.2982163746052942</v>
      </c>
      <c r="K14" s="208">
        <v>1.2982163746052942</v>
      </c>
      <c r="L14" s="149" t="s">
        <v>2810</v>
      </c>
    </row>
    <row r="15" spans="1:12" customFormat="1" ht="159.75" customHeight="1" thickTop="1" thickBot="1" x14ac:dyDescent="0.3">
      <c r="A15" s="106" t="s">
        <v>2801</v>
      </c>
      <c r="B15" s="1348" t="s">
        <v>162</v>
      </c>
      <c r="C15" s="25" t="s">
        <v>165</v>
      </c>
      <c r="D15" s="25" t="s">
        <v>202</v>
      </c>
      <c r="E15" s="18" t="s">
        <v>203</v>
      </c>
      <c r="F15" s="18" t="s">
        <v>306</v>
      </c>
      <c r="G15" s="1349" t="s">
        <v>276</v>
      </c>
      <c r="H15" s="338">
        <v>1</v>
      </c>
      <c r="I15" s="338">
        <v>1</v>
      </c>
      <c r="J15" s="211">
        <v>1</v>
      </c>
      <c r="K15" s="208">
        <v>1</v>
      </c>
      <c r="L15" s="149" t="s">
        <v>2811</v>
      </c>
    </row>
    <row r="16" spans="1:12" customFormat="1" ht="100.5" customHeight="1" thickTop="1" thickBot="1" x14ac:dyDescent="0.3">
      <c r="A16" s="106" t="s">
        <v>2801</v>
      </c>
      <c r="B16" s="1348" t="s">
        <v>162</v>
      </c>
      <c r="C16" s="114" t="s">
        <v>168</v>
      </c>
      <c r="D16" s="115" t="s">
        <v>487</v>
      </c>
      <c r="E16" s="18" t="s">
        <v>488</v>
      </c>
      <c r="F16" s="25" t="s">
        <v>1349</v>
      </c>
      <c r="G16" s="25" t="s">
        <v>438</v>
      </c>
      <c r="H16" s="338">
        <v>1452000000</v>
      </c>
      <c r="I16" s="338">
        <v>1778327609</v>
      </c>
      <c r="J16" s="211">
        <v>1.224743532369146</v>
      </c>
      <c r="K16" s="208">
        <v>1.224743532369146</v>
      </c>
      <c r="L16" s="152" t="s">
        <v>2812</v>
      </c>
    </row>
    <row r="17" spans="1:12" customFormat="1" ht="20.25" thickTop="1" thickBot="1" x14ac:dyDescent="0.3">
      <c r="A17" s="910"/>
      <c r="B17" s="910" t="s">
        <v>171</v>
      </c>
      <c r="C17" s="910"/>
      <c r="D17" s="910"/>
      <c r="E17" s="687"/>
      <c r="F17" s="687"/>
      <c r="G17" s="687"/>
      <c r="H17" s="688"/>
      <c r="I17" s="688"/>
      <c r="J17" s="688"/>
      <c r="K17" s="688"/>
      <c r="L17" s="619"/>
    </row>
    <row r="18" spans="1:12" customFormat="1" ht="77.25" customHeight="1" thickTop="1" thickBot="1" x14ac:dyDescent="0.3">
      <c r="A18" s="106" t="s">
        <v>2801</v>
      </c>
      <c r="B18" s="1350" t="s">
        <v>172</v>
      </c>
      <c r="C18" s="25" t="s">
        <v>173</v>
      </c>
      <c r="D18" s="25" t="s">
        <v>226</v>
      </c>
      <c r="E18" s="25" t="s">
        <v>206</v>
      </c>
      <c r="F18" s="25" t="s">
        <v>333</v>
      </c>
      <c r="G18" s="224" t="s">
        <v>276</v>
      </c>
      <c r="H18" s="338">
        <v>1</v>
      </c>
      <c r="I18" s="338">
        <v>1.0241666666666667</v>
      </c>
      <c r="J18" s="211">
        <v>1.0241666666666667</v>
      </c>
      <c r="K18" s="208">
        <v>1.0241666666666667</v>
      </c>
      <c r="L18" s="149" t="s">
        <v>2813</v>
      </c>
    </row>
    <row r="19" spans="1:12" ht="61.5" customHeight="1" thickTop="1" x14ac:dyDescent="0.35">
      <c r="B19" s="246"/>
      <c r="C19" s="246"/>
      <c r="D19" s="246"/>
      <c r="E19" s="246"/>
      <c r="F19" s="246"/>
      <c r="G19" s="246"/>
      <c r="J19" s="47" t="s">
        <v>177</v>
      </c>
      <c r="K19" s="1178">
        <v>1.2288921270075173</v>
      </c>
      <c r="L19" s="17" t="s">
        <v>178</v>
      </c>
    </row>
    <row r="20" spans="1:12" x14ac:dyDescent="0.35">
      <c r="B20" s="246"/>
      <c r="C20" s="246"/>
      <c r="D20" s="246"/>
      <c r="E20" s="246"/>
      <c r="F20" s="246"/>
      <c r="G20" s="246"/>
      <c r="K20" s="165"/>
    </row>
    <row r="21" spans="1:12" x14ac:dyDescent="0.35">
      <c r="B21" s="246"/>
      <c r="C21" s="246"/>
      <c r="D21" s="246"/>
      <c r="E21" s="246"/>
      <c r="F21" s="246"/>
      <c r="G21" s="246"/>
      <c r="K21" s="165"/>
    </row>
    <row r="22" spans="1:12" x14ac:dyDescent="0.35">
      <c r="B22" s="246"/>
      <c r="C22" s="246"/>
      <c r="D22" s="246"/>
      <c r="E22" s="246"/>
      <c r="F22" s="246"/>
      <c r="G22" s="246"/>
      <c r="K22" s="165"/>
    </row>
    <row r="23" spans="1:12" x14ac:dyDescent="0.35">
      <c r="B23" s="246"/>
      <c r="C23" s="246"/>
      <c r="D23" s="246"/>
      <c r="E23" s="246"/>
      <c r="F23" s="246"/>
      <c r="G23" s="246"/>
      <c r="K23" s="165"/>
    </row>
    <row r="24" spans="1:12" x14ac:dyDescent="0.35">
      <c r="B24" s="246"/>
      <c r="C24" s="246"/>
      <c r="D24" s="246"/>
      <c r="E24" s="246"/>
      <c r="F24" s="246"/>
      <c r="G24" s="246"/>
      <c r="K24" s="165"/>
    </row>
    <row r="25" spans="1:12" x14ac:dyDescent="0.35">
      <c r="B25" s="246"/>
      <c r="C25" s="246"/>
      <c r="D25" s="246"/>
      <c r="E25" s="246"/>
      <c r="F25" s="246"/>
      <c r="G25" s="246"/>
      <c r="K25" s="165"/>
    </row>
    <row r="26" spans="1:12" x14ac:dyDescent="0.35">
      <c r="B26" s="246"/>
      <c r="C26" s="246"/>
      <c r="D26" s="246"/>
      <c r="E26" s="246"/>
      <c r="F26" s="246"/>
      <c r="G26" s="246"/>
      <c r="K26" s="165"/>
    </row>
    <row r="27" spans="1:12" x14ac:dyDescent="0.35">
      <c r="B27" s="246"/>
      <c r="C27" s="246"/>
      <c r="D27" s="246"/>
      <c r="E27" s="246"/>
      <c r="F27" s="246"/>
      <c r="G27" s="246"/>
      <c r="K27" s="165"/>
    </row>
    <row r="28" spans="1:12" x14ac:dyDescent="0.35">
      <c r="B28" s="246"/>
      <c r="C28" s="246"/>
      <c r="D28" s="246"/>
      <c r="E28" s="246"/>
      <c r="F28" s="246"/>
      <c r="G28" s="246"/>
      <c r="K28" s="165"/>
    </row>
    <row r="29" spans="1:12" x14ac:dyDescent="0.35">
      <c r="B29" s="246"/>
      <c r="C29" s="246"/>
      <c r="D29" s="246"/>
      <c r="E29" s="246"/>
      <c r="F29" s="246"/>
      <c r="G29" s="246"/>
      <c r="K29" s="165"/>
    </row>
    <row r="30" spans="1:12" x14ac:dyDescent="0.35">
      <c r="B30" s="246"/>
      <c r="C30" s="246"/>
      <c r="D30" s="246"/>
      <c r="E30" s="246"/>
      <c r="F30" s="246"/>
      <c r="G30" s="246"/>
      <c r="K30" s="165"/>
    </row>
    <row r="31" spans="1:12" x14ac:dyDescent="0.35">
      <c r="B31" s="246"/>
      <c r="C31" s="246"/>
      <c r="D31" s="246"/>
      <c r="E31" s="246"/>
      <c r="F31" s="246"/>
      <c r="G31" s="246"/>
      <c r="K31" s="165"/>
    </row>
    <row r="32" spans="1:12" x14ac:dyDescent="0.35">
      <c r="B32" s="246"/>
      <c r="C32" s="246"/>
      <c r="D32" s="246"/>
      <c r="E32" s="246"/>
      <c r="F32" s="246"/>
      <c r="G32" s="246"/>
      <c r="K32" s="165"/>
    </row>
    <row r="33" spans="2:11" x14ac:dyDescent="0.35">
      <c r="B33" s="246"/>
      <c r="C33" s="246"/>
      <c r="D33" s="246"/>
      <c r="E33" s="246"/>
      <c r="F33" s="246"/>
      <c r="G33" s="246"/>
      <c r="K33" s="165"/>
    </row>
    <row r="34" spans="2:11" x14ac:dyDescent="0.35">
      <c r="B34" s="246"/>
      <c r="C34" s="246"/>
      <c r="D34" s="246"/>
      <c r="E34" s="246"/>
      <c r="F34" s="246"/>
      <c r="G34" s="246"/>
      <c r="K34" s="165"/>
    </row>
    <row r="35" spans="2:11" x14ac:dyDescent="0.35">
      <c r="B35" s="246"/>
      <c r="C35" s="246"/>
      <c r="D35" s="246"/>
      <c r="E35" s="246"/>
      <c r="F35" s="246"/>
      <c r="G35" s="246"/>
      <c r="K35" s="165"/>
    </row>
    <row r="36" spans="2:11" x14ac:dyDescent="0.35">
      <c r="B36" s="246"/>
      <c r="C36" s="246"/>
      <c r="D36" s="246"/>
      <c r="E36" s="246"/>
      <c r="F36" s="246"/>
      <c r="G36" s="246"/>
      <c r="K36" s="165"/>
    </row>
    <row r="37" spans="2:11" x14ac:dyDescent="0.35">
      <c r="B37" s="246"/>
      <c r="C37" s="246"/>
      <c r="D37" s="246"/>
      <c r="E37" s="246"/>
      <c r="F37" s="246"/>
      <c r="G37" s="246"/>
      <c r="K37" s="165"/>
    </row>
    <row r="38" spans="2:11" x14ac:dyDescent="0.35">
      <c r="B38" s="246"/>
      <c r="C38" s="246"/>
      <c r="D38" s="246"/>
      <c r="E38" s="246"/>
      <c r="F38" s="246"/>
      <c r="G38" s="246"/>
      <c r="K38" s="165"/>
    </row>
    <row r="39" spans="2:11" x14ac:dyDescent="0.35">
      <c r="B39" s="246"/>
      <c r="C39" s="246"/>
      <c r="D39" s="246"/>
      <c r="E39" s="246"/>
      <c r="F39" s="246"/>
      <c r="G39" s="246"/>
      <c r="K39" s="165"/>
    </row>
    <row r="40" spans="2:11" x14ac:dyDescent="0.35">
      <c r="B40" s="246"/>
      <c r="C40" s="246"/>
      <c r="D40" s="246"/>
      <c r="E40" s="246"/>
      <c r="F40" s="246"/>
      <c r="G40" s="246"/>
      <c r="K40" s="165"/>
    </row>
    <row r="41" spans="2:11" x14ac:dyDescent="0.35">
      <c r="B41" s="246"/>
      <c r="C41" s="246"/>
      <c r="D41" s="246"/>
      <c r="E41" s="246"/>
      <c r="F41" s="246"/>
      <c r="G41" s="246"/>
      <c r="K41" s="165"/>
    </row>
    <row r="42" spans="2:11" x14ac:dyDescent="0.35">
      <c r="B42" s="246"/>
      <c r="C42" s="246"/>
      <c r="D42" s="246"/>
      <c r="E42" s="246"/>
      <c r="F42" s="246"/>
      <c r="G42" s="246"/>
      <c r="K42" s="165"/>
    </row>
    <row r="43" spans="2:11" x14ac:dyDescent="0.35">
      <c r="B43" s="246"/>
      <c r="C43" s="246"/>
      <c r="D43" s="246"/>
      <c r="E43" s="246"/>
      <c r="F43" s="246"/>
      <c r="G43" s="246"/>
      <c r="K43" s="165"/>
    </row>
    <row r="44" spans="2:11" x14ac:dyDescent="0.35">
      <c r="B44" s="246"/>
      <c r="C44" s="246"/>
      <c r="D44" s="246"/>
      <c r="E44" s="246"/>
      <c r="F44" s="246"/>
      <c r="G44" s="246"/>
      <c r="K44" s="165"/>
    </row>
    <row r="45" spans="2:11" ht="46.5" hidden="1" x14ac:dyDescent="0.35">
      <c r="B45" s="811" t="s">
        <v>2814</v>
      </c>
      <c r="C45" s="246"/>
      <c r="D45" s="246"/>
      <c r="E45" s="246"/>
      <c r="F45" s="246"/>
      <c r="G45" s="246"/>
      <c r="K45" s="165"/>
    </row>
    <row r="46" spans="2:11" hidden="1" x14ac:dyDescent="0.35">
      <c r="B46" s="812" t="s">
        <v>2815</v>
      </c>
      <c r="C46" s="246"/>
      <c r="D46" s="246"/>
      <c r="E46" s="246"/>
      <c r="F46" s="246"/>
      <c r="G46" s="246"/>
      <c r="K46" s="165"/>
    </row>
    <row r="47" spans="2:11" ht="31.5" hidden="1" x14ac:dyDescent="0.35">
      <c r="B47" s="811" t="s">
        <v>2816</v>
      </c>
      <c r="C47" s="246"/>
      <c r="D47" s="246"/>
      <c r="E47" s="246"/>
      <c r="F47" s="246"/>
      <c r="G47" s="246"/>
      <c r="K47" s="165"/>
    </row>
    <row r="48" spans="2:11" ht="31.5" hidden="1" x14ac:dyDescent="0.35">
      <c r="B48" s="812" t="s">
        <v>2817</v>
      </c>
      <c r="C48" s="246"/>
      <c r="D48" s="246"/>
      <c r="E48" s="246"/>
      <c r="F48" s="246"/>
      <c r="G48" s="246"/>
      <c r="K48" s="165"/>
    </row>
    <row r="49" spans="2:11" ht="31.5" hidden="1" x14ac:dyDescent="0.35">
      <c r="B49" s="811" t="s">
        <v>2818</v>
      </c>
      <c r="C49" s="246"/>
      <c r="D49" s="246"/>
      <c r="E49" s="246"/>
      <c r="F49" s="246"/>
      <c r="G49" s="246"/>
      <c r="K49" s="165"/>
    </row>
    <row r="50" spans="2:11" ht="46.5" hidden="1" x14ac:dyDescent="0.35">
      <c r="B50" s="812" t="s">
        <v>2819</v>
      </c>
      <c r="C50" s="246"/>
      <c r="D50" s="246"/>
      <c r="E50" s="246"/>
      <c r="F50" s="246"/>
      <c r="G50" s="246"/>
      <c r="K50" s="165"/>
    </row>
    <row r="51" spans="2:11" ht="106.5" hidden="1" x14ac:dyDescent="0.35">
      <c r="B51" s="811" t="s">
        <v>2820</v>
      </c>
      <c r="C51" s="246"/>
      <c r="D51" s="246"/>
      <c r="E51" s="246"/>
      <c r="F51" s="246"/>
      <c r="G51" s="246"/>
      <c r="K51" s="165"/>
    </row>
    <row r="52" spans="2:11" ht="61.5" hidden="1" x14ac:dyDescent="0.35">
      <c r="B52" s="812" t="s">
        <v>2821</v>
      </c>
      <c r="C52" s="246"/>
      <c r="D52" s="246"/>
      <c r="E52" s="246"/>
      <c r="F52" s="246"/>
      <c r="G52" s="246"/>
      <c r="K52" s="165"/>
    </row>
    <row r="53" spans="2:11" ht="46.5" hidden="1" x14ac:dyDescent="0.35">
      <c r="B53" s="811" t="s">
        <v>2822</v>
      </c>
      <c r="C53" s="246"/>
      <c r="D53" s="246"/>
      <c r="E53" s="246"/>
      <c r="F53" s="246"/>
      <c r="G53" s="246"/>
      <c r="K53" s="165"/>
    </row>
    <row r="54" spans="2:11" ht="106.5" hidden="1" x14ac:dyDescent="0.35">
      <c r="B54" s="812" t="s">
        <v>2823</v>
      </c>
      <c r="C54" s="246"/>
      <c r="D54" s="246"/>
      <c r="E54" s="246"/>
      <c r="F54" s="246"/>
      <c r="G54" s="246"/>
      <c r="K54" s="165"/>
    </row>
    <row r="55" spans="2:11" ht="46.5" hidden="1" x14ac:dyDescent="0.35">
      <c r="B55" s="811" t="s">
        <v>2824</v>
      </c>
      <c r="C55" s="246"/>
      <c r="D55" s="246"/>
      <c r="E55" s="246"/>
      <c r="F55" s="246"/>
      <c r="G55" s="246"/>
      <c r="K55" s="165"/>
    </row>
    <row r="56" spans="2:11" ht="61.5" hidden="1" x14ac:dyDescent="0.35">
      <c r="B56" s="812" t="s">
        <v>2825</v>
      </c>
      <c r="C56" s="246"/>
      <c r="D56" s="246"/>
      <c r="E56" s="246"/>
      <c r="F56" s="246"/>
      <c r="G56" s="246"/>
      <c r="K56" s="165"/>
    </row>
    <row r="57" spans="2:11" ht="61.5" hidden="1" x14ac:dyDescent="0.35">
      <c r="B57" s="811" t="s">
        <v>2826</v>
      </c>
      <c r="C57" s="246"/>
      <c r="D57" s="246"/>
      <c r="E57" s="246"/>
      <c r="F57" s="246"/>
      <c r="G57" s="246"/>
      <c r="K57" s="165"/>
    </row>
    <row r="58" spans="2:11" ht="91.5" hidden="1" x14ac:dyDescent="0.35">
      <c r="B58" s="812" t="s">
        <v>2827</v>
      </c>
      <c r="C58" s="246"/>
      <c r="D58" s="246"/>
      <c r="E58" s="246"/>
      <c r="F58" s="246"/>
      <c r="G58" s="246"/>
      <c r="K58" s="165"/>
    </row>
    <row r="59" spans="2:11" ht="106.5" hidden="1" x14ac:dyDescent="0.35">
      <c r="B59" s="811" t="s">
        <v>2828</v>
      </c>
      <c r="C59" s="246"/>
      <c r="D59" s="246"/>
      <c r="E59" s="246"/>
      <c r="F59" s="246"/>
      <c r="G59" s="246"/>
      <c r="K59" s="165"/>
    </row>
    <row r="60" spans="2:11" ht="76.5" hidden="1" x14ac:dyDescent="0.35">
      <c r="B60" s="812" t="s">
        <v>2829</v>
      </c>
      <c r="C60" s="246"/>
      <c r="D60" s="246"/>
      <c r="E60" s="246"/>
      <c r="F60" s="246"/>
      <c r="G60" s="246"/>
      <c r="K60" s="165"/>
    </row>
    <row r="61" spans="2:11" ht="31.5" hidden="1" x14ac:dyDescent="0.35">
      <c r="B61" s="811" t="s">
        <v>2830</v>
      </c>
      <c r="C61" s="246"/>
      <c r="D61" s="246"/>
      <c r="E61" s="246"/>
      <c r="F61" s="246"/>
      <c r="G61" s="246"/>
      <c r="K61" s="165"/>
    </row>
    <row r="62" spans="2:11" hidden="1" x14ac:dyDescent="0.35">
      <c r="B62" s="812" t="s">
        <v>2831</v>
      </c>
      <c r="C62" s="246"/>
      <c r="D62" s="246"/>
      <c r="E62" s="246"/>
      <c r="F62" s="246"/>
      <c r="G62" s="246"/>
      <c r="K62" s="165"/>
    </row>
    <row r="63" spans="2:11" ht="31.5" hidden="1" x14ac:dyDescent="0.35">
      <c r="B63" s="811" t="s">
        <v>2832</v>
      </c>
      <c r="C63" s="246"/>
      <c r="D63" s="246"/>
      <c r="E63" s="246"/>
      <c r="F63" s="246"/>
      <c r="G63" s="246"/>
      <c r="K63" s="165"/>
    </row>
    <row r="64" spans="2:11" hidden="1" x14ac:dyDescent="0.35">
      <c r="B64" s="813" t="s">
        <v>2833</v>
      </c>
      <c r="C64" s="246"/>
      <c r="D64" s="246"/>
      <c r="E64" s="246"/>
      <c r="F64" s="246"/>
      <c r="G64" s="246"/>
      <c r="K64" s="165"/>
    </row>
    <row r="65" spans="2:11" hidden="1" x14ac:dyDescent="0.35">
      <c r="B65" s="814" t="s">
        <v>2834</v>
      </c>
      <c r="C65" s="246"/>
      <c r="D65" s="246"/>
      <c r="E65" s="246"/>
      <c r="F65" s="246"/>
      <c r="G65" s="246"/>
      <c r="K65" s="165"/>
    </row>
    <row r="66" spans="2:11" hidden="1" x14ac:dyDescent="0.35">
      <c r="B66" s="812" t="s">
        <v>2835</v>
      </c>
      <c r="C66" s="246"/>
      <c r="D66" s="246"/>
      <c r="E66" s="246"/>
      <c r="F66" s="246"/>
      <c r="G66" s="246"/>
      <c r="K66" s="165"/>
    </row>
    <row r="67" spans="2:11" hidden="1" x14ac:dyDescent="0.35">
      <c r="B67" s="814" t="s">
        <v>2836</v>
      </c>
      <c r="C67" s="246"/>
      <c r="D67" s="246"/>
      <c r="E67" s="246"/>
      <c r="F67" s="246"/>
      <c r="G67" s="246"/>
      <c r="K67" s="165"/>
    </row>
    <row r="68" spans="2:11" ht="31.5" hidden="1" x14ac:dyDescent="0.35">
      <c r="B68" s="812" t="s">
        <v>2837</v>
      </c>
      <c r="C68" s="246"/>
      <c r="D68" s="246"/>
      <c r="E68" s="246"/>
      <c r="F68" s="246"/>
      <c r="G68" s="246"/>
      <c r="K68" s="165"/>
    </row>
    <row r="69" spans="2:11" x14ac:dyDescent="0.35">
      <c r="B69" s="246"/>
      <c r="C69" s="246"/>
      <c r="D69" s="246"/>
      <c r="E69" s="246"/>
      <c r="F69" s="246"/>
      <c r="G69" s="246"/>
      <c r="K69" s="165"/>
    </row>
    <row r="70" spans="2:11" x14ac:dyDescent="0.35">
      <c r="B70" s="246"/>
      <c r="C70" s="246"/>
      <c r="D70" s="246"/>
      <c r="E70" s="246"/>
      <c r="F70" s="246"/>
      <c r="G70" s="246"/>
      <c r="K70" s="165"/>
    </row>
    <row r="71" spans="2:11" x14ac:dyDescent="0.35">
      <c r="B71" s="246"/>
      <c r="C71" s="246"/>
      <c r="D71" s="246"/>
      <c r="E71" s="246"/>
      <c r="F71" s="246"/>
      <c r="G71" s="246"/>
      <c r="K71" s="165"/>
    </row>
    <row r="72" spans="2:11" x14ac:dyDescent="0.35">
      <c r="B72" s="246"/>
      <c r="C72" s="246"/>
      <c r="D72" s="246"/>
      <c r="E72" s="246"/>
      <c r="F72" s="246"/>
      <c r="G72" s="246"/>
      <c r="K72" s="165"/>
    </row>
    <row r="73" spans="2:11" x14ac:dyDescent="0.35">
      <c r="B73" s="246"/>
      <c r="C73" s="246"/>
      <c r="D73" s="246"/>
      <c r="E73" s="246"/>
      <c r="F73" s="246"/>
      <c r="G73" s="246"/>
      <c r="K73" s="165"/>
    </row>
    <row r="74" spans="2:11" x14ac:dyDescent="0.35">
      <c r="B74" s="246"/>
      <c r="C74" s="246"/>
      <c r="D74" s="246"/>
      <c r="E74" s="246"/>
      <c r="F74" s="246"/>
      <c r="G74" s="246"/>
      <c r="K74" s="165"/>
    </row>
    <row r="75" spans="2:11" x14ac:dyDescent="0.35">
      <c r="B75" s="246"/>
      <c r="C75" s="246"/>
      <c r="D75" s="246"/>
      <c r="E75" s="246"/>
      <c r="F75" s="246"/>
      <c r="G75" s="246"/>
      <c r="K75" s="165"/>
    </row>
    <row r="76" spans="2:11" x14ac:dyDescent="0.35">
      <c r="B76" s="246"/>
      <c r="C76" s="246"/>
      <c r="D76" s="246"/>
      <c r="E76" s="246"/>
      <c r="F76" s="246"/>
      <c r="G76" s="246"/>
      <c r="K76" s="165"/>
    </row>
    <row r="77" spans="2:11" x14ac:dyDescent="0.35">
      <c r="B77" s="246"/>
      <c r="C77" s="246"/>
      <c r="D77" s="246"/>
      <c r="E77" s="246"/>
      <c r="F77" s="246"/>
      <c r="G77" s="246"/>
      <c r="K77" s="165"/>
    </row>
    <row r="78" spans="2:11" x14ac:dyDescent="0.35">
      <c r="B78" s="246"/>
      <c r="C78" s="246"/>
      <c r="D78" s="246"/>
      <c r="E78" s="246"/>
      <c r="F78" s="246"/>
      <c r="G78" s="246"/>
      <c r="K78" s="165"/>
    </row>
    <row r="79" spans="2:11" x14ac:dyDescent="0.35">
      <c r="K79" s="165"/>
    </row>
    <row r="80" spans="2:11" x14ac:dyDescent="0.35">
      <c r="K80" s="165"/>
    </row>
    <row r="81" spans="11:11" x14ac:dyDescent="0.35">
      <c r="K81" s="165"/>
    </row>
    <row r="82" spans="11:11" x14ac:dyDescent="0.35">
      <c r="K82" s="165"/>
    </row>
    <row r="83" spans="11:11" x14ac:dyDescent="0.35">
      <c r="K83" s="165"/>
    </row>
    <row r="84" spans="11:11" x14ac:dyDescent="0.35">
      <c r="K84" s="165"/>
    </row>
    <row r="85" spans="11:11" x14ac:dyDescent="0.35">
      <c r="K85" s="165"/>
    </row>
    <row r="86" spans="11:11" x14ac:dyDescent="0.35">
      <c r="K86" s="165"/>
    </row>
    <row r="87" spans="11:11" x14ac:dyDescent="0.35">
      <c r="K87" s="165"/>
    </row>
    <row r="88" spans="11:11" x14ac:dyDescent="0.35">
      <c r="K88" s="165"/>
    </row>
    <row r="89" spans="11:11" x14ac:dyDescent="0.35">
      <c r="K89" s="165"/>
    </row>
    <row r="90" spans="11:11" x14ac:dyDescent="0.35">
      <c r="K90" s="165"/>
    </row>
    <row r="91" spans="11:11" x14ac:dyDescent="0.35">
      <c r="K91" s="165"/>
    </row>
    <row r="92" spans="11:11" x14ac:dyDescent="0.35">
      <c r="K92" s="165"/>
    </row>
    <row r="93" spans="11:11" x14ac:dyDescent="0.35">
      <c r="K93" s="165"/>
    </row>
    <row r="94" spans="11:11" x14ac:dyDescent="0.35">
      <c r="K94" s="165"/>
    </row>
    <row r="95" spans="11:11" x14ac:dyDescent="0.35">
      <c r="K95" s="165"/>
    </row>
    <row r="96" spans="11:11" x14ac:dyDescent="0.35">
      <c r="K96" s="165"/>
    </row>
    <row r="97" spans="11:11" x14ac:dyDescent="0.35">
      <c r="K97" s="165"/>
    </row>
    <row r="98" spans="11:11" x14ac:dyDescent="0.35">
      <c r="K98" s="165"/>
    </row>
    <row r="99" spans="11:11" x14ac:dyDescent="0.35">
      <c r="K99" s="165"/>
    </row>
    <row r="100" spans="11:11" x14ac:dyDescent="0.35">
      <c r="K100" s="16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zlH6JFcF+wixkbfw02xA1iPm5NGHyUGWhwtHi0FKwP0d9V7EItt3oARJiFSAT/ZCNKZ64rem8gs60OWjJxuPXg==" saltValue="jKsUFgmJEkaSOAfA+OpWrg==" spinCount="100000" sheet="1" objects="1" scenarios="1"/>
  <conditionalFormatting sqref="H5:I5">
    <cfRule type="expression" dxfId="285" priority="436">
      <formula>OR($G5="Número",$G5="Meses",$G5="Pesos",$G5="Millones")</formula>
    </cfRule>
    <cfRule type="expression" dxfId="284" priority="437">
      <formula>$G5="Porcentaje"</formula>
    </cfRule>
  </conditionalFormatting>
  <conditionalFormatting sqref="H14:I16 H18:I18">
    <cfRule type="expression" dxfId="283" priority="405">
      <formula>OR($G14="Número",$G14="Meses",$G14="Pesos",$G14="Millones")</formula>
    </cfRule>
    <cfRule type="expression" dxfId="282" priority="406">
      <formula>$G14="Porcentaje"</formula>
    </cfRule>
  </conditionalFormatting>
  <conditionalFormatting sqref="K5:K6">
    <cfRule type="cellIs" dxfId="281" priority="209" operator="greaterThan">
      <formula>1.1</formula>
    </cfRule>
    <cfRule type="cellIs" dxfId="280" priority="210" operator="between">
      <formula>100%</formula>
      <formula>110%</formula>
    </cfRule>
    <cfRule type="cellIs" dxfId="279" priority="211" operator="between">
      <formula>70%</formula>
      <formula>99.9999999%</formula>
    </cfRule>
    <cfRule type="cellIs" dxfId="278" priority="212" operator="between">
      <formula>0</formula>
      <formula>0.6999999999999</formula>
    </cfRule>
  </conditionalFormatting>
  <conditionalFormatting sqref="J5:J6">
    <cfRule type="containsText" dxfId="277" priority="203" operator="containsText" text="Sin medición en la vigencia">
      <formula>NOT(ISERROR(SEARCH("Sin medición en la vigencia",J5)))</formula>
    </cfRule>
    <cfRule type="cellIs" dxfId="276" priority="204" operator="greaterThan">
      <formula>1.1</formula>
    </cfRule>
    <cfRule type="cellIs" dxfId="275" priority="205" operator="between">
      <formula>100%</formula>
      <formula>110%</formula>
    </cfRule>
    <cfRule type="cellIs" dxfId="274" priority="206" operator="between">
      <formula>70%</formula>
      <formula>99.9999999%</formula>
    </cfRule>
    <cfRule type="cellIs" dxfId="273" priority="207" operator="between">
      <formula>0</formula>
      <formula>0.6999999999999</formula>
    </cfRule>
  </conditionalFormatting>
  <conditionalFormatting sqref="K8:K12">
    <cfRule type="cellIs" dxfId="272" priority="199" operator="greaterThan">
      <formula>1.1</formula>
    </cfRule>
    <cfRule type="cellIs" dxfId="271" priority="200" operator="between">
      <formula>100%</formula>
      <formula>110%</formula>
    </cfRule>
    <cfRule type="cellIs" dxfId="270" priority="201" operator="between">
      <formula>70%</formula>
      <formula>99.9999999%</formula>
    </cfRule>
    <cfRule type="cellIs" dxfId="269" priority="202" operator="between">
      <formula>0</formula>
      <formula>0.6999999999999</formula>
    </cfRule>
  </conditionalFormatting>
  <conditionalFormatting sqref="J8:J12">
    <cfRule type="containsText" dxfId="268" priority="193" operator="containsText" text="Sin medición en la vigencia">
      <formula>NOT(ISERROR(SEARCH("Sin medición en la vigencia",J8)))</formula>
    </cfRule>
    <cfRule type="cellIs" dxfId="267" priority="194" operator="greaterThan">
      <formula>1.1</formula>
    </cfRule>
    <cfRule type="cellIs" dxfId="266" priority="195" operator="between">
      <formula>100%</formula>
      <formula>110%</formula>
    </cfRule>
    <cfRule type="cellIs" dxfId="265" priority="196" operator="between">
      <formula>70%</formula>
      <formula>99.9999999%</formula>
    </cfRule>
    <cfRule type="cellIs" dxfId="264" priority="197" operator="between">
      <formula>0</formula>
      <formula>0.6999999999999</formula>
    </cfRule>
  </conditionalFormatting>
  <conditionalFormatting sqref="K14:K16">
    <cfRule type="cellIs" dxfId="263" priority="189" operator="greaterThan">
      <formula>1.1</formula>
    </cfRule>
    <cfRule type="cellIs" dxfId="262" priority="190" operator="between">
      <formula>100%</formula>
      <formula>110%</formula>
    </cfRule>
    <cfRule type="cellIs" dxfId="261" priority="191" operator="between">
      <formula>70%</formula>
      <formula>99.9999999%</formula>
    </cfRule>
    <cfRule type="cellIs" dxfId="260" priority="192" operator="between">
      <formula>0</formula>
      <formula>0.6999999999999</formula>
    </cfRule>
  </conditionalFormatting>
  <conditionalFormatting sqref="J14:J16">
    <cfRule type="containsText" dxfId="259" priority="183" operator="containsText" text="Sin medición en la vigencia">
      <formula>NOT(ISERROR(SEARCH("Sin medición en la vigencia",J14)))</formula>
    </cfRule>
    <cfRule type="cellIs" dxfId="258" priority="184" operator="greaterThan">
      <formula>1.1</formula>
    </cfRule>
    <cfRule type="cellIs" dxfId="257" priority="185" operator="between">
      <formula>100%</formula>
      <formula>110%</formula>
    </cfRule>
    <cfRule type="cellIs" dxfId="256" priority="186" operator="between">
      <formula>70%</formula>
      <formula>99.9999999%</formula>
    </cfRule>
    <cfRule type="cellIs" dxfId="255" priority="187" operator="between">
      <formula>0</formula>
      <formula>0.6999999999999</formula>
    </cfRule>
  </conditionalFormatting>
  <conditionalFormatting sqref="K18">
    <cfRule type="cellIs" dxfId="254" priority="179" operator="greaterThan">
      <formula>1.1</formula>
    </cfRule>
    <cfRule type="cellIs" dxfId="253" priority="180" operator="between">
      <formula>100%</formula>
      <formula>110%</formula>
    </cfRule>
    <cfRule type="cellIs" dxfId="252" priority="181" operator="between">
      <formula>70%</formula>
      <formula>99.9999999%</formula>
    </cfRule>
    <cfRule type="cellIs" dxfId="251" priority="182" operator="between">
      <formula>0</formula>
      <formula>0.6999999999999</formula>
    </cfRule>
  </conditionalFormatting>
  <conditionalFormatting sqref="J18">
    <cfRule type="containsText" dxfId="250" priority="173" operator="containsText" text="Sin medición en la vigencia">
      <formula>NOT(ISERROR(SEARCH("Sin medición en la vigencia",J18)))</formula>
    </cfRule>
    <cfRule type="cellIs" dxfId="249" priority="174" operator="greaterThan">
      <formula>1.1</formula>
    </cfRule>
    <cfRule type="cellIs" dxfId="248" priority="175" operator="between">
      <formula>100%</formula>
      <formula>110%</formula>
    </cfRule>
    <cfRule type="cellIs" dxfId="247" priority="176" operator="between">
      <formula>70%</formula>
      <formula>99.9999999%</formula>
    </cfRule>
    <cfRule type="cellIs" dxfId="246" priority="177" operator="between">
      <formula>0</formula>
      <formula>0.6999999999999</formula>
    </cfRule>
  </conditionalFormatting>
  <hyperlinks>
    <hyperlink ref="L19" location="Principal!A1" display="volver al índice" xr:uid="{00000000-0004-0000-6A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08" operator="containsText" id="{8D4CB3DB-FF7F-42EF-B30F-72B863DB9AC4}">
            <xm:f>NOT(ISERROR(SEARCH("-",K5)))</xm:f>
            <xm:f>"-"</xm:f>
            <x14:dxf>
              <fill>
                <patternFill>
                  <bgColor rgb="FF000000"/>
                </patternFill>
              </fill>
            </x14:dxf>
          </x14:cfRule>
          <xm:sqref>K5:K6</xm:sqref>
        </x14:conditionalFormatting>
        <x14:conditionalFormatting xmlns:xm="http://schemas.microsoft.com/office/excel/2006/main">
          <x14:cfRule type="containsText" priority="198" operator="containsText" id="{AEAC3B78-E1DA-42FF-9A74-8EE25AAD7081}">
            <xm:f>NOT(ISERROR(SEARCH("-",K8)))</xm:f>
            <xm:f>"-"</xm:f>
            <x14:dxf>
              <fill>
                <patternFill>
                  <bgColor rgb="FF000000"/>
                </patternFill>
              </fill>
            </x14:dxf>
          </x14:cfRule>
          <xm:sqref>K8:K12</xm:sqref>
        </x14:conditionalFormatting>
        <x14:conditionalFormatting xmlns:xm="http://schemas.microsoft.com/office/excel/2006/main">
          <x14:cfRule type="containsText" priority="188" operator="containsText" id="{888E4696-2970-491A-A2F7-C01723624671}">
            <xm:f>NOT(ISERROR(SEARCH("-",K14)))</xm:f>
            <xm:f>"-"</xm:f>
            <x14:dxf>
              <fill>
                <patternFill>
                  <bgColor rgb="FF000000"/>
                </patternFill>
              </fill>
            </x14:dxf>
          </x14:cfRule>
          <xm:sqref>K14:K16</xm:sqref>
        </x14:conditionalFormatting>
        <x14:conditionalFormatting xmlns:xm="http://schemas.microsoft.com/office/excel/2006/main">
          <x14:cfRule type="containsText" priority="178" operator="containsText" id="{76458E5E-2406-4D44-AA26-6519C3DEF6BA}">
            <xm:f>NOT(ISERROR(SEARCH("-",K18)))</xm:f>
            <xm:f>"-"</xm:f>
            <x14:dxf>
              <fill>
                <patternFill>
                  <bgColor rgb="FF000000"/>
                </patternFill>
              </fill>
            </x14:dxf>
          </x14:cfRule>
          <xm:sqref>K18</xm:sqref>
        </x14:conditionalFormatting>
      </x14:conditionalFormatting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0" tint="-0.14999847407452621"/>
  </sheetPr>
  <dimension ref="A1:L115"/>
  <sheetViews>
    <sheetView zoomScale="60" zoomScaleNormal="60" workbookViewId="0">
      <pane xSplit="7" ySplit="4" topLeftCell="H15" activePane="bottomRight" state="frozen"/>
      <selection pane="topRight" activeCell="H1" sqref="H1"/>
      <selection pane="bottomLeft" activeCell="A5" sqref="A5"/>
      <selection pane="bottomRight" sqref="A1:L22"/>
    </sheetView>
  </sheetViews>
  <sheetFormatPr baseColWidth="10" defaultColWidth="11.42578125" defaultRowHeight="21" x14ac:dyDescent="0.35"/>
  <cols>
    <col min="1" max="1" width="21.5703125" style="163" customWidth="1"/>
    <col min="2" max="2" width="20.5703125" style="163" customWidth="1"/>
    <col min="3" max="3" width="25.28515625" style="163" customWidth="1"/>
    <col min="4" max="4" width="26.85546875" style="163" customWidth="1"/>
    <col min="5" max="5" width="24.85546875" style="163" customWidth="1"/>
    <col min="6" max="6" width="33.140625" style="163" customWidth="1"/>
    <col min="7" max="7" width="11.42578125" style="163"/>
    <col min="8" max="8" width="23.7109375" style="168" customWidth="1"/>
    <col min="9" max="9" width="23.5703125" style="168" customWidth="1"/>
    <col min="10" max="10" width="23" style="800" customWidth="1"/>
    <col min="11" max="11" width="22.140625" style="168" customWidth="1"/>
    <col min="12" max="12" width="139.140625" style="167" customWidth="1"/>
    <col min="13" max="16384" width="11.42578125" style="124"/>
  </cols>
  <sheetData>
    <row r="1" spans="1:12" ht="81.75" customHeight="1" thickBot="1" x14ac:dyDescent="0.3">
      <c r="A1" s="117"/>
      <c r="B1" s="118" t="s">
        <v>122</v>
      </c>
      <c r="C1" s="118"/>
      <c r="D1" s="117" t="s">
        <v>2838</v>
      </c>
      <c r="E1" s="117"/>
      <c r="F1" s="117"/>
      <c r="G1" s="117"/>
      <c r="H1" s="123"/>
      <c r="I1" s="123"/>
      <c r="J1" s="774"/>
      <c r="K1" s="123"/>
      <c r="L1" s="122"/>
    </row>
    <row r="2" spans="1:12" s="131" customFormat="1" ht="36" customHeight="1" thickTop="1" thickBot="1" x14ac:dyDescent="0.3">
      <c r="A2" s="125"/>
      <c r="B2" s="125"/>
      <c r="C2" s="125"/>
      <c r="D2" s="125"/>
      <c r="E2" s="125"/>
      <c r="F2" s="125"/>
      <c r="G2" s="125"/>
      <c r="H2" s="127" t="s">
        <v>124</v>
      </c>
      <c r="I2" s="128"/>
      <c r="J2" s="775"/>
      <c r="K2" s="129"/>
      <c r="L2" s="130" t="s">
        <v>21</v>
      </c>
    </row>
    <row r="3" spans="1:12" ht="81.75" customHeight="1" thickTop="1" thickBot="1" x14ac:dyDescent="0.3">
      <c r="A3" s="125" t="s">
        <v>125</v>
      </c>
      <c r="B3" s="125" t="s">
        <v>126</v>
      </c>
      <c r="C3" s="125" t="s">
        <v>127</v>
      </c>
      <c r="D3" s="125" t="s">
        <v>128</v>
      </c>
      <c r="E3" s="125" t="s">
        <v>129</v>
      </c>
      <c r="F3" s="125" t="s">
        <v>272</v>
      </c>
      <c r="G3" s="125" t="s">
        <v>273</v>
      </c>
      <c r="H3" s="133" t="s">
        <v>130</v>
      </c>
      <c r="I3" s="133" t="s">
        <v>131</v>
      </c>
      <c r="J3" s="776" t="s">
        <v>132</v>
      </c>
      <c r="K3" s="134" t="s">
        <v>209</v>
      </c>
      <c r="L3" s="135" t="s">
        <v>134</v>
      </c>
    </row>
    <row r="4" spans="1:12" ht="58.5" customHeight="1" thickTop="1" thickBot="1" x14ac:dyDescent="0.3">
      <c r="A4" s="173"/>
      <c r="B4" s="173" t="s">
        <v>135</v>
      </c>
      <c r="C4" s="173"/>
      <c r="D4" s="173"/>
      <c r="E4" s="173"/>
      <c r="F4" s="173"/>
      <c r="G4" s="173"/>
      <c r="H4" s="177"/>
      <c r="I4" s="177"/>
      <c r="J4" s="777"/>
      <c r="K4" s="177"/>
      <c r="L4" s="175"/>
    </row>
    <row r="5" spans="1:12" ht="63.75" customHeight="1" thickTop="1" thickBot="1" x14ac:dyDescent="0.3">
      <c r="A5" s="125" t="s">
        <v>2839</v>
      </c>
      <c r="B5" s="282" t="s">
        <v>137</v>
      </c>
      <c r="C5" s="1405" t="s">
        <v>143</v>
      </c>
      <c r="D5" s="778" t="s">
        <v>1135</v>
      </c>
      <c r="E5" s="779" t="s">
        <v>565</v>
      </c>
      <c r="F5" s="779" t="s">
        <v>1494</v>
      </c>
      <c r="G5" s="778" t="s">
        <v>1443</v>
      </c>
      <c r="H5" s="188">
        <v>10549</v>
      </c>
      <c r="I5" s="188">
        <v>12443</v>
      </c>
      <c r="J5" s="151">
        <v>1.1795430846525736</v>
      </c>
      <c r="K5" s="145">
        <v>1.1795430846525736</v>
      </c>
      <c r="L5" s="152" t="s">
        <v>2840</v>
      </c>
    </row>
    <row r="6" spans="1:12" ht="76.5" thickTop="1" thickBot="1" x14ac:dyDescent="0.3">
      <c r="A6" s="125" t="s">
        <v>2839</v>
      </c>
      <c r="B6" s="282" t="s">
        <v>137</v>
      </c>
      <c r="C6" s="1405" t="s">
        <v>143</v>
      </c>
      <c r="D6" s="1405" t="s">
        <v>145</v>
      </c>
      <c r="E6" s="780" t="s">
        <v>146</v>
      </c>
      <c r="F6" s="780" t="s">
        <v>1550</v>
      </c>
      <c r="G6" s="1405" t="s">
        <v>1499</v>
      </c>
      <c r="H6" s="188">
        <v>10</v>
      </c>
      <c r="I6" s="188">
        <v>8</v>
      </c>
      <c r="J6" s="151">
        <v>0.8</v>
      </c>
      <c r="K6" s="145">
        <v>0.8</v>
      </c>
      <c r="L6" s="152" t="s">
        <v>2841</v>
      </c>
    </row>
    <row r="7" spans="1:12" ht="84.75" customHeight="1" thickTop="1" thickBot="1" x14ac:dyDescent="0.3">
      <c r="A7" s="781"/>
      <c r="B7" s="781" t="s">
        <v>290</v>
      </c>
      <c r="C7" s="781"/>
      <c r="D7" s="781"/>
      <c r="E7" s="781"/>
      <c r="F7" s="781"/>
      <c r="G7" s="781"/>
      <c r="H7" s="181"/>
      <c r="I7" s="181"/>
      <c r="J7" s="782"/>
      <c r="K7" s="179"/>
      <c r="L7" s="289"/>
    </row>
    <row r="8" spans="1:12" ht="91.5" thickTop="1" thickBot="1" x14ac:dyDescent="0.3">
      <c r="A8" s="125" t="s">
        <v>2839</v>
      </c>
      <c r="B8" s="783" t="s">
        <v>158</v>
      </c>
      <c r="C8" s="1405" t="s">
        <v>159</v>
      </c>
      <c r="D8" s="778" t="s">
        <v>1620</v>
      </c>
      <c r="E8" s="779" t="s">
        <v>632</v>
      </c>
      <c r="F8" s="779" t="s">
        <v>1506</v>
      </c>
      <c r="G8" s="778" t="s">
        <v>453</v>
      </c>
      <c r="H8" s="188">
        <v>24</v>
      </c>
      <c r="I8" s="188">
        <v>30</v>
      </c>
      <c r="J8" s="151">
        <v>1.25</v>
      </c>
      <c r="K8" s="145">
        <v>1.25</v>
      </c>
      <c r="L8" s="152" t="s">
        <v>2842</v>
      </c>
    </row>
    <row r="9" spans="1:12" ht="79.5" customHeight="1" thickTop="1" thickBot="1" x14ac:dyDescent="0.3">
      <c r="A9" s="125" t="s">
        <v>2839</v>
      </c>
      <c r="B9" s="783" t="s">
        <v>158</v>
      </c>
      <c r="C9" s="1405" t="s">
        <v>159</v>
      </c>
      <c r="D9" s="1405" t="s">
        <v>1508</v>
      </c>
      <c r="E9" s="779" t="s">
        <v>635</v>
      </c>
      <c r="F9" s="779" t="s">
        <v>1509</v>
      </c>
      <c r="G9" s="778" t="s">
        <v>1499</v>
      </c>
      <c r="H9" s="188">
        <v>2</v>
      </c>
      <c r="I9" s="188">
        <v>3</v>
      </c>
      <c r="J9" s="151">
        <v>1.5</v>
      </c>
      <c r="K9" s="145">
        <v>1.5</v>
      </c>
      <c r="L9" s="152" t="s">
        <v>2843</v>
      </c>
    </row>
    <row r="10" spans="1:12" ht="61.5" thickTop="1" thickBot="1" x14ac:dyDescent="0.3">
      <c r="A10" s="125" t="s">
        <v>2839</v>
      </c>
      <c r="B10" s="783" t="s">
        <v>158</v>
      </c>
      <c r="C10" s="1405" t="s">
        <v>159</v>
      </c>
      <c r="D10" s="1406"/>
      <c r="E10" s="779" t="s">
        <v>637</v>
      </c>
      <c r="F10" s="779" t="s">
        <v>1511</v>
      </c>
      <c r="G10" s="778" t="s">
        <v>1499</v>
      </c>
      <c r="H10" s="188">
        <v>2</v>
      </c>
      <c r="I10" s="188">
        <v>4</v>
      </c>
      <c r="J10" s="151">
        <v>2</v>
      </c>
      <c r="K10" s="145">
        <v>2</v>
      </c>
      <c r="L10" s="152" t="s">
        <v>2844</v>
      </c>
    </row>
    <row r="11" spans="1:12" ht="74.25" customHeight="1" thickTop="1" thickBot="1" x14ac:dyDescent="0.3">
      <c r="A11" s="125" t="s">
        <v>2839</v>
      </c>
      <c r="B11" s="783" t="s">
        <v>158</v>
      </c>
      <c r="C11" s="1405" t="s">
        <v>159</v>
      </c>
      <c r="D11" s="778" t="s">
        <v>1513</v>
      </c>
      <c r="E11" s="779" t="s">
        <v>1514</v>
      </c>
      <c r="F11" s="779" t="s">
        <v>1515</v>
      </c>
      <c r="G11" s="778" t="s">
        <v>276</v>
      </c>
      <c r="H11" s="401">
        <v>0.5</v>
      </c>
      <c r="I11" s="401">
        <v>0.90300000000000002</v>
      </c>
      <c r="J11" s="151">
        <v>1.806</v>
      </c>
      <c r="K11" s="145">
        <v>1.806</v>
      </c>
      <c r="L11" s="152" t="s">
        <v>2845</v>
      </c>
    </row>
    <row r="12" spans="1:12" ht="61.5" thickTop="1" thickBot="1" x14ac:dyDescent="0.3">
      <c r="A12" s="125" t="s">
        <v>2839</v>
      </c>
      <c r="B12" s="783" t="s">
        <v>158</v>
      </c>
      <c r="C12" s="1405" t="s">
        <v>159</v>
      </c>
      <c r="D12" s="778" t="s">
        <v>577</v>
      </c>
      <c r="E12" s="779" t="s">
        <v>578</v>
      </c>
      <c r="F12" s="779" t="s">
        <v>1560</v>
      </c>
      <c r="G12" s="778" t="s">
        <v>453</v>
      </c>
      <c r="H12" s="188">
        <v>30</v>
      </c>
      <c r="I12" s="188">
        <v>30</v>
      </c>
      <c r="J12" s="151">
        <v>1</v>
      </c>
      <c r="K12" s="145">
        <v>1</v>
      </c>
      <c r="L12" s="152" t="s">
        <v>2846</v>
      </c>
    </row>
    <row r="13" spans="1:12" ht="60" customHeight="1" thickTop="1" thickBot="1" x14ac:dyDescent="0.3">
      <c r="A13" s="1420"/>
      <c r="B13" s="1421" t="s">
        <v>161</v>
      </c>
      <c r="C13" s="1420"/>
      <c r="D13" s="1420"/>
      <c r="E13" s="1420"/>
      <c r="F13" s="1420"/>
      <c r="G13" s="1420"/>
      <c r="H13" s="786"/>
      <c r="I13" s="786"/>
      <c r="J13" s="787"/>
      <c r="K13" s="784"/>
      <c r="L13" s="785"/>
    </row>
    <row r="14" spans="1:12" ht="106.5" thickTop="1" thickBot="1" x14ac:dyDescent="0.3">
      <c r="A14" s="125" t="s">
        <v>2839</v>
      </c>
      <c r="B14" s="604" t="s">
        <v>162</v>
      </c>
      <c r="C14" s="788" t="s">
        <v>513</v>
      </c>
      <c r="D14" s="788" t="s">
        <v>1251</v>
      </c>
      <c r="E14" s="789" t="s">
        <v>919</v>
      </c>
      <c r="F14" s="779" t="s">
        <v>1338</v>
      </c>
      <c r="G14" s="790" t="s">
        <v>276</v>
      </c>
      <c r="H14" s="401">
        <v>0.70170096385682001</v>
      </c>
      <c r="I14" s="401">
        <v>0.8</v>
      </c>
      <c r="J14" s="151">
        <v>1.1400867908216779</v>
      </c>
      <c r="K14" s="145">
        <v>1.1400867908216779</v>
      </c>
      <c r="L14" s="152" t="s">
        <v>2847</v>
      </c>
    </row>
    <row r="15" spans="1:12" ht="121.5" thickTop="1" thickBot="1" x14ac:dyDescent="0.3">
      <c r="A15" s="125" t="s">
        <v>2839</v>
      </c>
      <c r="B15" s="604" t="s">
        <v>162</v>
      </c>
      <c r="C15" s="778" t="s">
        <v>165</v>
      </c>
      <c r="D15" s="778" t="s">
        <v>202</v>
      </c>
      <c r="E15" s="779" t="s">
        <v>203</v>
      </c>
      <c r="F15" s="779" t="s">
        <v>306</v>
      </c>
      <c r="G15" s="790" t="s">
        <v>276</v>
      </c>
      <c r="H15" s="401">
        <v>1</v>
      </c>
      <c r="I15" s="401">
        <v>1</v>
      </c>
      <c r="J15" s="151">
        <v>1</v>
      </c>
      <c r="K15" s="145">
        <v>1</v>
      </c>
      <c r="L15" s="152" t="s">
        <v>2848</v>
      </c>
    </row>
    <row r="16" spans="1:12" ht="91.5" thickTop="1" thickBot="1" x14ac:dyDescent="0.3">
      <c r="A16" s="125" t="s">
        <v>2839</v>
      </c>
      <c r="B16" s="604" t="s">
        <v>162</v>
      </c>
      <c r="C16" s="1405" t="s">
        <v>168</v>
      </c>
      <c r="D16" s="1406" t="s">
        <v>1259</v>
      </c>
      <c r="E16" s="789" t="s">
        <v>488</v>
      </c>
      <c r="F16" s="789" t="s">
        <v>1349</v>
      </c>
      <c r="G16" s="790" t="s">
        <v>438</v>
      </c>
      <c r="H16" s="188">
        <v>277000000</v>
      </c>
      <c r="I16" s="188">
        <v>356189210</v>
      </c>
      <c r="J16" s="151">
        <v>1.2858816245487366</v>
      </c>
      <c r="K16" s="145">
        <v>1.2858816245487366</v>
      </c>
      <c r="L16" s="152" t="s">
        <v>2849</v>
      </c>
    </row>
    <row r="17" spans="1:12" ht="76.5" thickTop="1" thickBot="1" x14ac:dyDescent="0.3">
      <c r="A17" s="125" t="s">
        <v>2839</v>
      </c>
      <c r="B17" s="604" t="s">
        <v>162</v>
      </c>
      <c r="C17" s="788" t="s">
        <v>327</v>
      </c>
      <c r="D17" s="778" t="s">
        <v>608</v>
      </c>
      <c r="E17" s="789" t="s">
        <v>609</v>
      </c>
      <c r="F17" s="789" t="s">
        <v>1574</v>
      </c>
      <c r="G17" s="790" t="s">
        <v>453</v>
      </c>
      <c r="H17" s="188">
        <v>31</v>
      </c>
      <c r="I17" s="188">
        <v>190</v>
      </c>
      <c r="J17" s="151">
        <v>6.129032258064516</v>
      </c>
      <c r="K17" s="145">
        <v>2</v>
      </c>
      <c r="L17" s="152" t="s">
        <v>2850</v>
      </c>
    </row>
    <row r="18" spans="1:12" ht="76.5" thickTop="1" thickBot="1" x14ac:dyDescent="0.3">
      <c r="A18" s="125" t="s">
        <v>2839</v>
      </c>
      <c r="B18" s="604" t="s">
        <v>162</v>
      </c>
      <c r="C18" s="791" t="s">
        <v>327</v>
      </c>
      <c r="D18" s="792" t="s">
        <v>617</v>
      </c>
      <c r="E18" s="793" t="s">
        <v>1539</v>
      </c>
      <c r="F18" s="793" t="s">
        <v>1540</v>
      </c>
      <c r="G18" s="792" t="s">
        <v>453</v>
      </c>
      <c r="H18" s="795">
        <v>0</v>
      </c>
      <c r="I18" s="795">
        <v>0</v>
      </c>
      <c r="J18" s="151" t="s">
        <v>297</v>
      </c>
      <c r="K18" s="145" t="s">
        <v>298</v>
      </c>
      <c r="L18" s="794"/>
    </row>
    <row r="19" spans="1:12" ht="76.5" thickTop="1" thickBot="1" x14ac:dyDescent="0.3">
      <c r="A19" s="125" t="s">
        <v>2839</v>
      </c>
      <c r="B19" s="604" t="s">
        <v>162</v>
      </c>
      <c r="C19" s="788" t="s">
        <v>327</v>
      </c>
      <c r="D19" s="778" t="s">
        <v>611</v>
      </c>
      <c r="E19" s="779" t="s">
        <v>612</v>
      </c>
      <c r="F19" s="779" t="s">
        <v>1536</v>
      </c>
      <c r="G19" s="796" t="s">
        <v>453</v>
      </c>
      <c r="H19" s="188">
        <v>50</v>
      </c>
      <c r="I19" s="188">
        <v>127</v>
      </c>
      <c r="J19" s="151">
        <v>2.54</v>
      </c>
      <c r="K19" s="145">
        <v>2</v>
      </c>
      <c r="L19" s="152" t="s">
        <v>2851</v>
      </c>
    </row>
    <row r="20" spans="1:12" ht="91.5" thickTop="1" thickBot="1" x14ac:dyDescent="0.3">
      <c r="A20" s="125" t="s">
        <v>2839</v>
      </c>
      <c r="B20" s="604" t="s">
        <v>162</v>
      </c>
      <c r="C20" s="791" t="s">
        <v>327</v>
      </c>
      <c r="D20" s="792" t="s">
        <v>650</v>
      </c>
      <c r="E20" s="793" t="s">
        <v>621</v>
      </c>
      <c r="F20" s="793" t="s">
        <v>1538</v>
      </c>
      <c r="G20" s="792" t="s">
        <v>453</v>
      </c>
      <c r="H20" s="795">
        <v>0</v>
      </c>
      <c r="I20" s="795">
        <v>0</v>
      </c>
      <c r="J20" s="151" t="s">
        <v>297</v>
      </c>
      <c r="K20" s="145" t="s">
        <v>298</v>
      </c>
      <c r="L20" s="794"/>
    </row>
    <row r="21" spans="1:12" ht="71.25" customHeight="1" thickTop="1" thickBot="1" x14ac:dyDescent="0.3">
      <c r="A21" s="1422"/>
      <c r="B21" s="1422" t="s">
        <v>171</v>
      </c>
      <c r="C21" s="1422"/>
      <c r="D21" s="1422"/>
      <c r="E21" s="1422"/>
      <c r="F21" s="1422"/>
      <c r="G21" s="1422"/>
      <c r="H21" s="1422"/>
      <c r="I21" s="1422"/>
      <c r="J21" s="1422"/>
      <c r="K21" s="1422"/>
      <c r="L21" s="619"/>
    </row>
    <row r="22" spans="1:12" ht="46.5" thickTop="1" thickBot="1" x14ac:dyDescent="0.3">
      <c r="A22" s="125" t="s">
        <v>2839</v>
      </c>
      <c r="B22" s="620" t="s">
        <v>172</v>
      </c>
      <c r="C22" s="797" t="s">
        <v>173</v>
      </c>
      <c r="D22" s="797" t="s">
        <v>2852</v>
      </c>
      <c r="E22" s="798" t="s">
        <v>206</v>
      </c>
      <c r="F22" s="798" t="s">
        <v>333</v>
      </c>
      <c r="G22" s="799" t="s">
        <v>276</v>
      </c>
      <c r="H22" s="401">
        <v>1</v>
      </c>
      <c r="I22" s="401">
        <v>1.0733333333333333</v>
      </c>
      <c r="J22" s="151">
        <v>1.0733333333333333</v>
      </c>
      <c r="K22" s="145">
        <v>1.0733333333333333</v>
      </c>
      <c r="L22" s="152" t="s">
        <v>2853</v>
      </c>
    </row>
    <row r="23" spans="1:12" ht="87.75" customHeight="1" thickTop="1" x14ac:dyDescent="0.35">
      <c r="J23" s="47" t="s">
        <v>177</v>
      </c>
      <c r="K23" s="1178">
        <v>1.3872957564120247</v>
      </c>
      <c r="L23" s="17" t="s">
        <v>178</v>
      </c>
    </row>
    <row r="24" spans="1:12" x14ac:dyDescent="0.35">
      <c r="K24" s="195"/>
    </row>
    <row r="25" spans="1:12" x14ac:dyDescent="0.35">
      <c r="K25" s="195"/>
    </row>
    <row r="26" spans="1:12" x14ac:dyDescent="0.35">
      <c r="K26" s="195"/>
    </row>
    <row r="27" spans="1:12" x14ac:dyDescent="0.35">
      <c r="K27" s="195"/>
    </row>
    <row r="28" spans="1:12" x14ac:dyDescent="0.35">
      <c r="K28" s="195"/>
    </row>
    <row r="29" spans="1:12" x14ac:dyDescent="0.35">
      <c r="K29" s="195"/>
    </row>
    <row r="30" spans="1:12" x14ac:dyDescent="0.35">
      <c r="K30" s="195"/>
    </row>
    <row r="31" spans="1:12" x14ac:dyDescent="0.35">
      <c r="K31" s="195"/>
    </row>
    <row r="32" spans="1:12" x14ac:dyDescent="0.35">
      <c r="K32" s="195"/>
    </row>
    <row r="33" spans="11:11" x14ac:dyDescent="0.35">
      <c r="K33" s="195"/>
    </row>
    <row r="34" spans="11:11" x14ac:dyDescent="0.35">
      <c r="K34" s="195"/>
    </row>
    <row r="35" spans="11:11" x14ac:dyDescent="0.35">
      <c r="K35" s="195"/>
    </row>
    <row r="36" spans="11:11" x14ac:dyDescent="0.35">
      <c r="K36" s="195"/>
    </row>
    <row r="37" spans="11:11" x14ac:dyDescent="0.35">
      <c r="K37" s="195"/>
    </row>
    <row r="38" spans="11:11" x14ac:dyDescent="0.35">
      <c r="K38" s="195"/>
    </row>
    <row r="39" spans="11:11" x14ac:dyDescent="0.35">
      <c r="K39" s="195"/>
    </row>
    <row r="40" spans="11:11" x14ac:dyDescent="0.35">
      <c r="K40" s="195"/>
    </row>
    <row r="41" spans="11:11" x14ac:dyDescent="0.35">
      <c r="K41" s="195"/>
    </row>
    <row r="42" spans="11:11" x14ac:dyDescent="0.35">
      <c r="K42" s="195"/>
    </row>
    <row r="43" spans="11:11" x14ac:dyDescent="0.35">
      <c r="K43" s="195"/>
    </row>
    <row r="44" spans="11:11" x14ac:dyDescent="0.35">
      <c r="K44" s="195"/>
    </row>
    <row r="45" spans="11:11" x14ac:dyDescent="0.35">
      <c r="K45" s="195"/>
    </row>
    <row r="46" spans="11:11" x14ac:dyDescent="0.35">
      <c r="K46" s="195"/>
    </row>
    <row r="47" spans="11:11" x14ac:dyDescent="0.35">
      <c r="K47" s="195"/>
    </row>
    <row r="48" spans="11:11" x14ac:dyDescent="0.35">
      <c r="K48" s="195"/>
    </row>
    <row r="49" spans="11:11" x14ac:dyDescent="0.35">
      <c r="K49" s="195"/>
    </row>
    <row r="50" spans="11:11" x14ac:dyDescent="0.35">
      <c r="K50" s="195"/>
    </row>
    <row r="51" spans="11:11" x14ac:dyDescent="0.35">
      <c r="K51" s="195"/>
    </row>
    <row r="52" spans="11:11" x14ac:dyDescent="0.35">
      <c r="K52" s="195"/>
    </row>
    <row r="53" spans="11:11" x14ac:dyDescent="0.35">
      <c r="K53" s="195"/>
    </row>
    <row r="54" spans="11:11" x14ac:dyDescent="0.35">
      <c r="K54" s="195"/>
    </row>
    <row r="55" spans="11:11" x14ac:dyDescent="0.35">
      <c r="K55" s="195"/>
    </row>
    <row r="56" spans="11:11" x14ac:dyDescent="0.35">
      <c r="K56" s="195"/>
    </row>
    <row r="57" spans="11:11" x14ac:dyDescent="0.35">
      <c r="K57" s="195"/>
    </row>
    <row r="58" spans="11:11" x14ac:dyDescent="0.35">
      <c r="K58" s="195"/>
    </row>
    <row r="59" spans="11:11" x14ac:dyDescent="0.35">
      <c r="K59" s="195"/>
    </row>
    <row r="60" spans="11:11" x14ac:dyDescent="0.35">
      <c r="K60" s="195"/>
    </row>
    <row r="61" spans="11:11" x14ac:dyDescent="0.35">
      <c r="K61" s="195"/>
    </row>
    <row r="62" spans="11:11" x14ac:dyDescent="0.35">
      <c r="K62" s="195"/>
    </row>
    <row r="63" spans="11:11" x14ac:dyDescent="0.35">
      <c r="K63" s="195"/>
    </row>
    <row r="64" spans="11:11" x14ac:dyDescent="0.35">
      <c r="K64" s="195"/>
    </row>
    <row r="65" spans="11:11" x14ac:dyDescent="0.35">
      <c r="K65" s="195"/>
    </row>
    <row r="66" spans="11:11" x14ac:dyDescent="0.35">
      <c r="K66" s="195"/>
    </row>
    <row r="67" spans="11:11" x14ac:dyDescent="0.35">
      <c r="K67" s="195"/>
    </row>
    <row r="68" spans="11:11" x14ac:dyDescent="0.35">
      <c r="K68" s="195"/>
    </row>
    <row r="69" spans="11:11" x14ac:dyDescent="0.35">
      <c r="K69" s="195"/>
    </row>
    <row r="70" spans="11:11" x14ac:dyDescent="0.35">
      <c r="K70" s="195"/>
    </row>
    <row r="71" spans="11:11" x14ac:dyDescent="0.35">
      <c r="K71" s="195"/>
    </row>
    <row r="72" spans="11:11" x14ac:dyDescent="0.35">
      <c r="K72" s="195"/>
    </row>
    <row r="73" spans="11:11" x14ac:dyDescent="0.35">
      <c r="K73" s="195"/>
    </row>
    <row r="74" spans="11:11" x14ac:dyDescent="0.35">
      <c r="K74" s="195"/>
    </row>
    <row r="75" spans="11:11" x14ac:dyDescent="0.35">
      <c r="K75" s="195"/>
    </row>
    <row r="76" spans="11:11" x14ac:dyDescent="0.35">
      <c r="K76" s="195"/>
    </row>
    <row r="77" spans="11:11" x14ac:dyDescent="0.35">
      <c r="K77" s="195"/>
    </row>
    <row r="78" spans="11:11" x14ac:dyDescent="0.35">
      <c r="K78" s="195"/>
    </row>
    <row r="79" spans="11:11" x14ac:dyDescent="0.35">
      <c r="K79" s="195"/>
    </row>
    <row r="80" spans="11:11" x14ac:dyDescent="0.35">
      <c r="K80" s="195"/>
    </row>
    <row r="81" spans="11:11" x14ac:dyDescent="0.35">
      <c r="K81" s="195"/>
    </row>
    <row r="82" spans="11:11" x14ac:dyDescent="0.35">
      <c r="K82" s="195"/>
    </row>
    <row r="83" spans="11:11" x14ac:dyDescent="0.35">
      <c r="K83" s="195"/>
    </row>
    <row r="84" spans="11:11" x14ac:dyDescent="0.35">
      <c r="K84" s="195"/>
    </row>
    <row r="85" spans="11:11" x14ac:dyDescent="0.35">
      <c r="K85" s="195"/>
    </row>
    <row r="86" spans="11:11" x14ac:dyDescent="0.35">
      <c r="K86" s="195"/>
    </row>
    <row r="87" spans="11:11" x14ac:dyDescent="0.35">
      <c r="K87" s="195"/>
    </row>
    <row r="88" spans="11:11" x14ac:dyDescent="0.35">
      <c r="K88" s="195"/>
    </row>
    <row r="89" spans="11:11" x14ac:dyDescent="0.35">
      <c r="K89" s="195"/>
    </row>
    <row r="90" spans="11:11" x14ac:dyDescent="0.35">
      <c r="K90" s="195"/>
    </row>
    <row r="91" spans="11:11" x14ac:dyDescent="0.35">
      <c r="K91" s="195"/>
    </row>
    <row r="92" spans="11:11" x14ac:dyDescent="0.35">
      <c r="K92" s="195"/>
    </row>
    <row r="93" spans="11:11" x14ac:dyDescent="0.35">
      <c r="K93" s="195"/>
    </row>
    <row r="94" spans="11:11" x14ac:dyDescent="0.35">
      <c r="K94" s="195"/>
    </row>
    <row r="95" spans="11:11" x14ac:dyDescent="0.35">
      <c r="K95" s="195"/>
    </row>
    <row r="96" spans="11:11" x14ac:dyDescent="0.35">
      <c r="K96" s="195"/>
    </row>
    <row r="97" spans="11:11" x14ac:dyDescent="0.35">
      <c r="K97" s="195"/>
    </row>
    <row r="98" spans="11:11" x14ac:dyDescent="0.35">
      <c r="K98" s="195"/>
    </row>
    <row r="99" spans="11:11" x14ac:dyDescent="0.35">
      <c r="K99" s="195"/>
    </row>
    <row r="100" spans="11:11" x14ac:dyDescent="0.35">
      <c r="K100" s="19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vWV53z+Z4OpdKu+mA+bL68D1HsyU1b/UmF33X3Ss03pemERgPbJW7EqOg4ndIJmWL2euC2HDBuDiG/m9wk70Og==" saltValue="0Fh/K4E4mpbvzfEYczAnog==" spinCount="100000" sheet="1" objects="1" scenarios="1"/>
  <conditionalFormatting sqref="K5:K6">
    <cfRule type="cellIs" dxfId="241" priority="265" operator="greaterThan">
      <formula>1.1</formula>
    </cfRule>
    <cfRule type="cellIs" dxfId="240" priority="266" operator="between">
      <formula>100%</formula>
      <formula>110%</formula>
    </cfRule>
    <cfRule type="cellIs" dxfId="239" priority="267" operator="between">
      <formula>70%</formula>
      <formula>99.9999999%</formula>
    </cfRule>
    <cfRule type="cellIs" dxfId="238" priority="268" operator="between">
      <formula>0</formula>
      <formula>0.6999999999999</formula>
    </cfRule>
  </conditionalFormatting>
  <conditionalFormatting sqref="J5:J6">
    <cfRule type="containsText" dxfId="237" priority="259" operator="containsText" text="Sin medición en la vigencia">
      <formula>NOT(ISERROR(SEARCH("Sin medición en la vigencia",J5)))</formula>
    </cfRule>
    <cfRule type="cellIs" dxfId="236" priority="260" operator="greaterThan">
      <formula>1.1</formula>
    </cfRule>
    <cfRule type="cellIs" dxfId="235" priority="261" operator="between">
      <formula>100%</formula>
      <formula>110%</formula>
    </cfRule>
    <cfRule type="cellIs" dxfId="234" priority="262" operator="between">
      <formula>70%</formula>
      <formula>99.9999999%</formula>
    </cfRule>
    <cfRule type="cellIs" dxfId="233" priority="263" operator="between">
      <formula>0</formula>
      <formula>0.6999999999999</formula>
    </cfRule>
  </conditionalFormatting>
  <conditionalFormatting sqref="K8:K12">
    <cfRule type="cellIs" dxfId="232" priority="255" operator="greaterThan">
      <formula>1.1</formula>
    </cfRule>
    <cfRule type="cellIs" dxfId="231" priority="256" operator="between">
      <formula>100%</formula>
      <formula>110%</formula>
    </cfRule>
    <cfRule type="cellIs" dxfId="230" priority="257" operator="between">
      <formula>70%</formula>
      <formula>99.9999999%</formula>
    </cfRule>
    <cfRule type="cellIs" dxfId="229" priority="258" operator="between">
      <formula>0</formula>
      <formula>0.6999999999999</formula>
    </cfRule>
  </conditionalFormatting>
  <conditionalFormatting sqref="J8:J12">
    <cfRule type="containsText" dxfId="228" priority="249" operator="containsText" text="Sin medición en la vigencia">
      <formula>NOT(ISERROR(SEARCH("Sin medición en la vigencia",J8)))</formula>
    </cfRule>
    <cfRule type="cellIs" dxfId="227" priority="250" operator="greaterThan">
      <formula>1.1</formula>
    </cfRule>
    <cfRule type="cellIs" dxfId="226" priority="251" operator="between">
      <formula>100%</formula>
      <formula>110%</formula>
    </cfRule>
    <cfRule type="cellIs" dxfId="225" priority="252" operator="between">
      <formula>70%</formula>
      <formula>99.9999999%</formula>
    </cfRule>
    <cfRule type="cellIs" dxfId="224" priority="253" operator="between">
      <formula>0</formula>
      <formula>0.6999999999999</formula>
    </cfRule>
  </conditionalFormatting>
  <conditionalFormatting sqref="K14:K17 K19">
    <cfRule type="cellIs" dxfId="223" priority="245" operator="greaterThan">
      <formula>1.1</formula>
    </cfRule>
    <cfRule type="cellIs" dxfId="222" priority="246" operator="between">
      <formula>100%</formula>
      <formula>110%</formula>
    </cfRule>
    <cfRule type="cellIs" dxfId="221" priority="247" operator="between">
      <formula>70%</formula>
      <formula>99.9999999%</formula>
    </cfRule>
    <cfRule type="cellIs" dxfId="220" priority="248" operator="between">
      <formula>0</formula>
      <formula>0.6999999999999</formula>
    </cfRule>
  </conditionalFormatting>
  <conditionalFormatting sqref="J14:J17 J19">
    <cfRule type="containsText" dxfId="219" priority="239" operator="containsText" text="Sin medición en la vigencia">
      <formula>NOT(ISERROR(SEARCH("Sin medición en la vigencia",J14)))</formula>
    </cfRule>
    <cfRule type="cellIs" dxfId="218" priority="240" operator="greaterThan">
      <formula>1.1</formula>
    </cfRule>
    <cfRule type="cellIs" dxfId="217" priority="241" operator="between">
      <formula>100%</formula>
      <formula>110%</formula>
    </cfRule>
    <cfRule type="cellIs" dxfId="216" priority="242" operator="between">
      <formula>70%</formula>
      <formula>99.9999999%</formula>
    </cfRule>
    <cfRule type="cellIs" dxfId="215" priority="243" operator="between">
      <formula>0</formula>
      <formula>0.6999999999999</formula>
    </cfRule>
  </conditionalFormatting>
  <conditionalFormatting sqref="K22">
    <cfRule type="cellIs" dxfId="214" priority="235" operator="greaterThan">
      <formula>1.1</formula>
    </cfRule>
    <cfRule type="cellIs" dxfId="213" priority="236" operator="between">
      <formula>100%</formula>
      <formula>110%</formula>
    </cfRule>
    <cfRule type="cellIs" dxfId="212" priority="237" operator="between">
      <formula>70%</formula>
      <formula>99.9999999%</formula>
    </cfRule>
    <cfRule type="cellIs" dxfId="211" priority="238" operator="between">
      <formula>0</formula>
      <formula>0.6999999999999</formula>
    </cfRule>
  </conditionalFormatting>
  <conditionalFormatting sqref="J22">
    <cfRule type="containsText" dxfId="210" priority="229" operator="containsText" text="Sin medición en la vigencia">
      <formula>NOT(ISERROR(SEARCH("Sin medición en la vigencia",J22)))</formula>
    </cfRule>
    <cfRule type="cellIs" dxfId="209" priority="230" operator="greaterThan">
      <formula>1.1</formula>
    </cfRule>
    <cfRule type="cellIs" dxfId="208" priority="231" operator="between">
      <formula>100%</formula>
      <formula>110%</formula>
    </cfRule>
    <cfRule type="cellIs" dxfId="207" priority="232" operator="between">
      <formula>70%</formula>
      <formula>99.9999999%</formula>
    </cfRule>
    <cfRule type="cellIs" dxfId="206" priority="233" operator="between">
      <formula>0</formula>
      <formula>0.6999999999999</formula>
    </cfRule>
  </conditionalFormatting>
  <conditionalFormatting sqref="K18">
    <cfRule type="cellIs" dxfId="205" priority="25" operator="greaterThan">
      <formula>1.1</formula>
    </cfRule>
    <cfRule type="cellIs" dxfId="204" priority="26" operator="between">
      <formula>100%</formula>
      <formula>110%</formula>
    </cfRule>
    <cfRule type="cellIs" dxfId="203" priority="27" operator="between">
      <formula>70%</formula>
      <formula>99.9999999%</formula>
    </cfRule>
    <cfRule type="cellIs" dxfId="202" priority="28" operator="between">
      <formula>0</formula>
      <formula>0.6999999999999</formula>
    </cfRule>
  </conditionalFormatting>
  <conditionalFormatting sqref="J18">
    <cfRule type="containsText" dxfId="201" priority="19" operator="containsText" text="Sin medición en la vigencia">
      <formula>NOT(ISERROR(SEARCH("Sin medición en la vigencia",J18)))</formula>
    </cfRule>
    <cfRule type="cellIs" dxfId="200" priority="20" operator="greaterThan">
      <formula>1.1</formula>
    </cfRule>
    <cfRule type="cellIs" dxfId="199" priority="21" operator="between">
      <formula>100%</formula>
      <formula>110%</formula>
    </cfRule>
    <cfRule type="cellIs" dxfId="198" priority="22" operator="between">
      <formula>70%</formula>
      <formula>99.9999999%</formula>
    </cfRule>
    <cfRule type="cellIs" dxfId="197" priority="23" operator="between">
      <formula>0</formula>
      <formula>0.6999999999999</formula>
    </cfRule>
  </conditionalFormatting>
  <conditionalFormatting sqref="K20">
    <cfRule type="cellIs" dxfId="196" priority="15" operator="greaterThan">
      <formula>1.1</formula>
    </cfRule>
    <cfRule type="cellIs" dxfId="195" priority="16" operator="between">
      <formula>100%</formula>
      <formula>110%</formula>
    </cfRule>
    <cfRule type="cellIs" dxfId="194" priority="17" operator="between">
      <formula>70%</formula>
      <formula>99.9999999%</formula>
    </cfRule>
    <cfRule type="cellIs" dxfId="193" priority="18" operator="between">
      <formula>0</formula>
      <formula>0.6999999999999</formula>
    </cfRule>
  </conditionalFormatting>
  <conditionalFormatting sqref="J20">
    <cfRule type="containsText" dxfId="192" priority="9" operator="containsText" text="Sin medición en la vigencia">
      <formula>NOT(ISERROR(SEARCH("Sin medición en la vigencia",J20)))</formula>
    </cfRule>
    <cfRule type="cellIs" dxfId="191" priority="10" operator="greaterThan">
      <formula>1.1</formula>
    </cfRule>
    <cfRule type="cellIs" dxfId="190" priority="11" operator="between">
      <formula>100%</formula>
      <formula>110%</formula>
    </cfRule>
    <cfRule type="cellIs" dxfId="189" priority="12" operator="between">
      <formula>70%</formula>
      <formula>99.9999999%</formula>
    </cfRule>
    <cfRule type="cellIs" dxfId="188" priority="13" operator="between">
      <formula>0</formula>
      <formula>0.6999999999999</formula>
    </cfRule>
  </conditionalFormatting>
  <hyperlinks>
    <hyperlink ref="L23" location="Principal!A1" display="volver al índice" xr:uid="{00000000-0004-0000-6B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64" operator="containsText" id="{65ACEBC8-8557-4081-919A-450279A3B24E}">
            <xm:f>NOT(ISERROR(SEARCH("-",K5)))</xm:f>
            <xm:f>"-"</xm:f>
            <x14:dxf>
              <fill>
                <patternFill>
                  <bgColor rgb="FF000000"/>
                </patternFill>
              </fill>
            </x14:dxf>
          </x14:cfRule>
          <xm:sqref>K5:K6</xm:sqref>
        </x14:conditionalFormatting>
        <x14:conditionalFormatting xmlns:xm="http://schemas.microsoft.com/office/excel/2006/main">
          <x14:cfRule type="containsText" priority="254" operator="containsText" id="{90E12F71-BE47-4865-A97E-C28F393B64F3}">
            <xm:f>NOT(ISERROR(SEARCH("-",K8)))</xm:f>
            <xm:f>"-"</xm:f>
            <x14:dxf>
              <fill>
                <patternFill>
                  <bgColor rgb="FF000000"/>
                </patternFill>
              </fill>
            </x14:dxf>
          </x14:cfRule>
          <xm:sqref>K8:K12</xm:sqref>
        </x14:conditionalFormatting>
        <x14:conditionalFormatting xmlns:xm="http://schemas.microsoft.com/office/excel/2006/main">
          <x14:cfRule type="containsText" priority="244" operator="containsText" id="{71CCC1B9-3C94-494C-93A5-C3B002E33F5E}">
            <xm:f>NOT(ISERROR(SEARCH("-",K14)))</xm:f>
            <xm:f>"-"</xm:f>
            <x14:dxf>
              <fill>
                <patternFill>
                  <bgColor rgb="FF000000"/>
                </patternFill>
              </fill>
            </x14:dxf>
          </x14:cfRule>
          <xm:sqref>K14:K17 K19</xm:sqref>
        </x14:conditionalFormatting>
        <x14:conditionalFormatting xmlns:xm="http://schemas.microsoft.com/office/excel/2006/main">
          <x14:cfRule type="containsText" priority="234" operator="containsText" id="{5BB4AAEA-D2C1-4A5E-A7DC-3F134E363D27}">
            <xm:f>NOT(ISERROR(SEARCH("-",K22)))</xm:f>
            <xm:f>"-"</xm:f>
            <x14:dxf>
              <fill>
                <patternFill>
                  <bgColor rgb="FF000000"/>
                </patternFill>
              </fill>
            </x14:dxf>
          </x14:cfRule>
          <xm:sqref>K22</xm:sqref>
        </x14:conditionalFormatting>
        <x14:conditionalFormatting xmlns:xm="http://schemas.microsoft.com/office/excel/2006/main">
          <x14:cfRule type="containsText" priority="24" operator="containsText" id="{8F7E77A4-06AA-415B-8825-C110F2A8D0F6}">
            <xm:f>NOT(ISERROR(SEARCH("-",K18)))</xm:f>
            <xm:f>"-"</xm:f>
            <x14:dxf>
              <fill>
                <patternFill>
                  <bgColor rgb="FF000000"/>
                </patternFill>
              </fill>
            </x14:dxf>
          </x14:cfRule>
          <xm:sqref>K18</xm:sqref>
        </x14:conditionalFormatting>
        <x14:conditionalFormatting xmlns:xm="http://schemas.microsoft.com/office/excel/2006/main">
          <x14:cfRule type="containsText" priority="14" operator="containsText" id="{02284A17-2E87-4B25-99C9-429AB72A23C2}">
            <xm:f>NOT(ISERROR(SEARCH("-",K20)))</xm:f>
            <xm:f>"-"</xm:f>
            <x14:dxf>
              <fill>
                <patternFill>
                  <bgColor rgb="FF000000"/>
                </patternFill>
              </fill>
            </x14:dxf>
          </x14:cfRule>
          <xm:sqref>K20</xm:sqref>
        </x14:conditionalFormatting>
      </x14:conditionalFormatting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L115"/>
  <sheetViews>
    <sheetView zoomScale="60" zoomScaleNormal="60" workbookViewId="0">
      <pane xSplit="7" ySplit="4" topLeftCell="H5" activePane="bottomRight" state="frozen"/>
      <selection pane="topRight" activeCell="H1" sqref="H1"/>
      <selection pane="bottomLeft" activeCell="A5" sqref="A5"/>
      <selection pane="bottomRight" activeCell="F20" sqref="F20"/>
    </sheetView>
  </sheetViews>
  <sheetFormatPr baseColWidth="10" defaultColWidth="11.42578125" defaultRowHeight="21" x14ac:dyDescent="0.35"/>
  <cols>
    <col min="1" max="1" width="23.28515625" customWidth="1"/>
    <col min="2" max="2" width="20.5703125" customWidth="1"/>
    <col min="3" max="3" width="25.28515625" customWidth="1"/>
    <col min="4" max="4" width="26.85546875" customWidth="1"/>
    <col min="5" max="5" width="24.85546875" customWidth="1"/>
    <col min="6" max="6" width="35.7109375" customWidth="1"/>
    <col min="7" max="7" width="13.5703125" customWidth="1"/>
    <col min="8" max="9" width="19.7109375" style="235" customWidth="1"/>
    <col min="10" max="10" width="22" style="235" customWidth="1"/>
    <col min="11" max="11" width="22.7109375" style="235" customWidth="1"/>
    <col min="12" max="12" width="150.7109375" style="167" customWidth="1"/>
  </cols>
  <sheetData>
    <row r="1" spans="1:12" ht="81.75" customHeight="1" thickBot="1" x14ac:dyDescent="0.3">
      <c r="A1" s="116"/>
      <c r="B1" s="198" t="s">
        <v>122</v>
      </c>
      <c r="C1" s="198"/>
      <c r="D1" s="199" t="s">
        <v>2854</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ht="87.7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2" ht="22.5" thickTop="1" thickBot="1" x14ac:dyDescent="0.3">
      <c r="A4" s="105"/>
      <c r="B4" s="204" t="s">
        <v>135</v>
      </c>
      <c r="C4" s="204"/>
      <c r="D4" s="204"/>
      <c r="E4" s="204"/>
      <c r="F4" s="204"/>
      <c r="G4" s="204"/>
      <c r="H4" s="206"/>
      <c r="I4" s="206"/>
      <c r="J4" s="206"/>
      <c r="K4" s="206"/>
      <c r="L4" s="175"/>
    </row>
    <row r="5" spans="1:12" ht="86.25" customHeight="1" thickTop="1" thickBot="1" x14ac:dyDescent="0.3">
      <c r="A5" s="106" t="s">
        <v>2855</v>
      </c>
      <c r="B5" s="815" t="s">
        <v>137</v>
      </c>
      <c r="C5" s="41" t="s">
        <v>143</v>
      </c>
      <c r="D5" s="38" t="s">
        <v>1135</v>
      </c>
      <c r="E5" s="38" t="s">
        <v>565</v>
      </c>
      <c r="F5" s="38" t="s">
        <v>1879</v>
      </c>
      <c r="G5" s="38" t="s">
        <v>1443</v>
      </c>
      <c r="H5" s="232">
        <v>9747</v>
      </c>
      <c r="I5" s="232">
        <v>13492</v>
      </c>
      <c r="J5" s="211">
        <v>1.3842207858828357</v>
      </c>
      <c r="K5" s="211">
        <v>1.3842207858828357</v>
      </c>
      <c r="L5" s="152" t="s">
        <v>2856</v>
      </c>
    </row>
    <row r="6" spans="1:12" ht="111.75" customHeight="1" thickTop="1" thickBot="1" x14ac:dyDescent="0.3">
      <c r="A6" s="106" t="s">
        <v>2855</v>
      </c>
      <c r="B6" s="88" t="s">
        <v>137</v>
      </c>
      <c r="C6" s="41" t="s">
        <v>143</v>
      </c>
      <c r="D6" s="38" t="s">
        <v>145</v>
      </c>
      <c r="E6" s="38" t="s">
        <v>146</v>
      </c>
      <c r="F6" s="38" t="s">
        <v>1550</v>
      </c>
      <c r="G6" s="38" t="s">
        <v>1499</v>
      </c>
      <c r="H6" s="466">
        <v>16</v>
      </c>
      <c r="I6" s="466">
        <v>4</v>
      </c>
      <c r="J6" s="211">
        <v>0.25</v>
      </c>
      <c r="K6" s="211">
        <v>0.25</v>
      </c>
      <c r="L6" s="152" t="s">
        <v>2857</v>
      </c>
    </row>
    <row r="7" spans="1:12" ht="22.5" thickTop="1" thickBot="1" x14ac:dyDescent="0.3">
      <c r="A7" s="816"/>
      <c r="B7" s="817" t="s">
        <v>290</v>
      </c>
      <c r="C7" s="816"/>
      <c r="D7" s="818"/>
      <c r="E7" s="818"/>
      <c r="F7" s="818"/>
      <c r="G7" s="818"/>
      <c r="H7" s="818"/>
      <c r="I7" s="818"/>
      <c r="J7" s="820"/>
      <c r="K7" s="820"/>
      <c r="L7" s="742"/>
    </row>
    <row r="8" spans="1:12" ht="117.75" customHeight="1" thickTop="1" thickBot="1" x14ac:dyDescent="0.3">
      <c r="A8" s="106" t="s">
        <v>2855</v>
      </c>
      <c r="B8" s="821" t="s">
        <v>158</v>
      </c>
      <c r="C8" s="41" t="s">
        <v>159</v>
      </c>
      <c r="D8" s="346" t="s">
        <v>1620</v>
      </c>
      <c r="E8" s="346" t="s">
        <v>632</v>
      </c>
      <c r="F8" s="346" t="s">
        <v>1506</v>
      </c>
      <c r="G8" s="822" t="s">
        <v>453</v>
      </c>
      <c r="H8" s="338">
        <v>24</v>
      </c>
      <c r="I8" s="338">
        <v>24</v>
      </c>
      <c r="J8" s="211">
        <v>1</v>
      </c>
      <c r="K8" s="211">
        <v>1</v>
      </c>
      <c r="L8" s="152" t="s">
        <v>2858</v>
      </c>
    </row>
    <row r="9" spans="1:12" ht="118.5" customHeight="1" thickTop="1" thickBot="1" x14ac:dyDescent="0.3">
      <c r="A9" s="106" t="s">
        <v>2855</v>
      </c>
      <c r="B9" s="823" t="s">
        <v>158</v>
      </c>
      <c r="C9" s="41" t="s">
        <v>159</v>
      </c>
      <c r="D9" s="38" t="s">
        <v>1622</v>
      </c>
      <c r="E9" s="346" t="s">
        <v>635</v>
      </c>
      <c r="F9" s="346" t="s">
        <v>1509</v>
      </c>
      <c r="G9" s="822" t="s">
        <v>1499</v>
      </c>
      <c r="H9" s="466">
        <v>3</v>
      </c>
      <c r="I9" s="466">
        <v>8</v>
      </c>
      <c r="J9" s="211">
        <v>2.6666666666666665</v>
      </c>
      <c r="K9" s="211">
        <v>2</v>
      </c>
      <c r="L9" s="152" t="s">
        <v>2859</v>
      </c>
    </row>
    <row r="10" spans="1:12" ht="120.75" customHeight="1" thickTop="1" thickBot="1" x14ac:dyDescent="0.3">
      <c r="A10" s="106" t="s">
        <v>2855</v>
      </c>
      <c r="B10" s="823" t="s">
        <v>158</v>
      </c>
      <c r="C10" s="41" t="s">
        <v>159</v>
      </c>
      <c r="D10" s="38" t="s">
        <v>1622</v>
      </c>
      <c r="E10" s="346" t="s">
        <v>637</v>
      </c>
      <c r="F10" s="346" t="s">
        <v>1511</v>
      </c>
      <c r="G10" s="676" t="s">
        <v>1499</v>
      </c>
      <c r="H10" s="466">
        <v>4</v>
      </c>
      <c r="I10" s="466">
        <v>8</v>
      </c>
      <c r="J10" s="211">
        <v>2</v>
      </c>
      <c r="K10" s="211">
        <v>2</v>
      </c>
      <c r="L10" s="152" t="s">
        <v>2860</v>
      </c>
    </row>
    <row r="11" spans="1:12" ht="108" customHeight="1" thickTop="1" thickBot="1" x14ac:dyDescent="0.3">
      <c r="A11" s="106" t="s">
        <v>2855</v>
      </c>
      <c r="B11" s="823" t="s">
        <v>158</v>
      </c>
      <c r="C11" s="41" t="s">
        <v>159</v>
      </c>
      <c r="D11" s="38" t="s">
        <v>1513</v>
      </c>
      <c r="E11" s="346" t="s">
        <v>1514</v>
      </c>
      <c r="F11" s="346" t="s">
        <v>2861</v>
      </c>
      <c r="G11" s="676" t="s">
        <v>276</v>
      </c>
      <c r="H11" s="338">
        <v>0.5</v>
      </c>
      <c r="I11" s="338">
        <v>0.5</v>
      </c>
      <c r="J11" s="211">
        <v>1</v>
      </c>
      <c r="K11" s="211">
        <v>1</v>
      </c>
      <c r="L11" s="152" t="s">
        <v>2862</v>
      </c>
    </row>
    <row r="12" spans="1:12" ht="232.5" customHeight="1" thickTop="1" thickBot="1" x14ac:dyDescent="0.3">
      <c r="A12" s="106" t="s">
        <v>2855</v>
      </c>
      <c r="B12" s="824" t="s">
        <v>158</v>
      </c>
      <c r="C12" s="825" t="s">
        <v>159</v>
      </c>
      <c r="D12" s="38" t="s">
        <v>577</v>
      </c>
      <c r="E12" s="346" t="s">
        <v>578</v>
      </c>
      <c r="F12" s="346" t="s">
        <v>1515</v>
      </c>
      <c r="G12" s="38" t="s">
        <v>453</v>
      </c>
      <c r="H12" s="338">
        <v>30</v>
      </c>
      <c r="I12" s="338">
        <v>78</v>
      </c>
      <c r="J12" s="211">
        <v>2.6</v>
      </c>
      <c r="K12" s="211">
        <v>2</v>
      </c>
      <c r="L12" s="152" t="s">
        <v>2863</v>
      </c>
    </row>
    <row r="13" spans="1:12" ht="22.5" thickTop="1" thickBot="1" x14ac:dyDescent="0.3">
      <c r="A13" s="623"/>
      <c r="B13" s="826" t="s">
        <v>161</v>
      </c>
      <c r="C13" s="623"/>
      <c r="D13" s="623"/>
      <c r="E13" s="623"/>
      <c r="F13" s="623"/>
      <c r="G13" s="623"/>
      <c r="H13" s="623"/>
      <c r="I13" s="623"/>
      <c r="J13" s="627"/>
      <c r="K13" s="627"/>
      <c r="L13" s="750"/>
    </row>
    <row r="14" spans="1:12" ht="156.75" customHeight="1" thickTop="1" thickBot="1" x14ac:dyDescent="0.3">
      <c r="A14" s="106" t="s">
        <v>2855</v>
      </c>
      <c r="B14" s="90" t="s">
        <v>162</v>
      </c>
      <c r="C14" s="827" t="s">
        <v>513</v>
      </c>
      <c r="D14" s="25" t="s">
        <v>918</v>
      </c>
      <c r="E14" s="346" t="s">
        <v>919</v>
      </c>
      <c r="F14" s="346" t="s">
        <v>1338</v>
      </c>
      <c r="G14" s="676" t="s">
        <v>276</v>
      </c>
      <c r="H14" s="338">
        <v>0.43476723516868437</v>
      </c>
      <c r="I14" s="338">
        <v>2.0833300000000001</v>
      </c>
      <c r="J14" s="211">
        <v>4.7918284347984352</v>
      </c>
      <c r="K14" s="211">
        <v>2</v>
      </c>
      <c r="L14" s="152" t="s">
        <v>2864</v>
      </c>
    </row>
    <row r="15" spans="1:12" ht="129" customHeight="1" thickTop="1" thickBot="1" x14ac:dyDescent="0.3">
      <c r="A15" s="106" t="s">
        <v>2855</v>
      </c>
      <c r="B15" s="90" t="s">
        <v>162</v>
      </c>
      <c r="C15" s="671" t="s">
        <v>165</v>
      </c>
      <c r="D15" s="828" t="s">
        <v>202</v>
      </c>
      <c r="E15" s="829" t="s">
        <v>203</v>
      </c>
      <c r="F15" s="829" t="s">
        <v>306</v>
      </c>
      <c r="G15" s="830" t="s">
        <v>276</v>
      </c>
      <c r="H15" s="338">
        <v>1</v>
      </c>
      <c r="I15" s="338">
        <v>1</v>
      </c>
      <c r="J15" s="211">
        <v>1</v>
      </c>
      <c r="K15" s="211">
        <v>1</v>
      </c>
      <c r="L15" s="152" t="s">
        <v>2865</v>
      </c>
    </row>
    <row r="16" spans="1:12" ht="128.25" customHeight="1" thickTop="1" thickBot="1" x14ac:dyDescent="0.3">
      <c r="A16" s="106" t="s">
        <v>2855</v>
      </c>
      <c r="B16" s="90" t="s">
        <v>162</v>
      </c>
      <c r="C16" s="671" t="s">
        <v>168</v>
      </c>
      <c r="D16" s="832" t="s">
        <v>1259</v>
      </c>
      <c r="E16" s="829" t="s">
        <v>488</v>
      </c>
      <c r="F16" s="829" t="s">
        <v>1349</v>
      </c>
      <c r="G16" s="830" t="s">
        <v>438</v>
      </c>
      <c r="H16" s="338">
        <v>645000000</v>
      </c>
      <c r="I16" s="338">
        <v>200043975.16</v>
      </c>
      <c r="J16" s="211">
        <v>0.31014569792248059</v>
      </c>
      <c r="K16" s="211">
        <v>0.31014569792248059</v>
      </c>
      <c r="L16" s="152" t="s">
        <v>2866</v>
      </c>
    </row>
    <row r="17" spans="1:12" ht="140.25" customHeight="1" thickTop="1" thickBot="1" x14ac:dyDescent="0.3">
      <c r="A17" s="106" t="s">
        <v>2855</v>
      </c>
      <c r="B17" s="90" t="s">
        <v>162</v>
      </c>
      <c r="C17" s="41" t="s">
        <v>327</v>
      </c>
      <c r="D17" s="25" t="s">
        <v>608</v>
      </c>
      <c r="E17" s="829" t="s">
        <v>609</v>
      </c>
      <c r="F17" s="829" t="s">
        <v>1574</v>
      </c>
      <c r="G17" s="830" t="s">
        <v>453</v>
      </c>
      <c r="H17" s="338">
        <v>46</v>
      </c>
      <c r="I17" s="338">
        <v>198</v>
      </c>
      <c r="J17" s="211">
        <v>4.3043478260869561</v>
      </c>
      <c r="K17" s="211">
        <v>2</v>
      </c>
      <c r="L17" s="152" t="s">
        <v>2867</v>
      </c>
    </row>
    <row r="18" spans="1:12" ht="130.5" customHeight="1" thickTop="1" thickBot="1" x14ac:dyDescent="0.3">
      <c r="A18" s="106" t="s">
        <v>2855</v>
      </c>
      <c r="B18" s="90" t="s">
        <v>162</v>
      </c>
      <c r="C18" s="41" t="s">
        <v>327</v>
      </c>
      <c r="D18" s="25" t="s">
        <v>611</v>
      </c>
      <c r="E18" s="829" t="s">
        <v>612</v>
      </c>
      <c r="F18" s="829" t="s">
        <v>1536</v>
      </c>
      <c r="G18" s="833" t="s">
        <v>453</v>
      </c>
      <c r="H18" s="338">
        <v>60</v>
      </c>
      <c r="I18" s="338">
        <v>128</v>
      </c>
      <c r="J18" s="211">
        <v>2.1333333333333333</v>
      </c>
      <c r="K18" s="211">
        <v>2</v>
      </c>
      <c r="L18" s="152" t="s">
        <v>2868</v>
      </c>
    </row>
    <row r="19" spans="1:12" ht="80.25" customHeight="1" thickTop="1" thickBot="1" x14ac:dyDescent="0.3">
      <c r="A19" s="532" t="s">
        <v>2855</v>
      </c>
      <c r="B19" s="834" t="s">
        <v>162</v>
      </c>
      <c r="C19" s="835" t="s">
        <v>327</v>
      </c>
      <c r="D19" s="353" t="s">
        <v>617</v>
      </c>
      <c r="E19" s="836" t="s">
        <v>1666</v>
      </c>
      <c r="F19" s="836" t="s">
        <v>1667</v>
      </c>
      <c r="G19" s="837" t="s">
        <v>453</v>
      </c>
      <c r="H19" s="537"/>
      <c r="I19" s="537"/>
      <c r="J19" s="538" t="s">
        <v>297</v>
      </c>
      <c r="K19" s="538" t="s">
        <v>298</v>
      </c>
      <c r="L19" s="152" t="s">
        <v>2869</v>
      </c>
    </row>
    <row r="20" spans="1:12" ht="130.5" customHeight="1" thickTop="1" thickBot="1" x14ac:dyDescent="0.3">
      <c r="A20" s="532" t="s">
        <v>2855</v>
      </c>
      <c r="B20" s="834" t="s">
        <v>162</v>
      </c>
      <c r="C20" s="835" t="s">
        <v>327</v>
      </c>
      <c r="D20" s="353" t="s">
        <v>620</v>
      </c>
      <c r="E20" s="836" t="s">
        <v>621</v>
      </c>
      <c r="F20" s="836" t="s">
        <v>1538</v>
      </c>
      <c r="G20" s="837" t="s">
        <v>453</v>
      </c>
      <c r="H20" s="537"/>
      <c r="I20" s="537"/>
      <c r="J20" s="538" t="s">
        <v>297</v>
      </c>
      <c r="K20" s="538" t="s">
        <v>298</v>
      </c>
      <c r="L20" s="152" t="s">
        <v>2869</v>
      </c>
    </row>
    <row r="21" spans="1:12" ht="138.75" customHeight="1" thickTop="1" thickBot="1" x14ac:dyDescent="0.3">
      <c r="A21" s="106" t="s">
        <v>2855</v>
      </c>
      <c r="B21" s="90" t="s">
        <v>162</v>
      </c>
      <c r="C21" s="41" t="s">
        <v>327</v>
      </c>
      <c r="D21" s="828" t="s">
        <v>640</v>
      </c>
      <c r="E21" s="829" t="s">
        <v>641</v>
      </c>
      <c r="F21" s="829" t="s">
        <v>1541</v>
      </c>
      <c r="G21" s="838" t="s">
        <v>276</v>
      </c>
      <c r="H21" s="338">
        <v>1</v>
      </c>
      <c r="I21" s="338">
        <v>1</v>
      </c>
      <c r="J21" s="211">
        <v>1</v>
      </c>
      <c r="K21" s="211">
        <v>1</v>
      </c>
      <c r="L21" s="152" t="s">
        <v>2870</v>
      </c>
    </row>
    <row r="22" spans="1:12" ht="22.5" thickTop="1" thickBot="1" x14ac:dyDescent="0.3">
      <c r="A22" s="314"/>
      <c r="B22" s="686" t="s">
        <v>171</v>
      </c>
      <c r="C22" s="314"/>
      <c r="D22" s="314"/>
      <c r="E22" s="314"/>
      <c r="F22" s="314"/>
      <c r="G22" s="314"/>
      <c r="H22" s="314"/>
      <c r="I22" s="314"/>
      <c r="J22" s="229"/>
      <c r="K22" s="229"/>
      <c r="L22" s="768"/>
    </row>
    <row r="23" spans="1:12" ht="101.25" customHeight="1" thickTop="1" thickBot="1" x14ac:dyDescent="0.3">
      <c r="A23" s="106" t="s">
        <v>2855</v>
      </c>
      <c r="B23" s="83" t="s">
        <v>172</v>
      </c>
      <c r="C23" s="38" t="s">
        <v>173</v>
      </c>
      <c r="D23" s="25" t="s">
        <v>226</v>
      </c>
      <c r="E23" s="829" t="s">
        <v>206</v>
      </c>
      <c r="F23" s="829" t="s">
        <v>333</v>
      </c>
      <c r="G23" s="830" t="s">
        <v>276</v>
      </c>
      <c r="H23" s="338">
        <v>1</v>
      </c>
      <c r="I23" s="338">
        <v>1.0733333333333333</v>
      </c>
      <c r="J23" s="211">
        <v>1.0733333333333333</v>
      </c>
      <c r="K23" s="211">
        <v>1.0733333333333333</v>
      </c>
      <c r="L23" s="152" t="s">
        <v>2871</v>
      </c>
    </row>
    <row r="24" spans="1:12" ht="90.75" customHeight="1" thickTop="1" x14ac:dyDescent="0.35">
      <c r="J24" s="47" t="s">
        <v>177</v>
      </c>
      <c r="K24" s="1178">
        <v>1.358407129795618</v>
      </c>
      <c r="L24" s="17" t="s">
        <v>178</v>
      </c>
    </row>
    <row r="25" spans="1:12" x14ac:dyDescent="0.35">
      <c r="K25" s="233"/>
    </row>
    <row r="26" spans="1:12" x14ac:dyDescent="0.35">
      <c r="K26" s="233"/>
    </row>
    <row r="27" spans="1:12" x14ac:dyDescent="0.35">
      <c r="K27" s="233"/>
    </row>
    <row r="28" spans="1:12" x14ac:dyDescent="0.35">
      <c r="K28" s="233"/>
    </row>
    <row r="29" spans="1:12" x14ac:dyDescent="0.35">
      <c r="K29" s="233"/>
    </row>
    <row r="30" spans="1:12" x14ac:dyDescent="0.35">
      <c r="K30" s="233"/>
    </row>
    <row r="31" spans="1:12" x14ac:dyDescent="0.35">
      <c r="K31" s="233"/>
    </row>
    <row r="32" spans="1:12" x14ac:dyDescent="0.35">
      <c r="K32" s="233"/>
    </row>
    <row r="33" spans="11:11" x14ac:dyDescent="0.35">
      <c r="K33" s="233"/>
    </row>
    <row r="34" spans="11:11" x14ac:dyDescent="0.35">
      <c r="K34" s="233"/>
    </row>
    <row r="35" spans="11:11" x14ac:dyDescent="0.35">
      <c r="K35" s="233"/>
    </row>
    <row r="36" spans="11:11" x14ac:dyDescent="0.35">
      <c r="K36" s="233"/>
    </row>
    <row r="37" spans="11:11" x14ac:dyDescent="0.35">
      <c r="K37" s="233"/>
    </row>
    <row r="38" spans="11:11" x14ac:dyDescent="0.35">
      <c r="K38" s="233"/>
    </row>
    <row r="39" spans="11:11" x14ac:dyDescent="0.35">
      <c r="K39" s="233"/>
    </row>
    <row r="40" spans="11:11" x14ac:dyDescent="0.35">
      <c r="K40" s="233"/>
    </row>
    <row r="41" spans="11:11" x14ac:dyDescent="0.35">
      <c r="K41" s="233"/>
    </row>
    <row r="42" spans="11:11" x14ac:dyDescent="0.35">
      <c r="K42" s="233"/>
    </row>
    <row r="43" spans="11:11" x14ac:dyDescent="0.35">
      <c r="K43" s="233"/>
    </row>
    <row r="44" spans="11:11" x14ac:dyDescent="0.35">
      <c r="K44" s="233"/>
    </row>
    <row r="45" spans="11:11" x14ac:dyDescent="0.35">
      <c r="K45" s="233"/>
    </row>
    <row r="46" spans="11:11" x14ac:dyDescent="0.35">
      <c r="K46" s="233"/>
    </row>
    <row r="47" spans="11:11" x14ac:dyDescent="0.35">
      <c r="K47" s="233"/>
    </row>
    <row r="48" spans="11:11"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YjzWSA7LOBnR+pCivpUenMgY2EINmY2J5EF7NQE3a3w/OrHYEj3pSezEGt+RiZiWTNJ2t/mWko2icfIVdhxpvA==" saltValue="tsI7Po3qGCdhTO80IS7U1w==" spinCount="100000" sheet="1" objects="1" scenarios="1"/>
  <conditionalFormatting sqref="H6:I6 H9:I12 H14:I14 H16:I21 H23:I23">
    <cfRule type="expression" dxfId="181" priority="476">
      <formula>OR($G6="Número",$G6="Meses",$G6="Pesos",$G6="Millones")</formula>
    </cfRule>
    <cfRule type="expression" dxfId="180" priority="477">
      <formula>$G6="Porcentaje"</formula>
    </cfRule>
  </conditionalFormatting>
  <conditionalFormatting sqref="H8:I8">
    <cfRule type="expression" dxfId="179" priority="438">
      <formula>OR($G8="Número",$G8="Meses",$G8="Pesos",$G8="Millones")</formula>
    </cfRule>
    <cfRule type="expression" dxfId="178" priority="439">
      <formula>$G8="Porcentaje"</formula>
    </cfRule>
  </conditionalFormatting>
  <conditionalFormatting sqref="H15:I15">
    <cfRule type="expression" dxfId="177" priority="405">
      <formula>OR($G15="Número",$G15="Meses",$G15="Pesos",$G15="Millones")</formula>
    </cfRule>
    <cfRule type="expression" dxfId="176" priority="406">
      <formula>$G15="Porcentaje"</formula>
    </cfRule>
  </conditionalFormatting>
  <conditionalFormatting sqref="K5:K6">
    <cfRule type="cellIs" dxfId="175" priority="145" operator="greaterThan">
      <formula>1.1</formula>
    </cfRule>
    <cfRule type="cellIs" dxfId="174" priority="146" operator="between">
      <formula>100%</formula>
      <formula>110%</formula>
    </cfRule>
    <cfRule type="cellIs" dxfId="173" priority="147" operator="between">
      <formula>70%</formula>
      <formula>99.9999999%</formula>
    </cfRule>
    <cfRule type="cellIs" dxfId="172" priority="148" operator="between">
      <formula>0</formula>
      <formula>0.6999999999999</formula>
    </cfRule>
  </conditionalFormatting>
  <conditionalFormatting sqref="J5:J6">
    <cfRule type="containsText" dxfId="171" priority="139" operator="containsText" text="Sin medición en la vigencia">
      <formula>NOT(ISERROR(SEARCH("Sin medición en la vigencia",J5)))</formula>
    </cfRule>
    <cfRule type="cellIs" dxfId="170" priority="140" operator="greaterThan">
      <formula>1.1</formula>
    </cfRule>
    <cfRule type="cellIs" dxfId="169" priority="141" operator="between">
      <formula>100%</formula>
      <formula>110%</formula>
    </cfRule>
    <cfRule type="cellIs" dxfId="168" priority="142" operator="between">
      <formula>70%</formula>
      <formula>99.9999999%</formula>
    </cfRule>
    <cfRule type="cellIs" dxfId="167" priority="143" operator="between">
      <formula>0</formula>
      <formula>0.6999999999999</formula>
    </cfRule>
  </conditionalFormatting>
  <conditionalFormatting sqref="K8:K12">
    <cfRule type="cellIs" dxfId="166" priority="135" operator="greaterThan">
      <formula>1.1</formula>
    </cfRule>
    <cfRule type="cellIs" dxfId="165" priority="136" operator="between">
      <formula>100%</formula>
      <formula>110%</formula>
    </cfRule>
    <cfRule type="cellIs" dxfId="164" priority="137" operator="between">
      <formula>70%</formula>
      <formula>99.9999999%</formula>
    </cfRule>
    <cfRule type="cellIs" dxfId="163" priority="138" operator="between">
      <formula>0</formula>
      <formula>0.6999999999999</formula>
    </cfRule>
  </conditionalFormatting>
  <conditionalFormatting sqref="J8:J12">
    <cfRule type="containsText" dxfId="162" priority="129" operator="containsText" text="Sin medición en la vigencia">
      <formula>NOT(ISERROR(SEARCH("Sin medición en la vigencia",J8)))</formula>
    </cfRule>
    <cfRule type="cellIs" dxfId="161" priority="130" operator="greaterThan">
      <formula>1.1</formula>
    </cfRule>
    <cfRule type="cellIs" dxfId="160" priority="131" operator="between">
      <formula>100%</formula>
      <formula>110%</formula>
    </cfRule>
    <cfRule type="cellIs" dxfId="159" priority="132" operator="between">
      <formula>70%</formula>
      <formula>99.9999999%</formula>
    </cfRule>
    <cfRule type="cellIs" dxfId="158" priority="133" operator="between">
      <formula>0</formula>
      <formula>0.6999999999999</formula>
    </cfRule>
  </conditionalFormatting>
  <conditionalFormatting sqref="K14:K21">
    <cfRule type="cellIs" dxfId="157" priority="125" operator="greaterThan">
      <formula>1.1</formula>
    </cfRule>
    <cfRule type="cellIs" dxfId="156" priority="126" operator="between">
      <formula>100%</formula>
      <formula>110%</formula>
    </cfRule>
    <cfRule type="cellIs" dxfId="155" priority="127" operator="between">
      <formula>70%</formula>
      <formula>99.9999999%</formula>
    </cfRule>
    <cfRule type="cellIs" dxfId="154" priority="128" operator="between">
      <formula>0</formula>
      <formula>0.6999999999999</formula>
    </cfRule>
  </conditionalFormatting>
  <conditionalFormatting sqref="J14:J21">
    <cfRule type="containsText" dxfId="153" priority="119" operator="containsText" text="Sin medición en la vigencia">
      <formula>NOT(ISERROR(SEARCH("Sin medición en la vigencia",J14)))</formula>
    </cfRule>
    <cfRule type="cellIs" dxfId="152" priority="120" operator="greaterThan">
      <formula>1.1</formula>
    </cfRule>
    <cfRule type="cellIs" dxfId="151" priority="121" operator="between">
      <formula>100%</formula>
      <formula>110%</formula>
    </cfRule>
    <cfRule type="cellIs" dxfId="150" priority="122" operator="between">
      <formula>70%</formula>
      <formula>99.9999999%</formula>
    </cfRule>
    <cfRule type="cellIs" dxfId="149" priority="123" operator="between">
      <formula>0</formula>
      <formula>0.6999999999999</formula>
    </cfRule>
  </conditionalFormatting>
  <conditionalFormatting sqref="K23">
    <cfRule type="cellIs" dxfId="148" priority="115" operator="greaterThan">
      <formula>1.1</formula>
    </cfRule>
    <cfRule type="cellIs" dxfId="147" priority="116" operator="between">
      <formula>100%</formula>
      <formula>110%</formula>
    </cfRule>
    <cfRule type="cellIs" dxfId="146" priority="117" operator="between">
      <formula>70%</formula>
      <formula>99.9999999%</formula>
    </cfRule>
    <cfRule type="cellIs" dxfId="145" priority="118" operator="between">
      <formula>0</formula>
      <formula>0.6999999999999</formula>
    </cfRule>
  </conditionalFormatting>
  <conditionalFormatting sqref="J23">
    <cfRule type="containsText" dxfId="144" priority="109" operator="containsText" text="Sin medición en la vigencia">
      <formula>NOT(ISERROR(SEARCH("Sin medición en la vigencia",J23)))</formula>
    </cfRule>
    <cfRule type="cellIs" dxfId="143" priority="110" operator="greaterThan">
      <formula>1.1</formula>
    </cfRule>
    <cfRule type="cellIs" dxfId="142" priority="111" operator="between">
      <formula>100%</formula>
      <formula>110%</formula>
    </cfRule>
    <cfRule type="cellIs" dxfId="141" priority="112" operator="between">
      <formula>70%</formula>
      <formula>99.9999999%</formula>
    </cfRule>
    <cfRule type="cellIs" dxfId="140" priority="113" operator="between">
      <formula>0</formula>
      <formula>0.6999999999999</formula>
    </cfRule>
  </conditionalFormatting>
  <hyperlinks>
    <hyperlink ref="L24" location="Principal!A1" display="volver al índice" xr:uid="{00000000-0004-0000-6C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4" operator="containsText" id="{DB443951-53EF-4FBD-A340-66B3BE61D2A6}">
            <xm:f>NOT(ISERROR(SEARCH("-",K5)))</xm:f>
            <xm:f>"-"</xm:f>
            <x14:dxf>
              <fill>
                <patternFill>
                  <bgColor rgb="FF000000"/>
                </patternFill>
              </fill>
            </x14:dxf>
          </x14:cfRule>
          <xm:sqref>K5:K6</xm:sqref>
        </x14:conditionalFormatting>
        <x14:conditionalFormatting xmlns:xm="http://schemas.microsoft.com/office/excel/2006/main">
          <x14:cfRule type="containsText" priority="134" operator="containsText" id="{6BF56A2A-013F-4758-A42A-5890235A01F6}">
            <xm:f>NOT(ISERROR(SEARCH("-",K8)))</xm:f>
            <xm:f>"-"</xm:f>
            <x14:dxf>
              <fill>
                <patternFill>
                  <bgColor rgb="FF000000"/>
                </patternFill>
              </fill>
            </x14:dxf>
          </x14:cfRule>
          <xm:sqref>K8:K12</xm:sqref>
        </x14:conditionalFormatting>
        <x14:conditionalFormatting xmlns:xm="http://schemas.microsoft.com/office/excel/2006/main">
          <x14:cfRule type="containsText" priority="124" operator="containsText" id="{17F5AE1D-99A9-4D17-AF4D-D93B37A31F3E}">
            <xm:f>NOT(ISERROR(SEARCH("-",K14)))</xm:f>
            <xm:f>"-"</xm:f>
            <x14:dxf>
              <fill>
                <patternFill>
                  <bgColor rgb="FF000000"/>
                </patternFill>
              </fill>
            </x14:dxf>
          </x14:cfRule>
          <xm:sqref>K14:K21</xm:sqref>
        </x14:conditionalFormatting>
        <x14:conditionalFormatting xmlns:xm="http://schemas.microsoft.com/office/excel/2006/main">
          <x14:cfRule type="containsText" priority="114" operator="containsText" id="{43FA4CF5-9E27-4085-A1CF-94202557A49A}">
            <xm:f>NOT(ISERROR(SEARCH("-",K23)))</xm:f>
            <xm:f>"-"</xm:f>
            <x14:dxf>
              <fill>
                <patternFill>
                  <bgColor rgb="FF000000"/>
                </patternFill>
              </fill>
            </x14:dxf>
          </x14:cfRule>
          <xm:sqref>K23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59999389629810485"/>
  </sheetPr>
  <dimension ref="A1:J115"/>
  <sheetViews>
    <sheetView zoomScale="80" zoomScaleNormal="80" workbookViewId="0">
      <selection activeCell="C16" sqref="C16"/>
    </sheetView>
  </sheetViews>
  <sheetFormatPr baseColWidth="10" defaultColWidth="11.42578125" defaultRowHeight="21" x14ac:dyDescent="0.25"/>
  <cols>
    <col min="1" max="1" width="21" style="3" customWidth="1"/>
    <col min="2" max="2" width="20.5703125" style="3" customWidth="1"/>
    <col min="3" max="3" width="32.28515625" style="3" customWidth="1"/>
    <col min="4" max="4" width="38.42578125" style="3" customWidth="1"/>
    <col min="5" max="5" width="48.140625" style="3" customWidth="1"/>
    <col min="6" max="7" width="19.7109375" style="454" customWidth="1"/>
    <col min="8" max="8" width="23" style="454" customWidth="1"/>
    <col min="9" max="9" width="23.5703125" style="454" customWidth="1"/>
    <col min="10" max="10" width="147.85546875" style="167" customWidth="1"/>
    <col min="11" max="12" width="11.42578125" style="3" customWidth="1"/>
    <col min="13" max="16384" width="11.42578125" style="3"/>
  </cols>
  <sheetData>
    <row r="1" spans="1:10" ht="81.75" customHeight="1" thickBot="1" x14ac:dyDescent="0.3">
      <c r="A1" s="116"/>
      <c r="B1" s="116" t="s">
        <v>122</v>
      </c>
      <c r="C1" s="116"/>
      <c r="D1" s="437" t="s">
        <v>369</v>
      </c>
      <c r="E1" s="437"/>
      <c r="F1" s="423"/>
      <c r="G1" s="423"/>
      <c r="H1" s="423"/>
      <c r="I1" s="423"/>
      <c r="J1" s="122"/>
    </row>
    <row r="2" spans="1:10" ht="22.5" thickTop="1" thickBot="1" x14ac:dyDescent="0.3">
      <c r="A2" s="106"/>
      <c r="B2" s="106"/>
      <c r="C2" s="106"/>
      <c r="D2" s="106"/>
      <c r="E2" s="106"/>
      <c r="F2" s="334" t="s">
        <v>124</v>
      </c>
      <c r="G2" s="333"/>
      <c r="H2" s="333"/>
      <c r="I2" s="332"/>
      <c r="J2" s="130" t="s">
        <v>21</v>
      </c>
    </row>
    <row r="3" spans="1:10" ht="87" customHeight="1" thickTop="1" thickBot="1" x14ac:dyDescent="0.3">
      <c r="A3" s="106" t="s">
        <v>125</v>
      </c>
      <c r="B3" s="106" t="s">
        <v>271</v>
      </c>
      <c r="C3" s="106" t="s">
        <v>127</v>
      </c>
      <c r="D3" s="106" t="s">
        <v>128</v>
      </c>
      <c r="E3" s="106" t="s">
        <v>129</v>
      </c>
      <c r="F3" s="202" t="s">
        <v>130</v>
      </c>
      <c r="G3" s="202" t="s">
        <v>131</v>
      </c>
      <c r="H3" s="203" t="s">
        <v>132</v>
      </c>
      <c r="I3" s="203" t="s">
        <v>209</v>
      </c>
      <c r="J3" s="135" t="s">
        <v>134</v>
      </c>
    </row>
    <row r="4" spans="1:10" ht="22.5" thickTop="1" thickBot="1" x14ac:dyDescent="0.3">
      <c r="A4" s="75"/>
      <c r="B4" s="213" t="s">
        <v>290</v>
      </c>
      <c r="C4" s="455"/>
      <c r="D4" s="455"/>
      <c r="E4" s="455"/>
      <c r="F4" s="109"/>
      <c r="G4" s="109"/>
      <c r="H4" s="109"/>
      <c r="I4" s="109"/>
      <c r="J4" s="152"/>
    </row>
    <row r="5" spans="1:10" s="459" customFormat="1" ht="115.5" customHeight="1" thickTop="1" thickBot="1" x14ac:dyDescent="0.3">
      <c r="A5" s="440" t="s">
        <v>370</v>
      </c>
      <c r="B5" s="471" t="s">
        <v>158</v>
      </c>
      <c r="C5" s="472" t="s">
        <v>159</v>
      </c>
      <c r="D5" s="472" t="s">
        <v>349</v>
      </c>
      <c r="E5" s="317" t="s">
        <v>292</v>
      </c>
      <c r="F5" s="309">
        <v>1</v>
      </c>
      <c r="G5" s="309">
        <v>1</v>
      </c>
      <c r="H5" s="211">
        <v>1</v>
      </c>
      <c r="I5" s="208">
        <v>1</v>
      </c>
      <c r="J5" s="152" t="s">
        <v>371</v>
      </c>
    </row>
    <row r="6" spans="1:10" s="439" customFormat="1" ht="72" customHeight="1" thickTop="1" thickBot="1" x14ac:dyDescent="0.3">
      <c r="A6" s="440" t="s">
        <v>370</v>
      </c>
      <c r="B6" s="471" t="s">
        <v>158</v>
      </c>
      <c r="C6" s="323" t="s">
        <v>159</v>
      </c>
      <c r="D6" s="323" t="s">
        <v>349</v>
      </c>
      <c r="E6" s="23" t="s">
        <v>372</v>
      </c>
      <c r="F6" s="360">
        <v>3</v>
      </c>
      <c r="G6" s="360">
        <v>3</v>
      </c>
      <c r="H6" s="211">
        <v>1</v>
      </c>
      <c r="I6" s="208">
        <v>1</v>
      </c>
      <c r="J6" s="445" t="s">
        <v>373</v>
      </c>
    </row>
    <row r="7" spans="1:10" ht="20.25" customHeight="1" thickTop="1" thickBot="1" x14ac:dyDescent="0.3">
      <c r="A7" s="77"/>
      <c r="B7" s="220" t="s">
        <v>262</v>
      </c>
      <c r="C7" s="438"/>
      <c r="D7" s="438"/>
      <c r="E7" s="438"/>
      <c r="F7" s="431"/>
      <c r="G7" s="431"/>
      <c r="H7" s="473"/>
      <c r="I7" s="72"/>
      <c r="J7" s="140"/>
    </row>
    <row r="8" spans="1:10" s="443" customFormat="1" ht="61.5" thickTop="1" thickBot="1" x14ac:dyDescent="0.3">
      <c r="A8" s="440" t="s">
        <v>370</v>
      </c>
      <c r="B8" s="474" t="s">
        <v>162</v>
      </c>
      <c r="C8" s="475" t="s">
        <v>165</v>
      </c>
      <c r="D8" s="475" t="s">
        <v>202</v>
      </c>
      <c r="E8" s="21" t="s">
        <v>203</v>
      </c>
      <c r="F8" s="225">
        <v>1</v>
      </c>
      <c r="G8" s="225">
        <v>1</v>
      </c>
      <c r="H8" s="211">
        <v>1</v>
      </c>
      <c r="I8" s="208">
        <v>1</v>
      </c>
      <c r="J8" s="442" t="s">
        <v>374</v>
      </c>
    </row>
    <row r="9" spans="1:10" s="439" customFormat="1" ht="75.75" customHeight="1" thickTop="1" thickBot="1" x14ac:dyDescent="0.3">
      <c r="A9" s="440" t="s">
        <v>370</v>
      </c>
      <c r="B9" s="476" t="s">
        <v>162</v>
      </c>
      <c r="C9" s="477" t="s">
        <v>168</v>
      </c>
      <c r="D9" s="477" t="s">
        <v>358</v>
      </c>
      <c r="E9" s="23" t="s">
        <v>375</v>
      </c>
      <c r="F9" s="360">
        <v>10</v>
      </c>
      <c r="G9" s="360">
        <v>11</v>
      </c>
      <c r="H9" s="211">
        <v>1.1000000000000001</v>
      </c>
      <c r="I9" s="208">
        <v>1.1000000000000001</v>
      </c>
      <c r="J9" s="445" t="s">
        <v>376</v>
      </c>
    </row>
    <row r="10" spans="1:10" s="439" customFormat="1" ht="136.5" customHeight="1" thickTop="1" thickBot="1" x14ac:dyDescent="0.3">
      <c r="A10" s="440" t="s">
        <v>370</v>
      </c>
      <c r="B10" s="476" t="s">
        <v>162</v>
      </c>
      <c r="C10" s="477" t="s">
        <v>168</v>
      </c>
      <c r="D10" s="478" t="s">
        <v>362</v>
      </c>
      <c r="E10" s="421" t="s">
        <v>377</v>
      </c>
      <c r="F10" s="360">
        <v>26</v>
      </c>
      <c r="G10" s="360">
        <v>29</v>
      </c>
      <c r="H10" s="211">
        <v>1.1153846153846154</v>
      </c>
      <c r="I10" s="208">
        <v>1.1153846153846154</v>
      </c>
      <c r="J10" s="445" t="s">
        <v>378</v>
      </c>
    </row>
    <row r="11" spans="1:10" s="439" customFormat="1" ht="76.5" thickTop="1" thickBot="1" x14ac:dyDescent="0.3">
      <c r="A11" s="440" t="s">
        <v>370</v>
      </c>
      <c r="B11" s="476" t="s">
        <v>162</v>
      </c>
      <c r="C11" s="477" t="s">
        <v>168</v>
      </c>
      <c r="D11" s="478" t="s">
        <v>362</v>
      </c>
      <c r="E11" s="23" t="s">
        <v>379</v>
      </c>
      <c r="F11" s="360">
        <v>3</v>
      </c>
      <c r="G11" s="360">
        <v>3</v>
      </c>
      <c r="H11" s="211">
        <v>1</v>
      </c>
      <c r="I11" s="208">
        <v>1</v>
      </c>
      <c r="J11" s="445" t="s">
        <v>380</v>
      </c>
    </row>
    <row r="12" spans="1:10" s="439" customFormat="1" ht="76.5" thickTop="1" thickBot="1" x14ac:dyDescent="0.3">
      <c r="A12" s="440" t="s">
        <v>370</v>
      </c>
      <c r="B12" s="476" t="s">
        <v>162</v>
      </c>
      <c r="C12" s="477" t="s">
        <v>168</v>
      </c>
      <c r="D12" s="478" t="s">
        <v>362</v>
      </c>
      <c r="E12" s="23" t="s">
        <v>381</v>
      </c>
      <c r="F12" s="360">
        <v>4</v>
      </c>
      <c r="G12" s="360">
        <v>4</v>
      </c>
      <c r="H12" s="211">
        <v>1</v>
      </c>
      <c r="I12" s="208">
        <v>1</v>
      </c>
      <c r="J12" s="445" t="s">
        <v>382</v>
      </c>
    </row>
    <row r="13" spans="1:10" ht="61.5" thickTop="1" thickBot="1" x14ac:dyDescent="0.3">
      <c r="A13" s="440" t="s">
        <v>370</v>
      </c>
      <c r="B13" s="479" t="s">
        <v>162</v>
      </c>
      <c r="C13" s="25" t="s">
        <v>327</v>
      </c>
      <c r="D13" s="25" t="s">
        <v>383</v>
      </c>
      <c r="E13" s="25" t="s">
        <v>384</v>
      </c>
      <c r="F13" s="232">
        <v>1</v>
      </c>
      <c r="G13" s="232">
        <v>1</v>
      </c>
      <c r="H13" s="211">
        <v>1</v>
      </c>
      <c r="I13" s="208">
        <v>1</v>
      </c>
      <c r="J13" s="152" t="s">
        <v>385</v>
      </c>
    </row>
    <row r="14" spans="1:10" ht="22.5" thickTop="1" thickBot="1" x14ac:dyDescent="0.3">
      <c r="A14" s="449"/>
      <c r="B14" s="449" t="s">
        <v>386</v>
      </c>
      <c r="C14" s="449"/>
      <c r="D14" s="449"/>
      <c r="E14" s="449"/>
      <c r="F14" s="433"/>
      <c r="G14" s="433"/>
      <c r="H14" s="433"/>
      <c r="I14" s="450"/>
      <c r="J14" s="160"/>
    </row>
    <row r="15" spans="1:10" s="443" customFormat="1" ht="46.5" thickTop="1" thickBot="1" x14ac:dyDescent="0.3">
      <c r="A15" s="440" t="s">
        <v>370</v>
      </c>
      <c r="B15" s="480" t="s">
        <v>172</v>
      </c>
      <c r="C15" s="481" t="s">
        <v>173</v>
      </c>
      <c r="D15" s="482" t="s">
        <v>226</v>
      </c>
      <c r="E15" s="482" t="s">
        <v>206</v>
      </c>
      <c r="F15" s="225">
        <v>1</v>
      </c>
      <c r="G15" s="225">
        <v>1.0504166666666666</v>
      </c>
      <c r="H15" s="211">
        <v>1.0504166666666666</v>
      </c>
      <c r="I15" s="208">
        <v>1.0504166666666666</v>
      </c>
      <c r="J15" s="442" t="s">
        <v>387</v>
      </c>
    </row>
    <row r="16" spans="1:10" ht="141.75" customHeight="1" thickTop="1" x14ac:dyDescent="0.25">
      <c r="H16" s="47" t="s">
        <v>177</v>
      </c>
      <c r="I16" s="1178">
        <v>1.0295334757834758</v>
      </c>
      <c r="J16" s="17" t="s">
        <v>178</v>
      </c>
    </row>
    <row r="17" spans="9:9" x14ac:dyDescent="0.25">
      <c r="I17" s="453"/>
    </row>
    <row r="18" spans="9:9" x14ac:dyDescent="0.25">
      <c r="I18" s="453"/>
    </row>
    <row r="19" spans="9:9" x14ac:dyDescent="0.25">
      <c r="I19" s="453"/>
    </row>
    <row r="20" spans="9:9" x14ac:dyDescent="0.25">
      <c r="I20" s="453"/>
    </row>
    <row r="21" spans="9:9" x14ac:dyDescent="0.25">
      <c r="I21" s="453"/>
    </row>
    <row r="22" spans="9:9" x14ac:dyDescent="0.25">
      <c r="I22" s="453"/>
    </row>
    <row r="23" spans="9:9" x14ac:dyDescent="0.25">
      <c r="I23" s="453"/>
    </row>
    <row r="24" spans="9:9" x14ac:dyDescent="0.25">
      <c r="I24" s="453"/>
    </row>
    <row r="25" spans="9:9" x14ac:dyDescent="0.25">
      <c r="I25" s="453"/>
    </row>
    <row r="26" spans="9:9" x14ac:dyDescent="0.25">
      <c r="I26" s="453"/>
    </row>
    <row r="27" spans="9:9" x14ac:dyDescent="0.25">
      <c r="I27" s="453"/>
    </row>
    <row r="28" spans="9:9" x14ac:dyDescent="0.25">
      <c r="I28" s="453"/>
    </row>
    <row r="29" spans="9:9" x14ac:dyDescent="0.25">
      <c r="I29" s="453"/>
    </row>
    <row r="30" spans="9:9" x14ac:dyDescent="0.25">
      <c r="I30" s="453"/>
    </row>
    <row r="31" spans="9:9" x14ac:dyDescent="0.25">
      <c r="I31" s="453"/>
    </row>
    <row r="32" spans="9:9" x14ac:dyDescent="0.25">
      <c r="I32" s="453"/>
    </row>
    <row r="33" spans="9:9" x14ac:dyDescent="0.25">
      <c r="I33" s="453"/>
    </row>
    <row r="34" spans="9:9" x14ac:dyDescent="0.25">
      <c r="I34" s="453"/>
    </row>
    <row r="35" spans="9:9" x14ac:dyDescent="0.25">
      <c r="I35" s="453"/>
    </row>
    <row r="36" spans="9:9" x14ac:dyDescent="0.25">
      <c r="I36" s="453"/>
    </row>
    <row r="37" spans="9:9" x14ac:dyDescent="0.25">
      <c r="I37" s="453"/>
    </row>
    <row r="38" spans="9:9" x14ac:dyDescent="0.25">
      <c r="I38" s="453"/>
    </row>
    <row r="39" spans="9:9" x14ac:dyDescent="0.25">
      <c r="I39" s="453"/>
    </row>
    <row r="40" spans="9:9" x14ac:dyDescent="0.25">
      <c r="I40" s="453"/>
    </row>
    <row r="41" spans="9:9" x14ac:dyDescent="0.25">
      <c r="I41" s="453"/>
    </row>
    <row r="42" spans="9:9" x14ac:dyDescent="0.25">
      <c r="I42" s="453"/>
    </row>
    <row r="43" spans="9:9" x14ac:dyDescent="0.25">
      <c r="I43" s="453"/>
    </row>
    <row r="44" spans="9:9" x14ac:dyDescent="0.25">
      <c r="I44" s="453"/>
    </row>
    <row r="45" spans="9:9" x14ac:dyDescent="0.25">
      <c r="I45" s="453"/>
    </row>
    <row r="46" spans="9:9" x14ac:dyDescent="0.25">
      <c r="I46" s="453"/>
    </row>
    <row r="47" spans="9:9" x14ac:dyDescent="0.25">
      <c r="I47" s="453"/>
    </row>
    <row r="48" spans="9:9" x14ac:dyDescent="0.25">
      <c r="I48" s="453"/>
    </row>
    <row r="49" spans="9:9" x14ac:dyDescent="0.25">
      <c r="I49" s="453"/>
    </row>
    <row r="50" spans="9:9" x14ac:dyDescent="0.25">
      <c r="I50" s="453"/>
    </row>
    <row r="51" spans="9:9" x14ac:dyDescent="0.25">
      <c r="I51" s="453"/>
    </row>
    <row r="52" spans="9:9" x14ac:dyDescent="0.25">
      <c r="I52" s="453"/>
    </row>
    <row r="53" spans="9:9" x14ac:dyDescent="0.25">
      <c r="I53" s="453"/>
    </row>
    <row r="54" spans="9:9" x14ac:dyDescent="0.25">
      <c r="I54" s="453"/>
    </row>
    <row r="55" spans="9:9" x14ac:dyDescent="0.25">
      <c r="I55" s="453"/>
    </row>
    <row r="56" spans="9:9" x14ac:dyDescent="0.25">
      <c r="I56" s="453"/>
    </row>
    <row r="57" spans="9:9" x14ac:dyDescent="0.25">
      <c r="I57" s="453"/>
    </row>
    <row r="58" spans="9:9" x14ac:dyDescent="0.25">
      <c r="I58" s="453"/>
    </row>
    <row r="59" spans="9:9" x14ac:dyDescent="0.25">
      <c r="I59" s="453"/>
    </row>
    <row r="60" spans="9:9" x14ac:dyDescent="0.25">
      <c r="I60" s="453"/>
    </row>
    <row r="61" spans="9:9" x14ac:dyDescent="0.25">
      <c r="I61" s="453"/>
    </row>
    <row r="62" spans="9:9" x14ac:dyDescent="0.25">
      <c r="I62" s="453"/>
    </row>
    <row r="63" spans="9:9" x14ac:dyDescent="0.25">
      <c r="I63" s="453"/>
    </row>
    <row r="64" spans="9:9" x14ac:dyDescent="0.25">
      <c r="I64" s="453"/>
    </row>
    <row r="65" spans="9:9" x14ac:dyDescent="0.25">
      <c r="I65" s="453"/>
    </row>
    <row r="66" spans="9:9" x14ac:dyDescent="0.25">
      <c r="I66" s="453"/>
    </row>
    <row r="67" spans="9:9" x14ac:dyDescent="0.25">
      <c r="I67" s="453"/>
    </row>
    <row r="68" spans="9:9" x14ac:dyDescent="0.25">
      <c r="I68" s="453"/>
    </row>
    <row r="69" spans="9:9" x14ac:dyDescent="0.25">
      <c r="I69" s="453"/>
    </row>
    <row r="70" spans="9:9" x14ac:dyDescent="0.25">
      <c r="I70" s="453"/>
    </row>
    <row r="71" spans="9:9" x14ac:dyDescent="0.25">
      <c r="I71" s="453"/>
    </row>
    <row r="72" spans="9:9" x14ac:dyDescent="0.25">
      <c r="I72" s="453"/>
    </row>
    <row r="73" spans="9:9" x14ac:dyDescent="0.25">
      <c r="I73" s="453"/>
    </row>
    <row r="74" spans="9:9" x14ac:dyDescent="0.25">
      <c r="I74" s="453"/>
    </row>
    <row r="75" spans="9:9" x14ac:dyDescent="0.25">
      <c r="I75" s="453"/>
    </row>
    <row r="76" spans="9:9" x14ac:dyDescent="0.25">
      <c r="I76" s="453"/>
    </row>
    <row r="77" spans="9:9" x14ac:dyDescent="0.25">
      <c r="I77" s="453"/>
    </row>
    <row r="78" spans="9:9" x14ac:dyDescent="0.25">
      <c r="I78" s="453"/>
    </row>
    <row r="79" spans="9:9" x14ac:dyDescent="0.25">
      <c r="I79" s="453"/>
    </row>
    <row r="80" spans="9:9" x14ac:dyDescent="0.25">
      <c r="I80" s="453"/>
    </row>
    <row r="81" spans="9:9" x14ac:dyDescent="0.25">
      <c r="I81" s="453"/>
    </row>
    <row r="82" spans="9:9" x14ac:dyDescent="0.25">
      <c r="I82" s="453"/>
    </row>
    <row r="83" spans="9:9" x14ac:dyDescent="0.25">
      <c r="I83" s="453"/>
    </row>
    <row r="84" spans="9:9" x14ac:dyDescent="0.25">
      <c r="I84" s="453"/>
    </row>
    <row r="85" spans="9:9" x14ac:dyDescent="0.25">
      <c r="I85" s="453"/>
    </row>
    <row r="86" spans="9:9" x14ac:dyDescent="0.25">
      <c r="I86" s="453"/>
    </row>
    <row r="87" spans="9:9" x14ac:dyDescent="0.25">
      <c r="I87" s="453"/>
    </row>
    <row r="88" spans="9:9" x14ac:dyDescent="0.25">
      <c r="I88" s="453"/>
    </row>
    <row r="89" spans="9:9" x14ac:dyDescent="0.25">
      <c r="I89" s="453"/>
    </row>
    <row r="90" spans="9:9" x14ac:dyDescent="0.25">
      <c r="I90" s="453"/>
    </row>
    <row r="91" spans="9:9" x14ac:dyDescent="0.25">
      <c r="I91" s="453"/>
    </row>
    <row r="92" spans="9:9" x14ac:dyDescent="0.25">
      <c r="I92" s="453"/>
    </row>
    <row r="93" spans="9:9" x14ac:dyDescent="0.25">
      <c r="I93" s="453"/>
    </row>
    <row r="94" spans="9:9" x14ac:dyDescent="0.25">
      <c r="I94" s="453"/>
    </row>
    <row r="95" spans="9:9" x14ac:dyDescent="0.25">
      <c r="I95" s="453"/>
    </row>
    <row r="96" spans="9:9" x14ac:dyDescent="0.25">
      <c r="I96" s="453"/>
    </row>
    <row r="97" spans="9:9" x14ac:dyDescent="0.25">
      <c r="I97" s="453"/>
    </row>
    <row r="98" spans="9:9" x14ac:dyDescent="0.25">
      <c r="I98" s="453"/>
    </row>
    <row r="99" spans="9:9" x14ac:dyDescent="0.25">
      <c r="I99" s="453"/>
    </row>
    <row r="100" spans="9:9" x14ac:dyDescent="0.25">
      <c r="I100" s="453"/>
    </row>
    <row r="101" spans="9:9" x14ac:dyDescent="0.25">
      <c r="I101" s="452"/>
    </row>
    <row r="102" spans="9:9" x14ac:dyDescent="0.25">
      <c r="I102" s="452"/>
    </row>
    <row r="103" spans="9:9" x14ac:dyDescent="0.25">
      <c r="I103" s="452"/>
    </row>
    <row r="104" spans="9:9" x14ac:dyDescent="0.25">
      <c r="I104" s="452"/>
    </row>
    <row r="105" spans="9:9" x14ac:dyDescent="0.25">
      <c r="I105" s="452"/>
    </row>
    <row r="106" spans="9:9" x14ac:dyDescent="0.25">
      <c r="I106" s="452"/>
    </row>
    <row r="107" spans="9:9" x14ac:dyDescent="0.25">
      <c r="I107" s="452"/>
    </row>
    <row r="108" spans="9:9" x14ac:dyDescent="0.25">
      <c r="I108" s="452"/>
    </row>
    <row r="109" spans="9:9" x14ac:dyDescent="0.25">
      <c r="I109" s="452"/>
    </row>
    <row r="110" spans="9:9" x14ac:dyDescent="0.25">
      <c r="I110" s="452"/>
    </row>
    <row r="111" spans="9:9" x14ac:dyDescent="0.25">
      <c r="I111" s="452"/>
    </row>
    <row r="112" spans="9:9" x14ac:dyDescent="0.25">
      <c r="I112" s="452"/>
    </row>
    <row r="113" spans="9:9" x14ac:dyDescent="0.25">
      <c r="I113" s="452"/>
    </row>
    <row r="114" spans="9:9" x14ac:dyDescent="0.25">
      <c r="I114" s="452"/>
    </row>
    <row r="115" spans="9:9" x14ac:dyDescent="0.25">
      <c r="I115" s="452"/>
    </row>
  </sheetData>
  <sheetProtection algorithmName="SHA-512" hashValue="tf6/xMjmBvt/e5RW03EKzM4gbr5c80dPr7NzwsCAkETaxGFO4zFN6+J5YZlVrYheesbK6OSfNEFaM4+ZV8uP8Q==" saltValue="Z2fxIRuWSCohX4Iqlz21pQ==" spinCount="100000" sheet="1" objects="1" scenarios="1"/>
  <conditionalFormatting sqref="F8:G8">
    <cfRule type="expression" dxfId="4462" priority="399">
      <formula>OR(#REF!="Número",#REF!="Meses",#REF!="Pesos",#REF!="Millones")</formula>
    </cfRule>
    <cfRule type="expression" dxfId="4461" priority="400">
      <formula>#REF!="Porcentaje"</formula>
    </cfRule>
  </conditionalFormatting>
  <conditionalFormatting sqref="F14:H14">
    <cfRule type="expression" dxfId="4460" priority="442">
      <formula>OR(#REF!="Número",#REF!="Meses",#REF!="Pesos",#REF!="Millones")</formula>
    </cfRule>
    <cfRule type="expression" dxfId="4459" priority="443">
      <formula>#REF!="Porcentaje"</formula>
    </cfRule>
  </conditionalFormatting>
  <conditionalFormatting sqref="F15:G15">
    <cfRule type="expression" dxfId="4458" priority="247">
      <formula>OR(#REF!="Número",#REF!="Meses",#REF!="Pesos",#REF!="Millones")</formula>
    </cfRule>
    <cfRule type="expression" dxfId="4457" priority="248">
      <formula>#REF!="Porcentaje"</formula>
    </cfRule>
  </conditionalFormatting>
  <conditionalFormatting sqref="I5:I6">
    <cfRule type="cellIs" dxfId="4456" priority="119" operator="greaterThan">
      <formula>1.1</formula>
    </cfRule>
    <cfRule type="cellIs" dxfId="4455" priority="120" operator="between">
      <formula>100%</formula>
      <formula>110%</formula>
    </cfRule>
    <cfRule type="cellIs" dxfId="4454" priority="121" operator="between">
      <formula>70%</formula>
      <formula>99.9999999%</formula>
    </cfRule>
    <cfRule type="cellIs" dxfId="4453" priority="122" operator="between">
      <formula>0</formula>
      <formula>0.6999999999999</formula>
    </cfRule>
  </conditionalFormatting>
  <conditionalFormatting sqref="H5:H6">
    <cfRule type="containsText" dxfId="4452" priority="113" operator="containsText" text="Sin medición en la vigencia">
      <formula>NOT(ISERROR(SEARCH("Sin medición en la vigencia",H5)))</formula>
    </cfRule>
    <cfRule type="cellIs" dxfId="4451" priority="114" operator="greaterThan">
      <formula>1.1</formula>
    </cfRule>
    <cfRule type="cellIs" dxfId="4450" priority="115" operator="between">
      <formula>100%</formula>
      <formula>110%</formula>
    </cfRule>
    <cfRule type="cellIs" dxfId="4449" priority="116" operator="between">
      <formula>70%</formula>
      <formula>99.9999999%</formula>
    </cfRule>
    <cfRule type="cellIs" dxfId="4448" priority="117" operator="between">
      <formula>0</formula>
      <formula>0.6999999999999</formula>
    </cfRule>
  </conditionalFormatting>
  <conditionalFormatting sqref="I8:I13">
    <cfRule type="cellIs" dxfId="4447" priority="109" operator="greaterThan">
      <formula>1.1</formula>
    </cfRule>
    <cfRule type="cellIs" dxfId="4446" priority="110" operator="between">
      <formula>100%</formula>
      <formula>110%</formula>
    </cfRule>
    <cfRule type="cellIs" dxfId="4445" priority="111" operator="between">
      <formula>70%</formula>
      <formula>99.9999999%</formula>
    </cfRule>
    <cfRule type="cellIs" dxfId="4444" priority="112" operator="between">
      <formula>0</formula>
      <formula>0.6999999999999</formula>
    </cfRule>
  </conditionalFormatting>
  <conditionalFormatting sqref="H8:H13">
    <cfRule type="containsText" dxfId="4443" priority="103" operator="containsText" text="Sin medición en la vigencia">
      <formula>NOT(ISERROR(SEARCH("Sin medición en la vigencia",H8)))</formula>
    </cfRule>
    <cfRule type="cellIs" dxfId="4442" priority="104" operator="greaterThan">
      <formula>1.1</formula>
    </cfRule>
    <cfRule type="cellIs" dxfId="4441" priority="105" operator="between">
      <formula>100%</formula>
      <formula>110%</formula>
    </cfRule>
    <cfRule type="cellIs" dxfId="4440" priority="106" operator="between">
      <formula>70%</formula>
      <formula>99.9999999%</formula>
    </cfRule>
    <cfRule type="cellIs" dxfId="4439" priority="107" operator="between">
      <formula>0</formula>
      <formula>0.6999999999999</formula>
    </cfRule>
  </conditionalFormatting>
  <conditionalFormatting sqref="I15">
    <cfRule type="cellIs" dxfId="4438" priority="99" operator="greaterThan">
      <formula>1.1</formula>
    </cfRule>
    <cfRule type="cellIs" dxfId="4437" priority="100" operator="between">
      <formula>100%</formula>
      <formula>110%</formula>
    </cfRule>
    <cfRule type="cellIs" dxfId="4436" priority="101" operator="between">
      <formula>70%</formula>
      <formula>99.9999999%</formula>
    </cfRule>
    <cfRule type="cellIs" dxfId="4435" priority="102" operator="between">
      <formula>0</formula>
      <formula>0.6999999999999</formula>
    </cfRule>
  </conditionalFormatting>
  <conditionalFormatting sqref="H15">
    <cfRule type="containsText" dxfId="4434" priority="93" operator="containsText" text="Sin medición en la vigencia">
      <formula>NOT(ISERROR(SEARCH("Sin medición en la vigencia",H15)))</formula>
    </cfRule>
    <cfRule type="cellIs" dxfId="4433" priority="94" operator="greaterThan">
      <formula>1.1</formula>
    </cfRule>
    <cfRule type="cellIs" dxfId="4432" priority="95" operator="between">
      <formula>100%</formula>
      <formula>110%</formula>
    </cfRule>
    <cfRule type="cellIs" dxfId="4431" priority="96" operator="between">
      <formula>70%</formula>
      <formula>99.9999999%</formula>
    </cfRule>
    <cfRule type="cellIs" dxfId="4430" priority="97" operator="between">
      <formula>0</formula>
      <formula>0.6999999999999</formula>
    </cfRule>
  </conditionalFormatting>
  <hyperlinks>
    <hyperlink ref="J16" location="Principal!A1" display="volver al índice" xr:uid="{00000000-0004-0000-0A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8" operator="containsText" id="{A8E50209-C0D6-47C4-8054-44B523D20304}">
            <xm:f>NOT(ISERROR(SEARCH("-",I5)))</xm:f>
            <xm:f>"-"</xm:f>
            <x14:dxf>
              <fill>
                <patternFill>
                  <bgColor rgb="FF000000"/>
                </patternFill>
              </fill>
            </x14:dxf>
          </x14:cfRule>
          <xm:sqref>I5:I6</xm:sqref>
        </x14:conditionalFormatting>
        <x14:conditionalFormatting xmlns:xm="http://schemas.microsoft.com/office/excel/2006/main">
          <x14:cfRule type="containsText" priority="108" operator="containsText" id="{BDD1543F-A424-4D87-AFFB-69867F231B9D}">
            <xm:f>NOT(ISERROR(SEARCH("-",I8)))</xm:f>
            <xm:f>"-"</xm:f>
            <x14:dxf>
              <fill>
                <patternFill>
                  <bgColor rgb="FF000000"/>
                </patternFill>
              </fill>
            </x14:dxf>
          </x14:cfRule>
          <xm:sqref>I8:I13</xm:sqref>
        </x14:conditionalFormatting>
        <x14:conditionalFormatting xmlns:xm="http://schemas.microsoft.com/office/excel/2006/main">
          <x14:cfRule type="containsText" priority="98" operator="containsText" id="{D6CB7CCA-7B00-4EE3-9ED1-30B49C3F6368}">
            <xm:f>NOT(ISERROR(SEARCH("-",I15)))</xm:f>
            <xm:f>"-"</xm:f>
            <x14:dxf>
              <fill>
                <patternFill>
                  <bgColor rgb="FF000000"/>
                </patternFill>
              </fill>
            </x14:dxf>
          </x14:cfRule>
          <xm:sqref>I15</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M115"/>
  <sheetViews>
    <sheetView zoomScale="66" zoomScaleNormal="66" workbookViewId="0">
      <pane xSplit="7" ySplit="4" topLeftCell="H5" activePane="bottomRight" state="frozen"/>
      <selection pane="topRight" activeCell="H1" sqref="H1"/>
      <selection pane="bottomLeft" activeCell="A5" sqref="A5"/>
      <selection pane="bottomRight" activeCell="D22" sqref="D22"/>
    </sheetView>
  </sheetViews>
  <sheetFormatPr baseColWidth="10" defaultColWidth="11.42578125" defaultRowHeight="21" x14ac:dyDescent="0.35"/>
  <cols>
    <col min="1" max="1" width="22.5703125" customWidth="1"/>
    <col min="2" max="2" width="35.28515625" customWidth="1"/>
    <col min="3" max="3" width="25.28515625" customWidth="1"/>
    <col min="4" max="4" width="26.85546875" customWidth="1"/>
    <col min="5" max="5" width="24.85546875" customWidth="1"/>
    <col min="6" max="6" width="32.28515625" customWidth="1"/>
    <col min="7" max="7" width="14.5703125" customWidth="1"/>
    <col min="8" max="9" width="19.7109375" style="235" customWidth="1"/>
    <col min="10" max="10" width="21.85546875" style="235" customWidth="1"/>
    <col min="11" max="11" width="22.5703125" style="235" customWidth="1"/>
    <col min="12" max="12" width="81.42578125" style="167" customWidth="1"/>
    <col min="13" max="13" width="113.7109375" style="10" customWidth="1"/>
  </cols>
  <sheetData>
    <row r="1" spans="1:13" s="124" customFormat="1" ht="81.75" customHeight="1" thickBot="1" x14ac:dyDescent="0.3">
      <c r="A1" s="705"/>
      <c r="B1" s="706" t="s">
        <v>122</v>
      </c>
      <c r="C1" s="706"/>
      <c r="D1" s="707" t="s">
        <v>2872</v>
      </c>
      <c r="E1" s="707"/>
      <c r="F1" s="707"/>
      <c r="G1" s="707"/>
      <c r="H1" s="708"/>
      <c r="I1" s="708"/>
      <c r="J1" s="708"/>
      <c r="K1" s="708"/>
      <c r="L1" s="122"/>
      <c r="M1" s="560"/>
    </row>
    <row r="2" spans="1:13" s="131" customFormat="1" ht="36" customHeight="1" thickTop="1" thickBot="1" x14ac:dyDescent="0.3">
      <c r="A2" s="709"/>
      <c r="B2" s="709"/>
      <c r="C2" s="709"/>
      <c r="D2" s="709"/>
      <c r="E2" s="709"/>
      <c r="F2" s="709"/>
      <c r="G2" s="709"/>
      <c r="H2" s="710" t="s">
        <v>124</v>
      </c>
      <c r="I2" s="711"/>
      <c r="J2" s="711"/>
      <c r="K2" s="712"/>
      <c r="L2" s="130" t="s">
        <v>21</v>
      </c>
      <c r="M2" s="1312"/>
    </row>
    <row r="3" spans="1:13" s="124" customFormat="1" ht="90.75" customHeight="1" thickTop="1" thickBot="1" x14ac:dyDescent="0.3">
      <c r="A3" s="709" t="s">
        <v>125</v>
      </c>
      <c r="B3" s="709" t="s">
        <v>126</v>
      </c>
      <c r="C3" s="709" t="s">
        <v>127</v>
      </c>
      <c r="D3" s="709" t="s">
        <v>128</v>
      </c>
      <c r="E3" s="709" t="s">
        <v>129</v>
      </c>
      <c r="F3" s="709" t="s">
        <v>272</v>
      </c>
      <c r="G3" s="709" t="s">
        <v>273</v>
      </c>
      <c r="H3" s="713" t="s">
        <v>130</v>
      </c>
      <c r="I3" s="713" t="s">
        <v>131</v>
      </c>
      <c r="J3" s="714" t="s">
        <v>132</v>
      </c>
      <c r="K3" s="714" t="s">
        <v>209</v>
      </c>
      <c r="L3" s="135" t="s">
        <v>134</v>
      </c>
      <c r="M3" s="560"/>
    </row>
    <row r="4" spans="1:13" s="124" customFormat="1" ht="22.5" thickTop="1" thickBot="1" x14ac:dyDescent="0.3">
      <c r="A4" s="715"/>
      <c r="B4" s="716" t="s">
        <v>135</v>
      </c>
      <c r="C4" s="716"/>
      <c r="D4" s="716"/>
      <c r="E4" s="716"/>
      <c r="F4" s="716"/>
      <c r="G4" s="716"/>
      <c r="H4" s="717"/>
      <c r="I4" s="717"/>
      <c r="J4" s="717"/>
      <c r="K4" s="717"/>
      <c r="L4" s="175"/>
      <c r="M4" s="560"/>
    </row>
    <row r="5" spans="1:13" s="124" customFormat="1" ht="78.75" customHeight="1" thickTop="1" thickBot="1" x14ac:dyDescent="0.3">
      <c r="A5" s="709" t="s">
        <v>2873</v>
      </c>
      <c r="B5" s="718" t="s">
        <v>137</v>
      </c>
      <c r="C5" s="1313" t="s">
        <v>143</v>
      </c>
      <c r="D5" s="1314" t="s">
        <v>1135</v>
      </c>
      <c r="E5" s="704" t="s">
        <v>565</v>
      </c>
      <c r="F5" s="704" t="s">
        <v>1494</v>
      </c>
      <c r="G5" s="421" t="s">
        <v>1443</v>
      </c>
      <c r="H5" s="724">
        <v>20988</v>
      </c>
      <c r="I5" s="724">
        <v>33616</v>
      </c>
      <c r="J5" s="721">
        <v>1.6016771488469601</v>
      </c>
      <c r="K5" s="460">
        <v>1.6016771488469601</v>
      </c>
      <c r="L5" s="152" t="s">
        <v>2874</v>
      </c>
      <c r="M5" s="560"/>
    </row>
    <row r="6" spans="1:13" s="124" customFormat="1" ht="103.5" customHeight="1" thickTop="1" thickBot="1" x14ac:dyDescent="0.3">
      <c r="A6" s="709" t="s">
        <v>2873</v>
      </c>
      <c r="B6" s="718" t="s">
        <v>137</v>
      </c>
      <c r="C6" s="1313" t="s">
        <v>143</v>
      </c>
      <c r="D6" s="1313" t="s">
        <v>145</v>
      </c>
      <c r="E6" s="704" t="s">
        <v>146</v>
      </c>
      <c r="F6" s="704" t="s">
        <v>1550</v>
      </c>
      <c r="G6" s="704" t="s">
        <v>1499</v>
      </c>
      <c r="H6" s="724">
        <v>37</v>
      </c>
      <c r="I6" s="724">
        <v>29</v>
      </c>
      <c r="J6" s="721">
        <v>0.78378378378378377</v>
      </c>
      <c r="K6" s="460">
        <v>0.78378378378378377</v>
      </c>
      <c r="L6" s="152" t="s">
        <v>2875</v>
      </c>
      <c r="M6" s="560"/>
    </row>
    <row r="7" spans="1:13" s="124" customFormat="1" ht="22.5" thickTop="1" thickBot="1" x14ac:dyDescent="0.3">
      <c r="A7" s="288"/>
      <c r="B7" s="288" t="s">
        <v>290</v>
      </c>
      <c r="C7" s="288"/>
      <c r="D7" s="288"/>
      <c r="E7" s="288"/>
      <c r="F7" s="288"/>
      <c r="G7" s="288"/>
      <c r="H7" s="1315"/>
      <c r="I7" s="1315"/>
      <c r="J7" s="1315"/>
      <c r="K7" s="215"/>
      <c r="L7" s="289"/>
      <c r="M7" s="560"/>
    </row>
    <row r="8" spans="1:13" s="124" customFormat="1" ht="125.25" customHeight="1" thickTop="1" thickBot="1" x14ac:dyDescent="0.3">
      <c r="A8" s="709" t="s">
        <v>2873</v>
      </c>
      <c r="B8" s="1316" t="s">
        <v>158</v>
      </c>
      <c r="C8" s="1313" t="s">
        <v>159</v>
      </c>
      <c r="D8" s="1314" t="s">
        <v>1685</v>
      </c>
      <c r="E8" s="704" t="s">
        <v>632</v>
      </c>
      <c r="F8" s="704" t="s">
        <v>1506</v>
      </c>
      <c r="G8" s="722" t="s">
        <v>453</v>
      </c>
      <c r="H8" s="724">
        <v>24</v>
      </c>
      <c r="I8" s="724">
        <v>5</v>
      </c>
      <c r="J8" s="721">
        <v>0.20833333333333334</v>
      </c>
      <c r="K8" s="460">
        <v>0.20833333333333334</v>
      </c>
      <c r="L8" s="149" t="s">
        <v>2876</v>
      </c>
      <c r="M8" s="560"/>
    </row>
    <row r="9" spans="1:13" s="124" customFormat="1" ht="123.75" customHeight="1" thickTop="1" thickBot="1" x14ac:dyDescent="0.3">
      <c r="A9" s="709" t="s">
        <v>2873</v>
      </c>
      <c r="B9" s="1316" t="s">
        <v>158</v>
      </c>
      <c r="C9" s="1313" t="s">
        <v>159</v>
      </c>
      <c r="D9" s="1313" t="s">
        <v>1654</v>
      </c>
      <c r="E9" s="704" t="s">
        <v>635</v>
      </c>
      <c r="F9" s="704" t="s">
        <v>1509</v>
      </c>
      <c r="G9" s="722" t="s">
        <v>1499</v>
      </c>
      <c r="H9" s="724">
        <v>2</v>
      </c>
      <c r="I9" s="724">
        <v>3</v>
      </c>
      <c r="J9" s="721">
        <v>1.5</v>
      </c>
      <c r="K9" s="460">
        <v>1.5</v>
      </c>
      <c r="L9" s="149" t="s">
        <v>2877</v>
      </c>
      <c r="M9" s="560"/>
    </row>
    <row r="10" spans="1:13" s="124" customFormat="1" ht="126.75" customHeight="1" thickTop="1" thickBot="1" x14ac:dyDescent="0.3">
      <c r="A10" s="709" t="s">
        <v>2873</v>
      </c>
      <c r="B10" s="1316" t="s">
        <v>158</v>
      </c>
      <c r="C10" s="1313" t="s">
        <v>159</v>
      </c>
      <c r="D10" s="1313" t="s">
        <v>1654</v>
      </c>
      <c r="E10" s="704" t="s">
        <v>637</v>
      </c>
      <c r="F10" s="704" t="s">
        <v>1511</v>
      </c>
      <c r="G10" s="722" t="s">
        <v>1499</v>
      </c>
      <c r="H10" s="724">
        <v>4</v>
      </c>
      <c r="I10" s="724">
        <v>3</v>
      </c>
      <c r="J10" s="721">
        <v>0.75</v>
      </c>
      <c r="K10" s="460">
        <v>0.75</v>
      </c>
      <c r="L10" s="152" t="s">
        <v>2878</v>
      </c>
      <c r="M10" s="560"/>
    </row>
    <row r="11" spans="1:13" s="124" customFormat="1" ht="266.25" customHeight="1" thickTop="1" thickBot="1" x14ac:dyDescent="0.3">
      <c r="A11" s="709" t="s">
        <v>2873</v>
      </c>
      <c r="B11" s="1316" t="s">
        <v>158</v>
      </c>
      <c r="C11" s="1313" t="s">
        <v>159</v>
      </c>
      <c r="D11" s="1313" t="s">
        <v>1513</v>
      </c>
      <c r="E11" s="704" t="s">
        <v>1514</v>
      </c>
      <c r="F11" s="704" t="s">
        <v>1515</v>
      </c>
      <c r="G11" s="704" t="s">
        <v>276</v>
      </c>
      <c r="H11" s="720">
        <v>0.5</v>
      </c>
      <c r="I11" s="720">
        <v>0.61333333333333329</v>
      </c>
      <c r="J11" s="721">
        <v>1.2266666666666666</v>
      </c>
      <c r="K11" s="460">
        <v>1.2266666666666666</v>
      </c>
      <c r="L11" s="149" t="s">
        <v>2879</v>
      </c>
      <c r="M11" s="560"/>
    </row>
    <row r="12" spans="1:13" s="124" customFormat="1" ht="87.75" customHeight="1" thickTop="1" thickBot="1" x14ac:dyDescent="0.3">
      <c r="A12" s="709" t="s">
        <v>2873</v>
      </c>
      <c r="B12" s="1316" t="s">
        <v>158</v>
      </c>
      <c r="C12" s="1313" t="s">
        <v>159</v>
      </c>
      <c r="D12" s="1313" t="s">
        <v>577</v>
      </c>
      <c r="E12" s="704" t="s">
        <v>578</v>
      </c>
      <c r="F12" s="704" t="s">
        <v>1560</v>
      </c>
      <c r="G12" s="704" t="s">
        <v>453</v>
      </c>
      <c r="H12" s="720">
        <v>30</v>
      </c>
      <c r="I12" s="720">
        <v>116</v>
      </c>
      <c r="J12" s="721">
        <v>3.8666666666666667</v>
      </c>
      <c r="K12" s="460">
        <v>2</v>
      </c>
      <c r="L12" s="152" t="s">
        <v>2880</v>
      </c>
      <c r="M12" s="560"/>
    </row>
    <row r="13" spans="1:13" s="124" customFormat="1" ht="22.5" thickTop="1" thickBot="1" x14ac:dyDescent="0.3">
      <c r="A13" s="874"/>
      <c r="B13" s="1317" t="s">
        <v>161</v>
      </c>
      <c r="C13" s="874"/>
      <c r="D13" s="874"/>
      <c r="E13" s="258"/>
      <c r="F13" s="258"/>
      <c r="G13" s="258"/>
      <c r="H13" s="725"/>
      <c r="I13" s="725"/>
      <c r="J13" s="725"/>
      <c r="K13" s="139"/>
      <c r="L13" s="259"/>
      <c r="M13" s="560"/>
    </row>
    <row r="14" spans="1:13" s="124" customFormat="1" ht="150" customHeight="1" thickTop="1" thickBot="1" x14ac:dyDescent="0.3">
      <c r="A14" s="709" t="s">
        <v>2873</v>
      </c>
      <c r="B14" s="726" t="s">
        <v>162</v>
      </c>
      <c r="C14" s="1314" t="s">
        <v>165</v>
      </c>
      <c r="D14" s="1314" t="s">
        <v>202</v>
      </c>
      <c r="E14" s="704" t="s">
        <v>203</v>
      </c>
      <c r="F14" s="704" t="s">
        <v>306</v>
      </c>
      <c r="G14" s="722" t="s">
        <v>276</v>
      </c>
      <c r="H14" s="720">
        <v>1</v>
      </c>
      <c r="I14" s="720">
        <v>1</v>
      </c>
      <c r="J14" s="721">
        <v>1</v>
      </c>
      <c r="K14" s="460">
        <v>1</v>
      </c>
      <c r="L14" s="152" t="s">
        <v>2881</v>
      </c>
      <c r="M14" s="560"/>
    </row>
    <row r="15" spans="1:13" s="124" customFormat="1" ht="104.25" customHeight="1" thickTop="1" thickBot="1" x14ac:dyDescent="0.3">
      <c r="A15" s="709" t="s">
        <v>2873</v>
      </c>
      <c r="B15" s="726" t="s">
        <v>162</v>
      </c>
      <c r="C15" s="1318" t="s">
        <v>327</v>
      </c>
      <c r="D15" s="1314" t="s">
        <v>608</v>
      </c>
      <c r="E15" s="704" t="s">
        <v>609</v>
      </c>
      <c r="F15" s="704" t="s">
        <v>1574</v>
      </c>
      <c r="G15" s="722" t="s">
        <v>453</v>
      </c>
      <c r="H15" s="720">
        <v>98</v>
      </c>
      <c r="I15" s="720">
        <v>573</v>
      </c>
      <c r="J15" s="721">
        <v>5.8469387755102042</v>
      </c>
      <c r="K15" s="460">
        <v>2</v>
      </c>
      <c r="L15" s="149" t="s">
        <v>2882</v>
      </c>
      <c r="M15" s="560"/>
    </row>
    <row r="16" spans="1:13" s="124" customFormat="1" ht="102.75" customHeight="1" thickTop="1" thickBot="1" x14ac:dyDescent="0.3">
      <c r="A16" s="709" t="s">
        <v>2873</v>
      </c>
      <c r="B16" s="726" t="s">
        <v>162</v>
      </c>
      <c r="C16" s="1318" t="s">
        <v>327</v>
      </c>
      <c r="D16" s="1314" t="s">
        <v>611</v>
      </c>
      <c r="E16" s="704" t="s">
        <v>612</v>
      </c>
      <c r="F16" s="704" t="s">
        <v>1536</v>
      </c>
      <c r="G16" s="722" t="s">
        <v>453</v>
      </c>
      <c r="H16" s="720">
        <v>103</v>
      </c>
      <c r="I16" s="720">
        <v>170</v>
      </c>
      <c r="J16" s="721">
        <v>1.6504854368932038</v>
      </c>
      <c r="K16" s="460">
        <v>1.6504854368932038</v>
      </c>
      <c r="L16" s="149" t="s">
        <v>2883</v>
      </c>
      <c r="M16" s="560"/>
    </row>
    <row r="17" spans="1:13" s="124" customFormat="1" ht="108.75" customHeight="1" thickTop="1" thickBot="1" x14ac:dyDescent="0.3">
      <c r="A17" s="890" t="s">
        <v>2873</v>
      </c>
      <c r="B17" s="1319" t="s">
        <v>162</v>
      </c>
      <c r="C17" s="1320" t="s">
        <v>327</v>
      </c>
      <c r="D17" s="354" t="s">
        <v>617</v>
      </c>
      <c r="E17" s="1176" t="s">
        <v>1539</v>
      </c>
      <c r="F17" s="354" t="s">
        <v>1540</v>
      </c>
      <c r="G17" s="1321" t="s">
        <v>453</v>
      </c>
      <c r="H17" s="1323">
        <v>0</v>
      </c>
      <c r="I17" s="1323">
        <v>0</v>
      </c>
      <c r="J17" s="1324" t="s">
        <v>297</v>
      </c>
      <c r="K17" s="1322" t="s">
        <v>298</v>
      </c>
      <c r="L17" s="635" t="s">
        <v>619</v>
      </c>
      <c r="M17" s="560" t="s">
        <v>619</v>
      </c>
    </row>
    <row r="18" spans="1:13" s="131" customFormat="1" ht="114" customHeight="1" thickTop="1" thickBot="1" x14ac:dyDescent="0.3">
      <c r="A18" s="890" t="s">
        <v>2873</v>
      </c>
      <c r="B18" s="1319" t="s">
        <v>162</v>
      </c>
      <c r="C18" s="1320" t="s">
        <v>327</v>
      </c>
      <c r="D18" s="354" t="s">
        <v>650</v>
      </c>
      <c r="E18" s="1176" t="s">
        <v>1641</v>
      </c>
      <c r="F18" s="1176" t="s">
        <v>1538</v>
      </c>
      <c r="G18" s="1321" t="s">
        <v>453</v>
      </c>
      <c r="H18" s="1323">
        <v>0</v>
      </c>
      <c r="I18" s="1323">
        <v>0</v>
      </c>
      <c r="J18" s="1324" t="s">
        <v>297</v>
      </c>
      <c r="K18" s="1325" t="s">
        <v>298</v>
      </c>
      <c r="L18" s="635" t="s">
        <v>619</v>
      </c>
      <c r="M18" s="560" t="s">
        <v>619</v>
      </c>
    </row>
    <row r="19" spans="1:13" s="124" customFormat="1" ht="159" customHeight="1" thickTop="1" thickBot="1" x14ac:dyDescent="0.3">
      <c r="A19" s="709" t="s">
        <v>2873</v>
      </c>
      <c r="B19" s="726" t="s">
        <v>162</v>
      </c>
      <c r="C19" s="1318" t="s">
        <v>327</v>
      </c>
      <c r="D19" s="1326" t="s">
        <v>640</v>
      </c>
      <c r="E19" s="704" t="s">
        <v>641</v>
      </c>
      <c r="F19" s="704" t="s">
        <v>1541</v>
      </c>
      <c r="G19" s="704" t="s">
        <v>276</v>
      </c>
      <c r="H19" s="720">
        <v>1</v>
      </c>
      <c r="I19" s="720">
        <v>0.5</v>
      </c>
      <c r="J19" s="721">
        <v>0.5</v>
      </c>
      <c r="K19" s="460">
        <v>0.5</v>
      </c>
      <c r="L19" s="149" t="s">
        <v>2884</v>
      </c>
      <c r="M19" s="560"/>
    </row>
    <row r="20" spans="1:13" s="124" customFormat="1" ht="22.5" thickTop="1" thickBot="1" x14ac:dyDescent="0.3">
      <c r="A20" s="689"/>
      <c r="B20" s="689" t="s">
        <v>171</v>
      </c>
      <c r="C20" s="1327"/>
      <c r="D20" s="689"/>
      <c r="E20" s="265"/>
      <c r="F20" s="265"/>
      <c r="G20" s="265"/>
      <c r="H20" s="729"/>
      <c r="I20" s="729"/>
      <c r="J20" s="265"/>
      <c r="K20" s="159"/>
      <c r="L20" s="266"/>
      <c r="M20" s="560"/>
    </row>
    <row r="21" spans="1:13" s="124" customFormat="1" ht="82.5" customHeight="1" thickTop="1" thickBot="1" x14ac:dyDescent="0.3">
      <c r="A21" s="709" t="s">
        <v>2873</v>
      </c>
      <c r="B21" s="730" t="s">
        <v>172</v>
      </c>
      <c r="C21" s="1314" t="s">
        <v>173</v>
      </c>
      <c r="D21" s="1328" t="s">
        <v>226</v>
      </c>
      <c r="E21" s="704" t="s">
        <v>206</v>
      </c>
      <c r="F21" s="704" t="s">
        <v>333</v>
      </c>
      <c r="G21" s="719" t="s">
        <v>276</v>
      </c>
      <c r="H21" s="720">
        <v>1</v>
      </c>
      <c r="I21" s="720">
        <v>0.98333333333333339</v>
      </c>
      <c r="J21" s="721">
        <v>0.98333333333333339</v>
      </c>
      <c r="K21" s="460">
        <v>0.98333333333333339</v>
      </c>
      <c r="L21" s="152" t="s">
        <v>2885</v>
      </c>
      <c r="M21" s="560"/>
    </row>
    <row r="22" spans="1:13" ht="75.75" customHeight="1" thickTop="1" x14ac:dyDescent="0.35">
      <c r="B22" s="28"/>
      <c r="C22" s="28"/>
      <c r="D22" s="28"/>
      <c r="E22" s="28"/>
      <c r="F22" s="28"/>
      <c r="G22" s="28"/>
      <c r="J22" s="47" t="s">
        <v>177</v>
      </c>
      <c r="K22" s="1178">
        <v>1.1836899752381067</v>
      </c>
      <c r="L22" s="17" t="s">
        <v>178</v>
      </c>
    </row>
    <row r="23" spans="1:13" x14ac:dyDescent="0.35">
      <c r="B23" s="28"/>
      <c r="C23" s="28"/>
      <c r="D23" s="28"/>
      <c r="K23" s="233"/>
    </row>
    <row r="24" spans="1:13" x14ac:dyDescent="0.35">
      <c r="B24" s="28"/>
      <c r="C24" s="28"/>
      <c r="D24" s="28"/>
      <c r="K24" s="233"/>
    </row>
    <row r="25" spans="1:13" x14ac:dyDescent="0.35">
      <c r="B25" s="28"/>
      <c r="C25" s="28"/>
      <c r="D25" s="28"/>
      <c r="K25" s="233"/>
    </row>
    <row r="26" spans="1:13" x14ac:dyDescent="0.35">
      <c r="B26" s="28"/>
      <c r="C26" s="28"/>
      <c r="D26" s="28"/>
      <c r="K26" s="233"/>
    </row>
    <row r="27" spans="1:13" x14ac:dyDescent="0.35">
      <c r="B27" s="28"/>
      <c r="C27" s="28"/>
      <c r="D27" s="28"/>
      <c r="K27" s="233"/>
    </row>
    <row r="28" spans="1:13" x14ac:dyDescent="0.35">
      <c r="B28" s="28"/>
      <c r="C28" s="28"/>
      <c r="D28" s="28"/>
      <c r="K28" s="233"/>
    </row>
    <row r="29" spans="1:13" x14ac:dyDescent="0.35">
      <c r="B29" s="28"/>
      <c r="C29" s="28"/>
      <c r="D29" s="28"/>
      <c r="K29" s="233"/>
    </row>
    <row r="30" spans="1:13" x14ac:dyDescent="0.35">
      <c r="K30" s="233"/>
    </row>
    <row r="31" spans="1:13" x14ac:dyDescent="0.35">
      <c r="K31" s="233"/>
    </row>
    <row r="32" spans="1:13" x14ac:dyDescent="0.35">
      <c r="K32" s="233"/>
    </row>
    <row r="33" spans="11:11" x14ac:dyDescent="0.35">
      <c r="K33" s="233"/>
    </row>
    <row r="34" spans="11:11" x14ac:dyDescent="0.35">
      <c r="K34" s="233"/>
    </row>
    <row r="35" spans="11:11" x14ac:dyDescent="0.35">
      <c r="K35" s="233"/>
    </row>
    <row r="36" spans="11:11" x14ac:dyDescent="0.35">
      <c r="K36" s="233"/>
    </row>
    <row r="37" spans="11:11" x14ac:dyDescent="0.35">
      <c r="K37" s="233"/>
    </row>
    <row r="38" spans="11:11" x14ac:dyDescent="0.35">
      <c r="K38" s="233"/>
    </row>
    <row r="39" spans="11:11" x14ac:dyDescent="0.35">
      <c r="K39" s="233"/>
    </row>
    <row r="40" spans="11:11" x14ac:dyDescent="0.35">
      <c r="K40" s="233"/>
    </row>
    <row r="41" spans="11:11" x14ac:dyDescent="0.35">
      <c r="K41" s="233"/>
    </row>
    <row r="42" spans="11:11" x14ac:dyDescent="0.35">
      <c r="K42" s="233"/>
    </row>
    <row r="43" spans="11:11" x14ac:dyDescent="0.35">
      <c r="K43" s="233"/>
    </row>
    <row r="44" spans="11:11" x14ac:dyDescent="0.35">
      <c r="K44" s="233"/>
    </row>
    <row r="45" spans="11:11" x14ac:dyDescent="0.35">
      <c r="K45" s="233"/>
    </row>
    <row r="46" spans="11:11" x14ac:dyDescent="0.35">
      <c r="K46" s="233"/>
    </row>
    <row r="47" spans="11:11" x14ac:dyDescent="0.35">
      <c r="K47" s="233"/>
    </row>
    <row r="48" spans="11:11"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aKLX1Q7Iaxvz33WoTtB4ff2Z9nCEPN5rheu+YpIYFxADjA81EDd4Wu2fBDGHhROrwvE74NSVLt5cVPFP183ssQ==" saltValue="jN9QKspblcQBGQE1njMlNQ==" spinCount="100000" sheet="1" objects="1" scenarios="1"/>
  <conditionalFormatting sqref="H6:I6 H14:I16 H21:I21 H8:I12 H19:I19">
    <cfRule type="expression" dxfId="135" priority="536">
      <formula>OR($G6="Número",$G6="Meses",$G6="Pesos",$G6="Millones")</formula>
    </cfRule>
    <cfRule type="expression" dxfId="134" priority="537">
      <formula>$G6="Porcentaje"</formula>
    </cfRule>
  </conditionalFormatting>
  <conditionalFormatting sqref="K5:K6">
    <cfRule type="cellIs" dxfId="133" priority="331" operator="greaterThan">
      <formula>1.1</formula>
    </cfRule>
    <cfRule type="cellIs" dxfId="132" priority="332" operator="between">
      <formula>100%</formula>
      <formula>110%</formula>
    </cfRule>
    <cfRule type="cellIs" dxfId="131" priority="333" operator="between">
      <formula>70%</formula>
      <formula>99.9999999%</formula>
    </cfRule>
    <cfRule type="cellIs" dxfId="130" priority="334" operator="between">
      <formula>0</formula>
      <formula>0.6999999999999</formula>
    </cfRule>
  </conditionalFormatting>
  <conditionalFormatting sqref="J5:J6">
    <cfRule type="containsText" dxfId="129" priority="325" operator="containsText" text="Sin medición en la vigencia">
      <formula>NOT(ISERROR(SEARCH("Sin medición en la vigencia",J5)))</formula>
    </cfRule>
    <cfRule type="cellIs" dxfId="128" priority="326" operator="greaterThan">
      <formula>1.1</formula>
    </cfRule>
    <cfRule type="cellIs" dxfId="127" priority="327" operator="between">
      <formula>100%</formula>
      <formula>110%</formula>
    </cfRule>
    <cfRule type="cellIs" dxfId="126" priority="328" operator="between">
      <formula>70%</formula>
      <formula>99.9999999%</formula>
    </cfRule>
    <cfRule type="cellIs" dxfId="125" priority="329" operator="between">
      <formula>0</formula>
      <formula>0.6999999999999</formula>
    </cfRule>
  </conditionalFormatting>
  <conditionalFormatting sqref="K8:K12">
    <cfRule type="cellIs" dxfId="124" priority="321" operator="greaterThan">
      <formula>1.1</formula>
    </cfRule>
    <cfRule type="cellIs" dxfId="123" priority="322" operator="between">
      <formula>100%</formula>
      <formula>110%</formula>
    </cfRule>
    <cfRule type="cellIs" dxfId="122" priority="323" operator="between">
      <formula>70%</formula>
      <formula>99.9999999%</formula>
    </cfRule>
    <cfRule type="cellIs" dxfId="121" priority="324" operator="between">
      <formula>0</formula>
      <formula>0.6999999999999</formula>
    </cfRule>
  </conditionalFormatting>
  <conditionalFormatting sqref="J8:J12">
    <cfRule type="containsText" dxfId="120" priority="315" operator="containsText" text="Sin medición en la vigencia">
      <formula>NOT(ISERROR(SEARCH("Sin medición en la vigencia",J8)))</formula>
    </cfRule>
    <cfRule type="cellIs" dxfId="119" priority="316" operator="greaterThan">
      <formula>1.1</formula>
    </cfRule>
    <cfRule type="cellIs" dxfId="118" priority="317" operator="between">
      <formula>100%</formula>
      <formula>110%</formula>
    </cfRule>
    <cfRule type="cellIs" dxfId="117" priority="318" operator="between">
      <formula>70%</formula>
      <formula>99.9999999%</formula>
    </cfRule>
    <cfRule type="cellIs" dxfId="116" priority="319" operator="between">
      <formula>0</formula>
      <formula>0.6999999999999</formula>
    </cfRule>
  </conditionalFormatting>
  <conditionalFormatting sqref="K14:K16 K19">
    <cfRule type="cellIs" dxfId="115" priority="311" operator="greaterThan">
      <formula>1.1</formula>
    </cfRule>
    <cfRule type="cellIs" dxfId="114" priority="312" operator="between">
      <formula>100%</formula>
      <formula>110%</formula>
    </cfRule>
    <cfRule type="cellIs" dxfId="113" priority="313" operator="between">
      <formula>70%</formula>
      <formula>99.9999999%</formula>
    </cfRule>
    <cfRule type="cellIs" dxfId="112" priority="314" operator="between">
      <formula>0</formula>
      <formula>0.6999999999999</formula>
    </cfRule>
  </conditionalFormatting>
  <conditionalFormatting sqref="J14:J16 J19">
    <cfRule type="containsText" dxfId="111" priority="305" operator="containsText" text="Sin medición en la vigencia">
      <formula>NOT(ISERROR(SEARCH("Sin medición en la vigencia",J14)))</formula>
    </cfRule>
    <cfRule type="cellIs" dxfId="110" priority="306" operator="greaterThan">
      <formula>1.1</formula>
    </cfRule>
    <cfRule type="cellIs" dxfId="109" priority="307" operator="between">
      <formula>100%</formula>
      <formula>110%</formula>
    </cfRule>
    <cfRule type="cellIs" dxfId="108" priority="308" operator="between">
      <formula>70%</formula>
      <formula>99.9999999%</formula>
    </cfRule>
    <cfRule type="cellIs" dxfId="107" priority="309" operator="between">
      <formula>0</formula>
      <formula>0.6999999999999</formula>
    </cfRule>
  </conditionalFormatting>
  <conditionalFormatting sqref="K21">
    <cfRule type="cellIs" dxfId="106" priority="301" operator="greaterThan">
      <formula>1.1</formula>
    </cfRule>
    <cfRule type="cellIs" dxfId="105" priority="302" operator="between">
      <formula>100%</formula>
      <formula>110%</formula>
    </cfRule>
    <cfRule type="cellIs" dxfId="104" priority="303" operator="between">
      <formula>70%</formula>
      <formula>99.9999999%</formula>
    </cfRule>
    <cfRule type="cellIs" dxfId="103" priority="304" operator="between">
      <formula>0</formula>
      <formula>0.6999999999999</formula>
    </cfRule>
  </conditionalFormatting>
  <conditionalFormatting sqref="J21">
    <cfRule type="containsText" dxfId="102" priority="295" operator="containsText" text="Sin medición en la vigencia">
      <formula>NOT(ISERROR(SEARCH("Sin medición en la vigencia",J21)))</formula>
    </cfRule>
    <cfRule type="cellIs" dxfId="101" priority="296" operator="greaterThan">
      <formula>1.1</formula>
    </cfRule>
    <cfRule type="cellIs" dxfId="100" priority="297" operator="between">
      <formula>100%</formula>
      <formula>110%</formula>
    </cfRule>
    <cfRule type="cellIs" dxfId="99" priority="298" operator="between">
      <formula>70%</formula>
      <formula>99.9999999%</formula>
    </cfRule>
    <cfRule type="cellIs" dxfId="98" priority="299" operator="between">
      <formula>0</formula>
      <formula>0.6999999999999</formula>
    </cfRule>
  </conditionalFormatting>
  <conditionalFormatting sqref="K17">
    <cfRule type="cellIs" dxfId="97" priority="150" operator="greaterThan">
      <formula>1.1</formula>
    </cfRule>
    <cfRule type="cellIs" dxfId="96" priority="151" operator="between">
      <formula>100%</formula>
      <formula>110%</formula>
    </cfRule>
    <cfRule type="cellIs" dxfId="95" priority="152" operator="between">
      <formula>70%</formula>
      <formula>99.9999999%</formula>
    </cfRule>
    <cfRule type="cellIs" dxfId="94" priority="153" operator="between">
      <formula>0</formula>
      <formula>0.6999999999999</formula>
    </cfRule>
  </conditionalFormatting>
  <conditionalFormatting sqref="J17">
    <cfRule type="containsText" dxfId="93" priority="144" operator="containsText" text="Sin medición en la vigencia">
      <formula>NOT(ISERROR(SEARCH("Sin medición en la vigencia",J17)))</formula>
    </cfRule>
    <cfRule type="cellIs" dxfId="92" priority="145" operator="greaterThan">
      <formula>1.1</formula>
    </cfRule>
    <cfRule type="cellIs" dxfId="91" priority="146" operator="between">
      <formula>100%</formula>
      <formula>110%</formula>
    </cfRule>
    <cfRule type="cellIs" dxfId="90" priority="147" operator="between">
      <formula>70%</formula>
      <formula>99.9999999%</formula>
    </cfRule>
    <cfRule type="cellIs" dxfId="89" priority="148" operator="between">
      <formula>0</formula>
      <formula>0.6999999999999</formula>
    </cfRule>
  </conditionalFormatting>
  <conditionalFormatting sqref="K18">
    <cfRule type="cellIs" dxfId="88" priority="68" operator="greaterThan">
      <formula>1.1</formula>
    </cfRule>
    <cfRule type="cellIs" dxfId="87" priority="69" operator="between">
      <formula>100%</formula>
      <formula>110%</formula>
    </cfRule>
    <cfRule type="cellIs" dxfId="86" priority="70" operator="between">
      <formula>70%</formula>
      <formula>99.9999999%</formula>
    </cfRule>
    <cfRule type="cellIs" dxfId="85" priority="71" operator="between">
      <formula>0</formula>
      <formula>0.6999999999999</formula>
    </cfRule>
  </conditionalFormatting>
  <conditionalFormatting sqref="J18">
    <cfRule type="containsText" dxfId="84" priority="62" operator="containsText" text="Sin medición en la vigencia">
      <formula>NOT(ISERROR(SEARCH("Sin medición en la vigencia",J18)))</formula>
    </cfRule>
    <cfRule type="cellIs" dxfId="83" priority="63" operator="greaterThan">
      <formula>1.1</formula>
    </cfRule>
    <cfRule type="cellIs" dxfId="82" priority="64" operator="between">
      <formula>100%</formula>
      <formula>110%</formula>
    </cfRule>
    <cfRule type="cellIs" dxfId="81" priority="65" operator="between">
      <formula>70%</formula>
      <formula>99.9999999%</formula>
    </cfRule>
    <cfRule type="cellIs" dxfId="80" priority="66" operator="between">
      <formula>0</formula>
      <formula>0.6999999999999</formula>
    </cfRule>
  </conditionalFormatting>
  <hyperlinks>
    <hyperlink ref="L22" location="Principal!A1" display="volver al índice" xr:uid="{00000000-0004-0000-6D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30" operator="containsText" id="{A16EF166-55A5-4EC4-88D3-D8BCE7D67572}">
            <xm:f>NOT(ISERROR(SEARCH("-",K5)))</xm:f>
            <xm:f>"-"</xm:f>
            <x14:dxf>
              <fill>
                <patternFill>
                  <bgColor rgb="FF000000"/>
                </patternFill>
              </fill>
            </x14:dxf>
          </x14:cfRule>
          <xm:sqref>K5:K6</xm:sqref>
        </x14:conditionalFormatting>
        <x14:conditionalFormatting xmlns:xm="http://schemas.microsoft.com/office/excel/2006/main">
          <x14:cfRule type="containsText" priority="320" operator="containsText" id="{F70BCDB0-FEDA-4008-AFF2-501D4155C6FD}">
            <xm:f>NOT(ISERROR(SEARCH("-",K8)))</xm:f>
            <xm:f>"-"</xm:f>
            <x14:dxf>
              <fill>
                <patternFill>
                  <bgColor rgb="FF000000"/>
                </patternFill>
              </fill>
            </x14:dxf>
          </x14:cfRule>
          <xm:sqref>K8:K12</xm:sqref>
        </x14:conditionalFormatting>
        <x14:conditionalFormatting xmlns:xm="http://schemas.microsoft.com/office/excel/2006/main">
          <x14:cfRule type="containsText" priority="310" operator="containsText" id="{7A08AE51-448E-4731-823C-E8350061723F}">
            <xm:f>NOT(ISERROR(SEARCH("-",K14)))</xm:f>
            <xm:f>"-"</xm:f>
            <x14:dxf>
              <fill>
                <patternFill>
                  <bgColor rgb="FF000000"/>
                </patternFill>
              </fill>
            </x14:dxf>
          </x14:cfRule>
          <xm:sqref>K14:K16 K19</xm:sqref>
        </x14:conditionalFormatting>
        <x14:conditionalFormatting xmlns:xm="http://schemas.microsoft.com/office/excel/2006/main">
          <x14:cfRule type="containsText" priority="300" operator="containsText" id="{44F34DB5-4E96-45EA-9CF4-3C69F92A5BCE}">
            <xm:f>NOT(ISERROR(SEARCH("-",K21)))</xm:f>
            <xm:f>"-"</xm:f>
            <x14:dxf>
              <fill>
                <patternFill>
                  <bgColor rgb="FF000000"/>
                </patternFill>
              </fill>
            </x14:dxf>
          </x14:cfRule>
          <xm:sqref>K21</xm:sqref>
        </x14:conditionalFormatting>
        <x14:conditionalFormatting xmlns:xm="http://schemas.microsoft.com/office/excel/2006/main">
          <x14:cfRule type="containsText" priority="149" operator="containsText" id="{807C0552-BE2A-41CF-A9AC-06FDCAB82291}">
            <xm:f>NOT(ISERROR(SEARCH("-",K17)))</xm:f>
            <xm:f>"-"</xm:f>
            <x14:dxf>
              <fill>
                <patternFill>
                  <bgColor rgb="FF000000"/>
                </patternFill>
              </fill>
            </x14:dxf>
          </x14:cfRule>
          <xm:sqref>K17</xm:sqref>
        </x14:conditionalFormatting>
        <x14:conditionalFormatting xmlns:xm="http://schemas.microsoft.com/office/excel/2006/main">
          <x14:cfRule type="containsText" priority="67" operator="containsText" id="{8239FA38-1014-4472-B671-CC81D14F8DCE}">
            <xm:f>NOT(ISERROR(SEARCH("-",K18)))</xm:f>
            <xm:f>"-"</xm:f>
            <x14:dxf>
              <fill>
                <patternFill>
                  <bgColor rgb="FF000000"/>
                </patternFill>
              </fill>
            </x14:dxf>
          </x14:cfRule>
          <xm:sqref>K18</xm:sqref>
        </x14:conditionalFormatting>
      </x14:conditionalFormatting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L115"/>
  <sheetViews>
    <sheetView zoomScale="60" zoomScaleNormal="60" workbookViewId="0">
      <pane xSplit="7" ySplit="4" topLeftCell="H5" activePane="bottomRight" state="frozen"/>
      <selection pane="topRight" activeCell="H1" sqref="H1"/>
      <selection pane="bottomLeft" activeCell="A5" sqref="A5"/>
      <selection pane="bottomRight" activeCell="H22" sqref="H22"/>
    </sheetView>
  </sheetViews>
  <sheetFormatPr baseColWidth="10" defaultColWidth="11.42578125" defaultRowHeight="21" x14ac:dyDescent="0.35"/>
  <cols>
    <col min="1" max="1" width="23.28515625" style="163" customWidth="1"/>
    <col min="2" max="2" width="20.5703125" style="163" customWidth="1"/>
    <col min="3" max="3" width="25.28515625" style="163" customWidth="1"/>
    <col min="4" max="4" width="26.85546875" style="163" customWidth="1"/>
    <col min="5" max="5" width="30.85546875" style="163" customWidth="1"/>
    <col min="6" max="6" width="41.85546875" style="163" customWidth="1"/>
    <col min="7" max="7" width="13.5703125" style="163" customWidth="1"/>
    <col min="8" max="9" width="23.7109375" style="168" bestFit="1" customWidth="1"/>
    <col min="10" max="10" width="24.28515625" style="168" customWidth="1"/>
    <col min="11" max="11" width="23.28515625" style="168" customWidth="1"/>
    <col min="12" max="12" width="150.7109375" style="167" customWidth="1"/>
    <col min="13" max="16384" width="11.42578125" style="124"/>
  </cols>
  <sheetData>
    <row r="1" spans="1:12" ht="81.75" customHeight="1" thickBot="1" x14ac:dyDescent="0.3">
      <c r="A1" s="117"/>
      <c r="B1" s="118" t="s">
        <v>122</v>
      </c>
      <c r="C1" s="118"/>
      <c r="D1" s="119" t="s">
        <v>2886</v>
      </c>
      <c r="E1" s="119"/>
      <c r="F1" s="119"/>
      <c r="G1" s="119"/>
      <c r="H1" s="123"/>
      <c r="I1" s="123"/>
      <c r="J1" s="123"/>
      <c r="K1" s="123"/>
      <c r="L1" s="122"/>
    </row>
    <row r="2" spans="1:12" s="131" customFormat="1" ht="36" customHeight="1" thickTop="1" thickBot="1" x14ac:dyDescent="0.3">
      <c r="A2" s="125"/>
      <c r="B2" s="125"/>
      <c r="C2" s="125"/>
      <c r="D2" s="125"/>
      <c r="E2" s="125"/>
      <c r="F2" s="125"/>
      <c r="G2" s="125"/>
      <c r="H2" s="127" t="s">
        <v>124</v>
      </c>
      <c r="I2" s="128"/>
      <c r="J2" s="128"/>
      <c r="K2" s="129"/>
      <c r="L2" s="130" t="s">
        <v>21</v>
      </c>
    </row>
    <row r="3" spans="1:12" ht="92.2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ht="22.5" thickTop="1" thickBot="1" x14ac:dyDescent="0.3">
      <c r="A4" s="284"/>
      <c r="B4" s="284" t="s">
        <v>213</v>
      </c>
      <c r="C4" s="284"/>
      <c r="D4" s="284"/>
      <c r="E4" s="284"/>
      <c r="F4" s="284"/>
      <c r="G4" s="284"/>
      <c r="H4" s="239"/>
      <c r="I4" s="239"/>
      <c r="J4" s="239"/>
      <c r="K4" s="239"/>
      <c r="L4" s="289"/>
    </row>
    <row r="5" spans="1:12" ht="151.5" thickTop="1" thickBot="1" x14ac:dyDescent="0.3">
      <c r="A5" s="125" t="s">
        <v>2887</v>
      </c>
      <c r="B5" s="594" t="s">
        <v>158</v>
      </c>
      <c r="C5" s="172" t="s">
        <v>2888</v>
      </c>
      <c r="D5" s="154" t="s">
        <v>1513</v>
      </c>
      <c r="E5" s="252" t="s">
        <v>1514</v>
      </c>
      <c r="F5" s="252" t="s">
        <v>1515</v>
      </c>
      <c r="G5" s="154" t="s">
        <v>276</v>
      </c>
      <c r="H5" s="194">
        <v>0.5</v>
      </c>
      <c r="I5" s="194">
        <v>0.77433333333333332</v>
      </c>
      <c r="J5" s="151">
        <v>1.5486666666666666</v>
      </c>
      <c r="K5" s="145">
        <v>1.5486666666666666</v>
      </c>
      <c r="L5" s="149" t="s">
        <v>2889</v>
      </c>
    </row>
    <row r="6" spans="1:12" ht="91.5" thickTop="1" thickBot="1" x14ac:dyDescent="0.3">
      <c r="A6" s="125" t="s">
        <v>2887</v>
      </c>
      <c r="B6" s="594" t="s">
        <v>158</v>
      </c>
      <c r="C6" s="172" t="s">
        <v>2888</v>
      </c>
      <c r="D6" s="154" t="s">
        <v>577</v>
      </c>
      <c r="E6" s="252" t="s">
        <v>578</v>
      </c>
      <c r="F6" s="252" t="s">
        <v>1517</v>
      </c>
      <c r="G6" s="154" t="s">
        <v>453</v>
      </c>
      <c r="H6" s="194">
        <v>376</v>
      </c>
      <c r="I6" s="194">
        <v>805</v>
      </c>
      <c r="J6" s="151">
        <v>2.1409574468085109</v>
      </c>
      <c r="K6" s="145">
        <v>2</v>
      </c>
      <c r="L6" s="149" t="s">
        <v>2890</v>
      </c>
    </row>
    <row r="7" spans="1:12" ht="22.5" thickTop="1" thickBot="1" x14ac:dyDescent="0.3">
      <c r="A7" s="254"/>
      <c r="B7" s="693" t="s">
        <v>1294</v>
      </c>
      <c r="C7" s="254"/>
      <c r="D7" s="254"/>
      <c r="E7" s="254"/>
      <c r="F7" s="254"/>
      <c r="G7" s="254"/>
      <c r="H7" s="141"/>
      <c r="I7" s="141"/>
      <c r="J7" s="141"/>
      <c r="K7" s="138"/>
      <c r="L7" s="259"/>
    </row>
    <row r="8" spans="1:12" ht="301.5" thickTop="1" thickBot="1" x14ac:dyDescent="0.3">
      <c r="A8" s="125" t="s">
        <v>2887</v>
      </c>
      <c r="B8" s="292" t="s">
        <v>162</v>
      </c>
      <c r="C8" s="187" t="s">
        <v>513</v>
      </c>
      <c r="D8" s="187" t="s">
        <v>1251</v>
      </c>
      <c r="E8" s="694" t="s">
        <v>919</v>
      </c>
      <c r="F8" s="694" t="s">
        <v>1338</v>
      </c>
      <c r="G8" s="695" t="s">
        <v>276</v>
      </c>
      <c r="H8" s="150">
        <v>0.56679525507211237</v>
      </c>
      <c r="I8" s="150">
        <v>0.47439999999999999</v>
      </c>
      <c r="J8" s="151">
        <v>0.83698654100349323</v>
      </c>
      <c r="K8" s="145">
        <v>0.83698654100349323</v>
      </c>
      <c r="L8" s="149" t="s">
        <v>2891</v>
      </c>
    </row>
    <row r="9" spans="1:12" ht="91.5" thickTop="1" thickBot="1" x14ac:dyDescent="0.3">
      <c r="A9" s="125" t="s">
        <v>2887</v>
      </c>
      <c r="B9" s="292" t="s">
        <v>162</v>
      </c>
      <c r="C9" s="154" t="s">
        <v>224</v>
      </c>
      <c r="D9" s="154" t="s">
        <v>202</v>
      </c>
      <c r="E9" s="694" t="s">
        <v>203</v>
      </c>
      <c r="F9" s="694" t="s">
        <v>306</v>
      </c>
      <c r="G9" s="154" t="s">
        <v>276</v>
      </c>
      <c r="H9" s="150">
        <v>1</v>
      </c>
      <c r="I9" s="150">
        <v>1</v>
      </c>
      <c r="J9" s="151">
        <v>1</v>
      </c>
      <c r="K9" s="145">
        <v>1</v>
      </c>
      <c r="L9" s="149" t="s">
        <v>2892</v>
      </c>
    </row>
    <row r="10" spans="1:12" ht="181.5" thickTop="1" thickBot="1" x14ac:dyDescent="0.3">
      <c r="A10" s="125" t="s">
        <v>2887</v>
      </c>
      <c r="B10" s="292" t="s">
        <v>162</v>
      </c>
      <c r="C10" s="154" t="s">
        <v>1737</v>
      </c>
      <c r="D10" s="154" t="s">
        <v>487</v>
      </c>
      <c r="E10" s="694" t="s">
        <v>488</v>
      </c>
      <c r="F10" s="694" t="s">
        <v>1349</v>
      </c>
      <c r="G10" s="291" t="s">
        <v>438</v>
      </c>
      <c r="H10" s="188">
        <v>3369000000</v>
      </c>
      <c r="I10" s="188">
        <v>6296062165</v>
      </c>
      <c r="J10" s="151">
        <v>1.868822251409914</v>
      </c>
      <c r="K10" s="145">
        <v>1.868822251409914</v>
      </c>
      <c r="L10" s="149" t="s">
        <v>2893</v>
      </c>
    </row>
    <row r="11" spans="1:12" ht="22.5" thickTop="1" thickBot="1" x14ac:dyDescent="0.3">
      <c r="A11" s="262"/>
      <c r="B11" s="697" t="s">
        <v>1307</v>
      </c>
      <c r="C11" s="262"/>
      <c r="D11" s="262"/>
      <c r="E11" s="262"/>
      <c r="F11" s="262"/>
      <c r="G11" s="262"/>
      <c r="H11" s="161"/>
      <c r="I11" s="161"/>
      <c r="J11" s="161"/>
      <c r="K11" s="158"/>
      <c r="L11" s="266"/>
    </row>
    <row r="12" spans="1:12" ht="121.5" thickTop="1" thickBot="1" x14ac:dyDescent="0.3">
      <c r="A12" s="125" t="s">
        <v>2887</v>
      </c>
      <c r="B12" s="698" t="s">
        <v>172</v>
      </c>
      <c r="C12" s="154" t="s">
        <v>173</v>
      </c>
      <c r="D12" s="154" t="s">
        <v>226</v>
      </c>
      <c r="E12" s="143" t="s">
        <v>206</v>
      </c>
      <c r="F12" s="143" t="s">
        <v>333</v>
      </c>
      <c r="G12" s="273" t="s">
        <v>276</v>
      </c>
      <c r="H12" s="150">
        <v>1</v>
      </c>
      <c r="I12" s="150">
        <v>1.0999999999999999</v>
      </c>
      <c r="J12" s="151">
        <v>1.0999999999999999</v>
      </c>
      <c r="K12" s="145">
        <v>1.0999999999999999</v>
      </c>
      <c r="L12" s="149" t="s">
        <v>2894</v>
      </c>
    </row>
    <row r="13" spans="1:12" ht="87.75" customHeight="1" thickTop="1" x14ac:dyDescent="0.35">
      <c r="B13" s="699"/>
      <c r="C13" s="699"/>
      <c r="D13" s="699"/>
      <c r="E13" s="699"/>
      <c r="F13" s="699"/>
      <c r="G13" s="699"/>
      <c r="J13" s="47" t="s">
        <v>177</v>
      </c>
      <c r="K13" s="1178">
        <v>1.3924125765133457</v>
      </c>
      <c r="L13" s="17" t="s">
        <v>178</v>
      </c>
    </row>
    <row r="14" spans="1:12" x14ac:dyDescent="0.35">
      <c r="B14" s="699"/>
      <c r="C14" s="699"/>
      <c r="D14" s="699"/>
      <c r="E14" s="699"/>
      <c r="F14" s="699"/>
      <c r="G14" s="699"/>
      <c r="K14" s="195"/>
    </row>
    <row r="15" spans="1:12" x14ac:dyDescent="0.35">
      <c r="B15" s="699"/>
      <c r="C15" s="699"/>
      <c r="D15" s="699"/>
      <c r="E15" s="699"/>
      <c r="F15" s="699"/>
      <c r="G15" s="699"/>
      <c r="K15" s="195"/>
    </row>
    <row r="16" spans="1:12" x14ac:dyDescent="0.35">
      <c r="B16" s="699"/>
      <c r="C16" s="699"/>
      <c r="D16" s="699"/>
      <c r="E16" s="699"/>
      <c r="F16" s="699"/>
      <c r="G16" s="699"/>
      <c r="K16" s="195"/>
    </row>
    <row r="17" spans="2:11" x14ac:dyDescent="0.35">
      <c r="B17" s="699"/>
      <c r="C17" s="699"/>
      <c r="D17" s="699"/>
      <c r="E17" s="699"/>
      <c r="F17" s="699"/>
      <c r="G17" s="699"/>
      <c r="K17" s="195"/>
    </row>
    <row r="18" spans="2:11" x14ac:dyDescent="0.35">
      <c r="B18" s="699"/>
      <c r="C18" s="699"/>
      <c r="D18" s="699"/>
      <c r="E18" s="699"/>
      <c r="F18" s="699"/>
      <c r="G18" s="699"/>
      <c r="K18" s="195"/>
    </row>
    <row r="19" spans="2:11" x14ac:dyDescent="0.35">
      <c r="B19" s="699"/>
      <c r="C19" s="699"/>
      <c r="D19" s="699"/>
      <c r="E19" s="699"/>
      <c r="F19" s="699"/>
      <c r="G19" s="699"/>
      <c r="K19" s="195"/>
    </row>
    <row r="20" spans="2:11" x14ac:dyDescent="0.35">
      <c r="B20" s="699"/>
      <c r="C20" s="699"/>
      <c r="D20" s="699"/>
      <c r="E20" s="699"/>
      <c r="F20" s="699"/>
      <c r="G20" s="699"/>
      <c r="K20" s="195"/>
    </row>
    <row r="21" spans="2:11" x14ac:dyDescent="0.35">
      <c r="B21" s="699"/>
      <c r="C21" s="699"/>
      <c r="D21" s="699"/>
      <c r="E21" s="699"/>
      <c r="F21" s="699"/>
      <c r="G21" s="699"/>
      <c r="K21" s="195"/>
    </row>
    <row r="22" spans="2:11" x14ac:dyDescent="0.35">
      <c r="B22" s="699"/>
      <c r="C22" s="699"/>
      <c r="D22" s="699"/>
      <c r="E22" s="699"/>
      <c r="F22" s="699"/>
      <c r="G22" s="699"/>
      <c r="K22" s="195"/>
    </row>
    <row r="23" spans="2:11" x14ac:dyDescent="0.35">
      <c r="B23" s="699"/>
      <c r="C23" s="699"/>
      <c r="D23" s="699"/>
      <c r="E23" s="699"/>
      <c r="F23" s="699"/>
      <c r="G23" s="699"/>
      <c r="K23" s="195"/>
    </row>
    <row r="24" spans="2:11" x14ac:dyDescent="0.35">
      <c r="B24" s="699"/>
      <c r="C24" s="699"/>
      <c r="D24" s="699"/>
      <c r="E24" s="699"/>
      <c r="F24" s="699"/>
      <c r="G24" s="699"/>
      <c r="K24" s="195"/>
    </row>
    <row r="25" spans="2:11" x14ac:dyDescent="0.35">
      <c r="B25" s="699"/>
      <c r="C25" s="699"/>
      <c r="D25" s="699"/>
      <c r="E25" s="699"/>
      <c r="F25" s="699"/>
      <c r="G25" s="699"/>
      <c r="K25" s="195"/>
    </row>
    <row r="26" spans="2:11" x14ac:dyDescent="0.35">
      <c r="B26" s="699"/>
      <c r="C26" s="699"/>
      <c r="D26" s="699"/>
      <c r="E26" s="699"/>
      <c r="F26" s="699"/>
      <c r="G26" s="699"/>
      <c r="K26" s="195"/>
    </row>
    <row r="27" spans="2:11" x14ac:dyDescent="0.35">
      <c r="B27" s="699"/>
      <c r="C27" s="699"/>
      <c r="D27" s="699"/>
      <c r="E27" s="699"/>
      <c r="F27" s="699"/>
      <c r="G27" s="699"/>
      <c r="K27" s="195"/>
    </row>
    <row r="28" spans="2:11" x14ac:dyDescent="0.35">
      <c r="B28" s="699"/>
      <c r="C28" s="699"/>
      <c r="D28" s="699"/>
      <c r="E28" s="699"/>
      <c r="F28" s="699"/>
      <c r="G28" s="699"/>
      <c r="K28" s="195"/>
    </row>
    <row r="29" spans="2:11" x14ac:dyDescent="0.35">
      <c r="B29" s="699"/>
      <c r="C29" s="699"/>
      <c r="D29" s="699"/>
      <c r="E29" s="699"/>
      <c r="F29" s="699"/>
      <c r="G29" s="699"/>
      <c r="K29" s="195"/>
    </row>
    <row r="30" spans="2:11" x14ac:dyDescent="0.35">
      <c r="B30" s="699"/>
      <c r="C30" s="699"/>
      <c r="D30" s="699"/>
      <c r="E30" s="699"/>
      <c r="F30" s="699"/>
      <c r="G30" s="699"/>
      <c r="K30" s="195"/>
    </row>
    <row r="31" spans="2:11" x14ac:dyDescent="0.35">
      <c r="B31" s="699"/>
      <c r="C31" s="699"/>
      <c r="D31" s="699"/>
      <c r="E31" s="699"/>
      <c r="F31" s="699"/>
      <c r="G31" s="699"/>
      <c r="K31" s="195"/>
    </row>
    <row r="32" spans="2:11" x14ac:dyDescent="0.35">
      <c r="B32" s="699"/>
      <c r="C32" s="699"/>
      <c r="D32" s="699"/>
      <c r="E32" s="699"/>
      <c r="F32" s="699"/>
      <c r="G32" s="699"/>
      <c r="K32" s="195"/>
    </row>
    <row r="33" spans="2:11" x14ac:dyDescent="0.35">
      <c r="B33" s="699"/>
      <c r="C33" s="699"/>
      <c r="D33" s="699"/>
      <c r="E33" s="699"/>
      <c r="F33" s="699"/>
      <c r="G33" s="699"/>
      <c r="K33" s="195"/>
    </row>
    <row r="34" spans="2:11" x14ac:dyDescent="0.35">
      <c r="B34" s="699"/>
      <c r="C34" s="699"/>
      <c r="D34" s="699"/>
      <c r="E34" s="699"/>
      <c r="F34" s="699"/>
      <c r="G34" s="699"/>
      <c r="K34" s="195"/>
    </row>
    <row r="35" spans="2:11" x14ac:dyDescent="0.35">
      <c r="B35" s="699"/>
      <c r="C35" s="699"/>
      <c r="D35" s="699"/>
      <c r="E35" s="699"/>
      <c r="F35" s="699"/>
      <c r="G35" s="699"/>
      <c r="K35" s="195"/>
    </row>
    <row r="36" spans="2:11" x14ac:dyDescent="0.35">
      <c r="B36" s="699"/>
      <c r="C36" s="699"/>
      <c r="D36" s="699"/>
      <c r="E36" s="699"/>
      <c r="F36" s="699"/>
      <c r="G36" s="699"/>
      <c r="K36" s="195"/>
    </row>
    <row r="37" spans="2:11" x14ac:dyDescent="0.35">
      <c r="B37" s="699"/>
      <c r="C37" s="699"/>
      <c r="D37" s="699"/>
      <c r="E37" s="699"/>
      <c r="F37" s="699"/>
      <c r="G37" s="699"/>
      <c r="K37" s="195"/>
    </row>
    <row r="38" spans="2:11" x14ac:dyDescent="0.35">
      <c r="B38" s="699"/>
      <c r="C38" s="699"/>
      <c r="D38" s="699"/>
      <c r="E38" s="699"/>
      <c r="F38" s="699"/>
      <c r="G38" s="699"/>
      <c r="K38" s="195"/>
    </row>
    <row r="39" spans="2:11" x14ac:dyDescent="0.35">
      <c r="B39" s="699"/>
      <c r="C39" s="699"/>
      <c r="D39" s="699"/>
      <c r="E39" s="699"/>
      <c r="F39" s="699"/>
      <c r="G39" s="699"/>
      <c r="K39" s="195"/>
    </row>
    <row r="40" spans="2:11" x14ac:dyDescent="0.35">
      <c r="B40" s="699"/>
      <c r="C40" s="699"/>
      <c r="D40" s="699"/>
      <c r="E40" s="699"/>
      <c r="F40" s="699"/>
      <c r="G40" s="699"/>
      <c r="K40" s="195"/>
    </row>
    <row r="41" spans="2:11" x14ac:dyDescent="0.35">
      <c r="B41" s="699"/>
      <c r="C41" s="699"/>
      <c r="D41" s="699"/>
      <c r="E41" s="699"/>
      <c r="F41" s="699"/>
      <c r="G41" s="699"/>
      <c r="K41" s="195"/>
    </row>
    <row r="42" spans="2:11" x14ac:dyDescent="0.35">
      <c r="B42" s="699"/>
      <c r="C42" s="699"/>
      <c r="D42" s="699"/>
      <c r="E42" s="699"/>
      <c r="F42" s="699"/>
      <c r="G42" s="699"/>
      <c r="K42" s="195"/>
    </row>
    <row r="43" spans="2:11" x14ac:dyDescent="0.35">
      <c r="B43" s="699"/>
      <c r="C43" s="699"/>
      <c r="D43" s="699"/>
      <c r="E43" s="699"/>
      <c r="F43" s="699"/>
      <c r="G43" s="699"/>
      <c r="K43" s="195"/>
    </row>
    <row r="44" spans="2:11" x14ac:dyDescent="0.35">
      <c r="B44" s="699"/>
      <c r="C44" s="699"/>
      <c r="D44" s="699"/>
      <c r="E44" s="699"/>
      <c r="F44" s="699"/>
      <c r="G44" s="699"/>
      <c r="K44" s="195"/>
    </row>
    <row r="45" spans="2:11" x14ac:dyDescent="0.35">
      <c r="B45" s="699"/>
      <c r="C45" s="699"/>
      <c r="D45" s="699"/>
      <c r="E45" s="699"/>
      <c r="F45" s="699"/>
      <c r="G45" s="699"/>
      <c r="K45" s="195"/>
    </row>
    <row r="46" spans="2:11" x14ac:dyDescent="0.35">
      <c r="B46" s="699"/>
      <c r="C46" s="699"/>
      <c r="D46" s="699"/>
      <c r="E46" s="699"/>
      <c r="F46" s="699"/>
      <c r="G46" s="699"/>
      <c r="K46" s="195"/>
    </row>
    <row r="47" spans="2:11" x14ac:dyDescent="0.35">
      <c r="B47" s="699"/>
      <c r="C47" s="699"/>
      <c r="D47" s="699"/>
      <c r="E47" s="699"/>
      <c r="F47" s="699"/>
      <c r="G47" s="699"/>
      <c r="K47" s="195"/>
    </row>
    <row r="48" spans="2:11" x14ac:dyDescent="0.35">
      <c r="B48" s="699"/>
      <c r="C48" s="699"/>
      <c r="D48" s="699"/>
      <c r="E48" s="699"/>
      <c r="F48" s="699"/>
      <c r="G48" s="699"/>
      <c r="K48" s="195"/>
    </row>
    <row r="49" spans="2:11" x14ac:dyDescent="0.35">
      <c r="B49" s="699"/>
      <c r="C49" s="699"/>
      <c r="D49" s="699"/>
      <c r="E49" s="699"/>
      <c r="F49" s="699"/>
      <c r="G49" s="699"/>
      <c r="K49" s="195"/>
    </row>
    <row r="50" spans="2:11" x14ac:dyDescent="0.35">
      <c r="B50" s="699"/>
      <c r="C50" s="699"/>
      <c r="D50" s="699"/>
      <c r="E50" s="699"/>
      <c r="F50" s="699"/>
      <c r="G50" s="699"/>
      <c r="K50" s="195"/>
    </row>
    <row r="51" spans="2:11" x14ac:dyDescent="0.35">
      <c r="B51" s="699"/>
      <c r="C51" s="699"/>
      <c r="D51" s="699"/>
      <c r="E51" s="699"/>
      <c r="F51" s="699"/>
      <c r="G51" s="699"/>
      <c r="K51" s="195"/>
    </row>
    <row r="52" spans="2:11" x14ac:dyDescent="0.35">
      <c r="K52" s="195"/>
    </row>
    <row r="53" spans="2:11" x14ac:dyDescent="0.35">
      <c r="K53" s="195"/>
    </row>
    <row r="54" spans="2:11" x14ac:dyDescent="0.35">
      <c r="K54" s="195"/>
    </row>
    <row r="55" spans="2:11" x14ac:dyDescent="0.35">
      <c r="K55" s="195"/>
    </row>
    <row r="56" spans="2:11" x14ac:dyDescent="0.35">
      <c r="K56" s="195"/>
    </row>
    <row r="57" spans="2:11" x14ac:dyDescent="0.35">
      <c r="K57" s="195"/>
    </row>
    <row r="58" spans="2:11" x14ac:dyDescent="0.35">
      <c r="K58" s="195"/>
    </row>
    <row r="59" spans="2:11" x14ac:dyDescent="0.35">
      <c r="K59" s="195"/>
    </row>
    <row r="60" spans="2:11" x14ac:dyDescent="0.35">
      <c r="K60" s="195"/>
    </row>
    <row r="61" spans="2:11" x14ac:dyDescent="0.35">
      <c r="K61" s="195"/>
    </row>
    <row r="62" spans="2:11" x14ac:dyDescent="0.35">
      <c r="K62" s="195"/>
    </row>
    <row r="63" spans="2:11" x14ac:dyDescent="0.35">
      <c r="K63" s="195"/>
    </row>
    <row r="64" spans="2:11" x14ac:dyDescent="0.35">
      <c r="K64" s="195"/>
    </row>
    <row r="65" spans="11:11" x14ac:dyDescent="0.35">
      <c r="K65" s="195"/>
    </row>
    <row r="66" spans="11:11" x14ac:dyDescent="0.35">
      <c r="K66" s="195"/>
    </row>
    <row r="67" spans="11:11" x14ac:dyDescent="0.35">
      <c r="K67" s="195"/>
    </row>
    <row r="68" spans="11:11" x14ac:dyDescent="0.35">
      <c r="K68" s="195"/>
    </row>
    <row r="69" spans="11:11" x14ac:dyDescent="0.35">
      <c r="K69" s="195"/>
    </row>
    <row r="70" spans="11:11" x14ac:dyDescent="0.35">
      <c r="K70" s="195"/>
    </row>
    <row r="71" spans="11:11" x14ac:dyDescent="0.35">
      <c r="K71" s="195"/>
    </row>
    <row r="72" spans="11:11" x14ac:dyDescent="0.35">
      <c r="K72" s="195"/>
    </row>
    <row r="73" spans="11:11" x14ac:dyDescent="0.35">
      <c r="K73" s="195"/>
    </row>
    <row r="74" spans="11:11" x14ac:dyDescent="0.35">
      <c r="K74" s="195"/>
    </row>
    <row r="75" spans="11:11" x14ac:dyDescent="0.35">
      <c r="K75" s="195"/>
    </row>
    <row r="76" spans="11:11" x14ac:dyDescent="0.35">
      <c r="K76" s="195"/>
    </row>
    <row r="77" spans="11:11" x14ac:dyDescent="0.35">
      <c r="K77" s="195"/>
    </row>
    <row r="78" spans="11:11" x14ac:dyDescent="0.35">
      <c r="K78" s="195"/>
    </row>
    <row r="79" spans="11:11" x14ac:dyDescent="0.35">
      <c r="K79" s="195"/>
    </row>
    <row r="80" spans="11:11" x14ac:dyDescent="0.35">
      <c r="K80" s="195"/>
    </row>
    <row r="81" spans="11:11" x14ac:dyDescent="0.35">
      <c r="K81" s="195"/>
    </row>
    <row r="82" spans="11:11" x14ac:dyDescent="0.35">
      <c r="K82" s="195"/>
    </row>
    <row r="83" spans="11:11" x14ac:dyDescent="0.35">
      <c r="K83" s="195"/>
    </row>
    <row r="84" spans="11:11" x14ac:dyDescent="0.35">
      <c r="K84" s="195"/>
    </row>
    <row r="85" spans="11:11" x14ac:dyDescent="0.35">
      <c r="K85" s="195"/>
    </row>
    <row r="86" spans="11:11" x14ac:dyDescent="0.35">
      <c r="K86" s="195"/>
    </row>
    <row r="87" spans="11:11" x14ac:dyDescent="0.35">
      <c r="K87" s="195"/>
    </row>
    <row r="88" spans="11:11" x14ac:dyDescent="0.35">
      <c r="K88" s="195"/>
    </row>
    <row r="89" spans="11:11" x14ac:dyDescent="0.35">
      <c r="K89" s="195"/>
    </row>
    <row r="90" spans="11:11" x14ac:dyDescent="0.35">
      <c r="K90" s="195"/>
    </row>
    <row r="91" spans="11:11" x14ac:dyDescent="0.35">
      <c r="K91" s="195"/>
    </row>
    <row r="92" spans="11:11" x14ac:dyDescent="0.35">
      <c r="K92" s="195"/>
    </row>
    <row r="93" spans="11:11" x14ac:dyDescent="0.35">
      <c r="K93" s="195"/>
    </row>
    <row r="94" spans="11:11" x14ac:dyDescent="0.35">
      <c r="K94" s="195"/>
    </row>
    <row r="95" spans="11:11" x14ac:dyDescent="0.35">
      <c r="K95" s="195"/>
    </row>
    <row r="96" spans="11:11" x14ac:dyDescent="0.35">
      <c r="K96" s="195"/>
    </row>
    <row r="97" spans="11:11" x14ac:dyDescent="0.35">
      <c r="K97" s="195"/>
    </row>
    <row r="98" spans="11:11" x14ac:dyDescent="0.35">
      <c r="K98" s="195"/>
    </row>
    <row r="99" spans="11:11" x14ac:dyDescent="0.35">
      <c r="K99" s="165"/>
    </row>
    <row r="100" spans="11:11" x14ac:dyDescent="0.35">
      <c r="K100" s="16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QcYfwCxCsNm5VQ+9JhOT0F4WlgX8rkvem3TeGfC8FMNlUwty2Etp6nk6gOZomZCfCv8FTd4vQBdCyoQDtBWdQw==" saltValue="qvqBPCef3poTBwoyK8ZyWQ==" spinCount="100000" sheet="1" objects="1" scenarios="1"/>
  <conditionalFormatting sqref="H6:I6">
    <cfRule type="expression" dxfId="73" priority="337">
      <formula>OR($G6="Número",$G6="Meses",$G6="Pesos",$G6="Millones")</formula>
    </cfRule>
    <cfRule type="expression" dxfId="72" priority="338">
      <formula>$G6="Porcentaje"</formula>
    </cfRule>
  </conditionalFormatting>
  <conditionalFormatting sqref="H5:I5">
    <cfRule type="expression" dxfId="71" priority="310">
      <formula>OR($G5="Número",$G5="Meses",$G5="Pesos",$G5="Millones")</formula>
    </cfRule>
    <cfRule type="expression" dxfId="70" priority="311">
      <formula>$G5="Porcentaje"</formula>
    </cfRule>
  </conditionalFormatting>
  <conditionalFormatting sqref="K5:K6">
    <cfRule type="cellIs" dxfId="69" priority="143" operator="greaterThan">
      <formula>1.1</formula>
    </cfRule>
    <cfRule type="cellIs" dxfId="68" priority="144" operator="between">
      <formula>100%</formula>
      <formula>110%</formula>
    </cfRule>
    <cfRule type="cellIs" dxfId="67" priority="145" operator="between">
      <formula>70%</formula>
      <formula>99.9999999%</formula>
    </cfRule>
    <cfRule type="cellIs" dxfId="66" priority="146" operator="between">
      <formula>0</formula>
      <formula>0.6999999999999</formula>
    </cfRule>
  </conditionalFormatting>
  <conditionalFormatting sqref="J5:J6">
    <cfRule type="containsText" dxfId="65" priority="137" operator="containsText" text="Sin medición en la vigencia">
      <formula>NOT(ISERROR(SEARCH("Sin medición en la vigencia",J5)))</formula>
    </cfRule>
    <cfRule type="cellIs" dxfId="64" priority="138" operator="greaterThan">
      <formula>1.1</formula>
    </cfRule>
    <cfRule type="cellIs" dxfId="63" priority="139" operator="between">
      <formula>100%</formula>
      <formula>110%</formula>
    </cfRule>
    <cfRule type="cellIs" dxfId="62" priority="140" operator="between">
      <formula>70%</formula>
      <formula>99.9999999%</formula>
    </cfRule>
    <cfRule type="cellIs" dxfId="61" priority="141" operator="between">
      <formula>0</formula>
      <formula>0.6999999999999</formula>
    </cfRule>
  </conditionalFormatting>
  <conditionalFormatting sqref="K8:K10">
    <cfRule type="cellIs" dxfId="60" priority="133" operator="greaterThan">
      <formula>1.1</formula>
    </cfRule>
    <cfRule type="cellIs" dxfId="59" priority="134" operator="between">
      <formula>100%</formula>
      <formula>110%</formula>
    </cfRule>
    <cfRule type="cellIs" dxfId="58" priority="135" operator="between">
      <formula>70%</formula>
      <formula>99.9999999%</formula>
    </cfRule>
    <cfRule type="cellIs" dxfId="57" priority="136" operator="between">
      <formula>0</formula>
      <formula>0.6999999999999</formula>
    </cfRule>
  </conditionalFormatting>
  <conditionalFormatting sqref="J8:J10">
    <cfRule type="containsText" dxfId="56" priority="127" operator="containsText" text="Sin medición en la vigencia">
      <formula>NOT(ISERROR(SEARCH("Sin medición en la vigencia",J8)))</formula>
    </cfRule>
    <cfRule type="cellIs" dxfId="55" priority="128" operator="greaterThan">
      <formula>1.1</formula>
    </cfRule>
    <cfRule type="cellIs" dxfId="54" priority="129" operator="between">
      <formula>100%</formula>
      <formula>110%</formula>
    </cfRule>
    <cfRule type="cellIs" dxfId="53" priority="130" operator="between">
      <formula>70%</formula>
      <formula>99.9999999%</formula>
    </cfRule>
    <cfRule type="cellIs" dxfId="52" priority="131" operator="between">
      <formula>0</formula>
      <formula>0.6999999999999</formula>
    </cfRule>
  </conditionalFormatting>
  <conditionalFormatting sqref="K12">
    <cfRule type="cellIs" dxfId="51" priority="123" operator="greaterThan">
      <formula>1.1</formula>
    </cfRule>
    <cfRule type="cellIs" dxfId="50" priority="124" operator="between">
      <formula>100%</formula>
      <formula>110%</formula>
    </cfRule>
    <cfRule type="cellIs" dxfId="49" priority="125" operator="between">
      <formula>70%</formula>
      <formula>99.9999999%</formula>
    </cfRule>
    <cfRule type="cellIs" dxfId="48" priority="126" operator="between">
      <formula>0</formula>
      <formula>0.6999999999999</formula>
    </cfRule>
  </conditionalFormatting>
  <conditionalFormatting sqref="J12">
    <cfRule type="containsText" dxfId="47" priority="117" operator="containsText" text="Sin medición en la vigencia">
      <formula>NOT(ISERROR(SEARCH("Sin medición en la vigencia",J12)))</formula>
    </cfRule>
    <cfRule type="cellIs" dxfId="46" priority="118" operator="greaterThan">
      <formula>1.1</formula>
    </cfRule>
    <cfRule type="cellIs" dxfId="45" priority="119" operator="between">
      <formula>100%</formula>
      <formula>110%</formula>
    </cfRule>
    <cfRule type="cellIs" dxfId="44" priority="120" operator="between">
      <formula>70%</formula>
      <formula>99.9999999%</formula>
    </cfRule>
    <cfRule type="cellIs" dxfId="43" priority="121" operator="between">
      <formula>0</formula>
      <formula>0.6999999999999</formula>
    </cfRule>
  </conditionalFormatting>
  <hyperlinks>
    <hyperlink ref="L13" location="Principal!A1" display="volver al índice" xr:uid="{00000000-0004-0000-6E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2" operator="containsText" id="{C7B81898-B729-49A4-A98E-4F78E562340F}">
            <xm:f>NOT(ISERROR(SEARCH("-",K5)))</xm:f>
            <xm:f>"-"</xm:f>
            <x14:dxf>
              <fill>
                <patternFill>
                  <bgColor rgb="FF000000"/>
                </patternFill>
              </fill>
            </x14:dxf>
          </x14:cfRule>
          <xm:sqref>K5:K6</xm:sqref>
        </x14:conditionalFormatting>
        <x14:conditionalFormatting xmlns:xm="http://schemas.microsoft.com/office/excel/2006/main">
          <x14:cfRule type="containsText" priority="132" operator="containsText" id="{B5154DB6-09A7-4FE2-84E2-0281CA381486}">
            <xm:f>NOT(ISERROR(SEARCH("-",K8)))</xm:f>
            <xm:f>"-"</xm:f>
            <x14:dxf>
              <fill>
                <patternFill>
                  <bgColor rgb="FF000000"/>
                </patternFill>
              </fill>
            </x14:dxf>
          </x14:cfRule>
          <xm:sqref>K8:K10</xm:sqref>
        </x14:conditionalFormatting>
        <x14:conditionalFormatting xmlns:xm="http://schemas.microsoft.com/office/excel/2006/main">
          <x14:cfRule type="containsText" priority="122" operator="containsText" id="{1C5A8760-209B-46A7-B2C5-947F6B07D4F0}">
            <xm:f>NOT(ISERROR(SEARCH("-",K12)))</xm:f>
            <xm:f>"-"</xm:f>
            <x14:dxf>
              <fill>
                <patternFill>
                  <bgColor rgb="FF000000"/>
                </patternFill>
              </fill>
            </x14:dxf>
          </x14:cfRule>
          <xm:sqref>K12</xm:sqref>
        </x14:conditionalFormatting>
      </x14:conditionalFormatting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L115"/>
  <sheetViews>
    <sheetView zoomScale="70" zoomScaleNormal="70" workbookViewId="0">
      <pane xSplit="7" ySplit="4" topLeftCell="H5" activePane="bottomRight" state="frozen"/>
      <selection pane="topRight" activeCell="H1" sqref="H1"/>
      <selection pane="bottomLeft" activeCell="A5" sqref="A5"/>
      <selection pane="bottomRight" activeCell="G10" sqref="G10"/>
    </sheetView>
  </sheetViews>
  <sheetFormatPr baseColWidth="10" defaultColWidth="11.42578125" defaultRowHeight="21" x14ac:dyDescent="0.35"/>
  <cols>
    <col min="1" max="1" width="20.140625" customWidth="1"/>
    <col min="2" max="2" width="20.5703125" customWidth="1"/>
    <col min="3" max="3" width="25.28515625" customWidth="1"/>
    <col min="4" max="4" width="29.7109375" customWidth="1"/>
    <col min="5" max="5" width="28.28515625" customWidth="1"/>
    <col min="6" max="6" width="34.42578125" customWidth="1"/>
    <col min="7" max="7" width="11.42578125" customWidth="1"/>
    <col min="8" max="9" width="19.7109375" style="235" customWidth="1"/>
    <col min="10" max="10" width="23" style="235" customWidth="1"/>
    <col min="11" max="11" width="22.5703125" style="235" customWidth="1"/>
    <col min="12" max="12" width="108" style="167" customWidth="1"/>
  </cols>
  <sheetData>
    <row r="1" spans="1:12" ht="81.75" customHeight="1" thickBot="1" x14ac:dyDescent="0.3">
      <c r="A1" s="116"/>
      <c r="B1" s="198" t="s">
        <v>122</v>
      </c>
      <c r="C1" s="198"/>
      <c r="D1" s="199" t="s">
        <v>2895</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ht="70.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2" ht="22.5" thickTop="1" thickBot="1" x14ac:dyDescent="0.3">
      <c r="A4" s="105"/>
      <c r="B4" s="204" t="s">
        <v>135</v>
      </c>
      <c r="C4" s="204"/>
      <c r="D4" s="204"/>
      <c r="E4" s="204"/>
      <c r="F4" s="204"/>
      <c r="G4" s="204"/>
      <c r="H4" s="206"/>
      <c r="I4" s="206"/>
      <c r="J4" s="206"/>
      <c r="K4" s="206"/>
      <c r="L4" s="175"/>
    </row>
    <row r="5" spans="1:12" ht="46.5" thickTop="1" thickBot="1" x14ac:dyDescent="0.3">
      <c r="A5" s="106" t="s">
        <v>2896</v>
      </c>
      <c r="B5" s="87" t="s">
        <v>137</v>
      </c>
      <c r="C5" s="95" t="s">
        <v>143</v>
      </c>
      <c r="D5" s="103" t="s">
        <v>1135</v>
      </c>
      <c r="E5" s="25" t="s">
        <v>565</v>
      </c>
      <c r="F5" s="25" t="s">
        <v>1494</v>
      </c>
      <c r="G5" s="25" t="s">
        <v>1443</v>
      </c>
      <c r="H5" s="531">
        <v>4958.0501251730102</v>
      </c>
      <c r="I5" s="531">
        <v>5845</v>
      </c>
      <c r="J5" s="211">
        <v>1.1788908648429688</v>
      </c>
      <c r="K5" s="208">
        <v>1.1788908648429688</v>
      </c>
      <c r="L5" s="152" t="s">
        <v>2897</v>
      </c>
    </row>
    <row r="6" spans="1:12" ht="22.5" thickTop="1" thickBot="1" x14ac:dyDescent="0.3">
      <c r="A6" s="623"/>
      <c r="B6" s="624" t="s">
        <v>1294</v>
      </c>
      <c r="C6" s="319"/>
      <c r="D6" s="319"/>
      <c r="E6" s="623"/>
      <c r="F6" s="623"/>
      <c r="G6" s="623"/>
      <c r="H6" s="627"/>
      <c r="I6" s="627"/>
      <c r="J6" s="627"/>
      <c r="K6" s="625"/>
      <c r="L6" s="626"/>
    </row>
    <row r="7" spans="1:12" ht="76.5" thickTop="1" thickBot="1" x14ac:dyDescent="0.3">
      <c r="A7" s="106" t="s">
        <v>2896</v>
      </c>
      <c r="B7" s="85" t="s">
        <v>162</v>
      </c>
      <c r="C7" s="231" t="s">
        <v>327</v>
      </c>
      <c r="D7" s="231" t="s">
        <v>608</v>
      </c>
      <c r="E7" s="25" t="s">
        <v>609</v>
      </c>
      <c r="F7" s="25" t="s">
        <v>1574</v>
      </c>
      <c r="G7" s="1246" t="s">
        <v>453</v>
      </c>
      <c r="H7" s="628">
        <v>17.547950719058097</v>
      </c>
      <c r="I7" s="531">
        <v>70</v>
      </c>
      <c r="J7" s="211">
        <v>3.9890697848823979</v>
      </c>
      <c r="K7" s="208">
        <v>2</v>
      </c>
      <c r="L7" s="152" t="s">
        <v>2898</v>
      </c>
    </row>
    <row r="8" spans="1:12" ht="76.5" thickTop="1" thickBot="1" x14ac:dyDescent="0.3">
      <c r="A8" s="532" t="s">
        <v>1822</v>
      </c>
      <c r="B8" s="629" t="s">
        <v>162</v>
      </c>
      <c r="C8" s="630" t="s">
        <v>327</v>
      </c>
      <c r="D8" s="353" t="s">
        <v>617</v>
      </c>
      <c r="E8" s="631" t="s">
        <v>1539</v>
      </c>
      <c r="F8" s="353" t="s">
        <v>1540</v>
      </c>
      <c r="G8" s="632" t="s">
        <v>453</v>
      </c>
      <c r="H8" s="634">
        <v>0</v>
      </c>
      <c r="I8" s="634">
        <v>0</v>
      </c>
      <c r="J8" s="538" t="s">
        <v>297</v>
      </c>
      <c r="K8" s="535" t="s">
        <v>298</v>
      </c>
      <c r="L8" s="635" t="s">
        <v>619</v>
      </c>
    </row>
    <row r="9" spans="1:12" ht="76.5" thickTop="1" thickBot="1" x14ac:dyDescent="0.3">
      <c r="A9" s="106" t="s">
        <v>2896</v>
      </c>
      <c r="B9" s="85" t="s">
        <v>162</v>
      </c>
      <c r="C9" s="231" t="s">
        <v>327</v>
      </c>
      <c r="D9" s="231" t="s">
        <v>611</v>
      </c>
      <c r="E9" s="25" t="s">
        <v>612</v>
      </c>
      <c r="F9" s="25" t="s">
        <v>1536</v>
      </c>
      <c r="G9" s="25" t="s">
        <v>453</v>
      </c>
      <c r="H9" s="628">
        <v>35</v>
      </c>
      <c r="I9" s="531">
        <v>39</v>
      </c>
      <c r="J9" s="211">
        <v>1.1142857142857143</v>
      </c>
      <c r="K9" s="208">
        <v>1.1142857142857143</v>
      </c>
      <c r="L9" s="152" t="s">
        <v>2899</v>
      </c>
    </row>
    <row r="10" spans="1:12" ht="76.5" thickTop="1" thickBot="1" x14ac:dyDescent="0.3">
      <c r="A10" s="532" t="s">
        <v>1822</v>
      </c>
      <c r="B10" s="629" t="s">
        <v>162</v>
      </c>
      <c r="C10" s="630" t="s">
        <v>327</v>
      </c>
      <c r="D10" s="353" t="s">
        <v>650</v>
      </c>
      <c r="E10" s="631" t="s">
        <v>1641</v>
      </c>
      <c r="F10" s="631" t="s">
        <v>1538</v>
      </c>
      <c r="G10" s="632" t="s">
        <v>453</v>
      </c>
      <c r="H10" s="634">
        <v>0</v>
      </c>
      <c r="I10" s="634">
        <v>0</v>
      </c>
      <c r="J10" s="538" t="s">
        <v>297</v>
      </c>
      <c r="K10" s="539" t="s">
        <v>298</v>
      </c>
      <c r="L10" s="635" t="s">
        <v>619</v>
      </c>
    </row>
    <row r="11" spans="1:12" ht="69.75" customHeight="1" thickTop="1" x14ac:dyDescent="0.35">
      <c r="J11" s="47" t="s">
        <v>177</v>
      </c>
      <c r="K11" s="1178">
        <v>1.4310588597095613</v>
      </c>
      <c r="L11" s="17" t="s">
        <v>178</v>
      </c>
    </row>
    <row r="12" spans="1:12" x14ac:dyDescent="0.35">
      <c r="K12" s="308"/>
    </row>
    <row r="13" spans="1:12" x14ac:dyDescent="0.35">
      <c r="K13" s="308"/>
    </row>
    <row r="14" spans="1:12" x14ac:dyDescent="0.35">
      <c r="K14" s="308"/>
    </row>
    <row r="15" spans="1:12" x14ac:dyDescent="0.35">
      <c r="K15" s="308"/>
    </row>
    <row r="16" spans="1:12" x14ac:dyDescent="0.35">
      <c r="K16" s="308"/>
    </row>
    <row r="17" spans="11:11" x14ac:dyDescent="0.35">
      <c r="K17" s="308"/>
    </row>
    <row r="18" spans="11:11" x14ac:dyDescent="0.35">
      <c r="K18" s="308"/>
    </row>
    <row r="19" spans="11:11" x14ac:dyDescent="0.35">
      <c r="K19" s="308"/>
    </row>
    <row r="20" spans="11:11" x14ac:dyDescent="0.35">
      <c r="K20" s="308"/>
    </row>
    <row r="21" spans="11:11" x14ac:dyDescent="0.35">
      <c r="K21" s="308"/>
    </row>
    <row r="22" spans="11:11" x14ac:dyDescent="0.35">
      <c r="K22" s="308"/>
    </row>
    <row r="23" spans="11:11" x14ac:dyDescent="0.35">
      <c r="K23" s="308"/>
    </row>
    <row r="24" spans="11:11" x14ac:dyDescent="0.35">
      <c r="K24" s="308"/>
    </row>
    <row r="25" spans="11:11" x14ac:dyDescent="0.35">
      <c r="K25" s="308"/>
    </row>
    <row r="26" spans="11:11" x14ac:dyDescent="0.35">
      <c r="K26" s="308"/>
    </row>
    <row r="27" spans="11:11" x14ac:dyDescent="0.35">
      <c r="K27" s="308"/>
    </row>
    <row r="28" spans="11:11" x14ac:dyDescent="0.35">
      <c r="K28" s="308"/>
    </row>
    <row r="29" spans="11:11" x14ac:dyDescent="0.35">
      <c r="K29" s="308"/>
    </row>
    <row r="30" spans="11:11" x14ac:dyDescent="0.35">
      <c r="K30" s="308"/>
    </row>
    <row r="31" spans="11:11" x14ac:dyDescent="0.35">
      <c r="K31" s="308"/>
    </row>
    <row r="32" spans="11:11" x14ac:dyDescent="0.35">
      <c r="K32" s="308"/>
    </row>
    <row r="33" spans="11:11" x14ac:dyDescent="0.35">
      <c r="K33" s="308"/>
    </row>
    <row r="34" spans="11:11" x14ac:dyDescent="0.35">
      <c r="K34" s="308"/>
    </row>
    <row r="35" spans="11:11" x14ac:dyDescent="0.35">
      <c r="K35" s="308"/>
    </row>
    <row r="36" spans="11:11" x14ac:dyDescent="0.35">
      <c r="K36" s="308"/>
    </row>
    <row r="37" spans="11:11" x14ac:dyDescent="0.35">
      <c r="K37" s="308"/>
    </row>
    <row r="38" spans="11:11" x14ac:dyDescent="0.35">
      <c r="K38" s="308"/>
    </row>
    <row r="39" spans="11:11" x14ac:dyDescent="0.35">
      <c r="K39" s="308"/>
    </row>
    <row r="40" spans="11:11" x14ac:dyDescent="0.35">
      <c r="K40" s="308"/>
    </row>
    <row r="41" spans="11:11" x14ac:dyDescent="0.35">
      <c r="K41" s="308"/>
    </row>
    <row r="42" spans="11:11" x14ac:dyDescent="0.35">
      <c r="K42" s="308"/>
    </row>
    <row r="43" spans="11:11" x14ac:dyDescent="0.35">
      <c r="K43" s="308"/>
    </row>
    <row r="44" spans="11:11" x14ac:dyDescent="0.35">
      <c r="K44" s="308"/>
    </row>
    <row r="45" spans="11:11" x14ac:dyDescent="0.35">
      <c r="K45" s="308"/>
    </row>
    <row r="46" spans="11:11" x14ac:dyDescent="0.35">
      <c r="K46" s="308"/>
    </row>
    <row r="47" spans="11:11" x14ac:dyDescent="0.35">
      <c r="K47" s="308"/>
    </row>
    <row r="48" spans="11:11" x14ac:dyDescent="0.35">
      <c r="K48" s="308"/>
    </row>
    <row r="49" spans="11:11" x14ac:dyDescent="0.35">
      <c r="K49" s="308"/>
    </row>
    <row r="50" spans="11:11" x14ac:dyDescent="0.35">
      <c r="K50" s="308"/>
    </row>
    <row r="51" spans="11:11" x14ac:dyDescent="0.35">
      <c r="K51" s="308"/>
    </row>
    <row r="52" spans="11:11" x14ac:dyDescent="0.35">
      <c r="K52" s="308"/>
    </row>
    <row r="53" spans="11:11" x14ac:dyDescent="0.35">
      <c r="K53" s="308"/>
    </row>
    <row r="54" spans="11:11" x14ac:dyDescent="0.35">
      <c r="K54" s="308"/>
    </row>
    <row r="55" spans="11:11" x14ac:dyDescent="0.35">
      <c r="K55" s="308"/>
    </row>
    <row r="56" spans="11:11" x14ac:dyDescent="0.35">
      <c r="K56" s="308"/>
    </row>
    <row r="57" spans="11:11" x14ac:dyDescent="0.35">
      <c r="K57" s="308"/>
    </row>
    <row r="58" spans="11:11" x14ac:dyDescent="0.35">
      <c r="K58" s="308"/>
    </row>
    <row r="59" spans="11:11" x14ac:dyDescent="0.35">
      <c r="K59" s="308"/>
    </row>
    <row r="60" spans="11:11" x14ac:dyDescent="0.35">
      <c r="K60" s="308"/>
    </row>
    <row r="61" spans="11:11" x14ac:dyDescent="0.35">
      <c r="K61" s="308"/>
    </row>
    <row r="62" spans="11:11" x14ac:dyDescent="0.35">
      <c r="K62" s="308"/>
    </row>
    <row r="63" spans="11:11" x14ac:dyDescent="0.35">
      <c r="K63" s="308"/>
    </row>
    <row r="64" spans="11:11" x14ac:dyDescent="0.35">
      <c r="K64" s="308"/>
    </row>
    <row r="65" spans="11:11" x14ac:dyDescent="0.35">
      <c r="K65" s="308"/>
    </row>
    <row r="66" spans="11:11" x14ac:dyDescent="0.35">
      <c r="K66" s="308"/>
    </row>
    <row r="67" spans="11:11" x14ac:dyDescent="0.35">
      <c r="K67" s="308"/>
    </row>
    <row r="68" spans="11:11" x14ac:dyDescent="0.35">
      <c r="K68" s="308"/>
    </row>
    <row r="69" spans="11:11" x14ac:dyDescent="0.35">
      <c r="K69" s="308"/>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7PZTHZmHIcy3yxR9cgFUwqSMBpfO4l13G60hDvpwmw8ld2OE9te5rzmvHlQlz4k6jZ7MFF8Nq+chNRKozh25Zw==" saltValue="3t6OHLys+SblHG75ooYFGw==" spinCount="100000" sheet="1" objects="1" scenarios="1"/>
  <conditionalFormatting sqref="K5">
    <cfRule type="cellIs" dxfId="39" priority="233" operator="greaterThan">
      <formula>1.1</formula>
    </cfRule>
    <cfRule type="cellIs" dxfId="38" priority="234" operator="between">
      <formula>100%</formula>
      <formula>110%</formula>
    </cfRule>
    <cfRule type="cellIs" dxfId="37" priority="235" operator="between">
      <formula>70%</formula>
      <formula>99.9999999%</formula>
    </cfRule>
    <cfRule type="cellIs" dxfId="36" priority="236" operator="between">
      <formula>0</formula>
      <formula>0.6999999999999</formula>
    </cfRule>
  </conditionalFormatting>
  <conditionalFormatting sqref="J5">
    <cfRule type="containsText" dxfId="35" priority="227" operator="containsText" text="Sin medición en la vigencia">
      <formula>NOT(ISERROR(SEARCH("Sin medición en la vigencia",J5)))</formula>
    </cfRule>
    <cfRule type="cellIs" dxfId="34" priority="228" operator="greaterThan">
      <formula>1.1</formula>
    </cfRule>
    <cfRule type="cellIs" dxfId="33" priority="229" operator="between">
      <formula>100%</formula>
      <formula>110%</formula>
    </cfRule>
    <cfRule type="cellIs" dxfId="32" priority="230" operator="between">
      <formula>70%</formula>
      <formula>99.9999999%</formula>
    </cfRule>
    <cfRule type="cellIs" dxfId="31" priority="231" operator="between">
      <formula>0</formula>
      <formula>0.6999999999999</formula>
    </cfRule>
  </conditionalFormatting>
  <conditionalFormatting sqref="K7 K9">
    <cfRule type="cellIs" dxfId="30" priority="223" operator="greaterThan">
      <formula>1.1</formula>
    </cfRule>
    <cfRule type="cellIs" dxfId="29" priority="224" operator="between">
      <formula>100%</formula>
      <formula>110%</formula>
    </cfRule>
    <cfRule type="cellIs" dxfId="28" priority="225" operator="between">
      <formula>70%</formula>
      <formula>99.9999999%</formula>
    </cfRule>
    <cfRule type="cellIs" dxfId="27" priority="226" operator="between">
      <formula>0</formula>
      <formula>0.6999999999999</formula>
    </cfRule>
  </conditionalFormatting>
  <conditionalFormatting sqref="J7 J9">
    <cfRule type="containsText" dxfId="26" priority="217" operator="containsText" text="Sin medición en la vigencia">
      <formula>NOT(ISERROR(SEARCH("Sin medición en la vigencia",J7)))</formula>
    </cfRule>
    <cfRule type="cellIs" dxfId="25" priority="218" operator="greaterThan">
      <formula>1.1</formula>
    </cfRule>
    <cfRule type="cellIs" dxfId="24" priority="219" operator="between">
      <formula>100%</formula>
      <formula>110%</formula>
    </cfRule>
    <cfRule type="cellIs" dxfId="23" priority="220" operator="between">
      <formula>70%</formula>
      <formula>99.9999999%</formula>
    </cfRule>
    <cfRule type="cellIs" dxfId="22" priority="221" operator="between">
      <formula>0</formula>
      <formula>0.6999999999999</formula>
    </cfRule>
  </conditionalFormatting>
  <conditionalFormatting sqref="K8">
    <cfRule type="cellIs" dxfId="21" priority="114" operator="greaterThan">
      <formula>1.1</formula>
    </cfRule>
    <cfRule type="cellIs" dxfId="20" priority="115" operator="between">
      <formula>100%</formula>
      <formula>110%</formula>
    </cfRule>
    <cfRule type="cellIs" dxfId="19" priority="116" operator="between">
      <formula>70%</formula>
      <formula>99.9999999%</formula>
    </cfRule>
    <cfRule type="cellIs" dxfId="18" priority="117" operator="between">
      <formula>0</formula>
      <formula>0.6999999999999</formula>
    </cfRule>
  </conditionalFormatting>
  <conditionalFormatting sqref="J8">
    <cfRule type="containsText" dxfId="17" priority="108" operator="containsText" text="Sin medición en la vigencia">
      <formula>NOT(ISERROR(SEARCH("Sin medición en la vigencia",J8)))</formula>
    </cfRule>
    <cfRule type="cellIs" dxfId="16" priority="109" operator="greaterThan">
      <formula>1.1</formula>
    </cfRule>
    <cfRule type="cellIs" dxfId="15" priority="110" operator="between">
      <formula>100%</formula>
      <formula>110%</formula>
    </cfRule>
    <cfRule type="cellIs" dxfId="14" priority="111" operator="between">
      <formula>70%</formula>
      <formula>99.9999999%</formula>
    </cfRule>
    <cfRule type="cellIs" dxfId="13" priority="112" operator="between">
      <formula>0</formula>
      <formula>0.6999999999999</formula>
    </cfRule>
  </conditionalFormatting>
  <conditionalFormatting sqref="K10">
    <cfRule type="cellIs" dxfId="12" priority="27" operator="greaterThan">
      <formula>1.1</formula>
    </cfRule>
    <cfRule type="cellIs" dxfId="11" priority="28" operator="between">
      <formula>100%</formula>
      <formula>110%</formula>
    </cfRule>
    <cfRule type="cellIs" dxfId="10" priority="29" operator="between">
      <formula>70%</formula>
      <formula>99.9999999%</formula>
    </cfRule>
    <cfRule type="cellIs" dxfId="9" priority="30" operator="between">
      <formula>0</formula>
      <formula>0.6999999999999</formula>
    </cfRule>
  </conditionalFormatting>
  <conditionalFormatting sqref="J10">
    <cfRule type="containsText" dxfId="8" priority="21" operator="containsText" text="Sin medición en la vigencia">
      <formula>NOT(ISERROR(SEARCH("Sin medición en la vigencia",J10)))</formula>
    </cfRule>
    <cfRule type="cellIs" dxfId="7" priority="22" operator="greaterThan">
      <formula>1.1</formula>
    </cfRule>
    <cfRule type="cellIs" dxfId="6" priority="23" operator="between">
      <formula>100%</formula>
      <formula>110%</formula>
    </cfRule>
    <cfRule type="cellIs" dxfId="5" priority="24" operator="between">
      <formula>70%</formula>
      <formula>99.9999999%</formula>
    </cfRule>
    <cfRule type="cellIs" dxfId="4" priority="25" operator="between">
      <formula>0</formula>
      <formula>0.6999999999999</formula>
    </cfRule>
  </conditionalFormatting>
  <hyperlinks>
    <hyperlink ref="L11" location="Principal!A1" display="volver al índice" xr:uid="{00000000-0004-0000-6F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32" operator="containsText" id="{6FC5E611-152B-4393-8B44-35B87210EC9B}">
            <xm:f>NOT(ISERROR(SEARCH("-",K5)))</xm:f>
            <xm:f>"-"</xm:f>
            <x14:dxf>
              <fill>
                <patternFill>
                  <bgColor rgb="FF000000"/>
                </patternFill>
              </fill>
            </x14:dxf>
          </x14:cfRule>
          <xm:sqref>K5</xm:sqref>
        </x14:conditionalFormatting>
        <x14:conditionalFormatting xmlns:xm="http://schemas.microsoft.com/office/excel/2006/main">
          <x14:cfRule type="containsText" priority="222" operator="containsText" id="{3BDD34A4-88FF-468B-87B0-9CD47F22389C}">
            <xm:f>NOT(ISERROR(SEARCH("-",K7)))</xm:f>
            <xm:f>"-"</xm:f>
            <x14:dxf>
              <fill>
                <patternFill>
                  <bgColor rgb="FF000000"/>
                </patternFill>
              </fill>
            </x14:dxf>
          </x14:cfRule>
          <xm:sqref>K7 K9</xm:sqref>
        </x14:conditionalFormatting>
        <x14:conditionalFormatting xmlns:xm="http://schemas.microsoft.com/office/excel/2006/main">
          <x14:cfRule type="containsText" priority="113" operator="containsText" id="{783EB14B-3956-4FE5-9526-DD66151AAA4A}">
            <xm:f>NOT(ISERROR(SEARCH("-",K8)))</xm:f>
            <xm:f>"-"</xm:f>
            <x14:dxf>
              <fill>
                <patternFill>
                  <bgColor rgb="FF000000"/>
                </patternFill>
              </fill>
            </x14:dxf>
          </x14:cfRule>
          <xm:sqref>K8</xm:sqref>
        </x14:conditionalFormatting>
        <x14:conditionalFormatting xmlns:xm="http://schemas.microsoft.com/office/excel/2006/main">
          <x14:cfRule type="containsText" priority="26" operator="containsText" id="{D6528859-40FE-4BF9-9227-4846EFB7A388}">
            <xm:f>NOT(ISERROR(SEARCH("-",K10)))</xm:f>
            <xm:f>"-"</xm:f>
            <x14:dxf>
              <fill>
                <patternFill>
                  <bgColor rgb="FF000000"/>
                </patternFill>
              </fill>
            </x14:dxf>
          </x14:cfRule>
          <xm:sqref>K10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tint="0.59999389629810485"/>
  </sheetPr>
  <dimension ref="A1:N115"/>
  <sheetViews>
    <sheetView zoomScale="70" zoomScaleNormal="70" workbookViewId="0">
      <selection activeCell="E6" sqref="E6"/>
    </sheetView>
  </sheetViews>
  <sheetFormatPr baseColWidth="10" defaultColWidth="11.42578125" defaultRowHeight="21" x14ac:dyDescent="0.25"/>
  <cols>
    <col min="1" max="1" width="19.85546875" style="3" customWidth="1"/>
    <col min="2" max="2" width="20.5703125" style="3" customWidth="1"/>
    <col min="3" max="3" width="32.28515625" style="3" customWidth="1"/>
    <col min="4" max="4" width="38.42578125" style="3" customWidth="1"/>
    <col min="5" max="5" width="48.140625" style="3" customWidth="1"/>
    <col min="6" max="7" width="19.7109375" style="454" customWidth="1"/>
    <col min="8" max="8" width="23.42578125" style="454" customWidth="1"/>
    <col min="9" max="9" width="24.140625" style="454" customWidth="1"/>
    <col min="10" max="10" width="104.5703125" style="167" customWidth="1"/>
    <col min="11" max="12" width="11.42578125" style="3" customWidth="1"/>
    <col min="13" max="16384" width="11.42578125" style="3"/>
  </cols>
  <sheetData>
    <row r="1" spans="1:14" ht="81.75" customHeight="1" thickBot="1" x14ac:dyDescent="0.3">
      <c r="A1" s="116"/>
      <c r="B1" s="116" t="s">
        <v>122</v>
      </c>
      <c r="C1" s="116"/>
      <c r="D1" s="199" t="s">
        <v>388</v>
      </c>
      <c r="E1" s="199"/>
      <c r="F1" s="423"/>
      <c r="G1" s="423"/>
      <c r="H1" s="423"/>
      <c r="I1" s="423"/>
      <c r="J1" s="122"/>
    </row>
    <row r="2" spans="1:14" ht="36" customHeight="1" thickTop="1" thickBot="1" x14ac:dyDescent="0.3">
      <c r="A2" s="106"/>
      <c r="B2" s="106"/>
      <c r="C2" s="106"/>
      <c r="D2" s="106"/>
      <c r="E2" s="106"/>
      <c r="F2" s="334" t="s">
        <v>124</v>
      </c>
      <c r="G2" s="333"/>
      <c r="H2" s="333"/>
      <c r="I2" s="332"/>
      <c r="J2" s="130" t="s">
        <v>21</v>
      </c>
    </row>
    <row r="3" spans="1:14" ht="87.75" customHeight="1" thickTop="1" thickBot="1" x14ac:dyDescent="0.3">
      <c r="A3" s="106" t="s">
        <v>125</v>
      </c>
      <c r="B3" s="106" t="s">
        <v>271</v>
      </c>
      <c r="C3" s="106" t="s">
        <v>127</v>
      </c>
      <c r="D3" s="106" t="s">
        <v>128</v>
      </c>
      <c r="E3" s="106" t="s">
        <v>129</v>
      </c>
      <c r="F3" s="202" t="s">
        <v>130</v>
      </c>
      <c r="G3" s="202" t="s">
        <v>131</v>
      </c>
      <c r="H3" s="203" t="s">
        <v>132</v>
      </c>
      <c r="I3" s="203" t="s">
        <v>209</v>
      </c>
      <c r="J3" s="135" t="s">
        <v>134</v>
      </c>
    </row>
    <row r="4" spans="1:14" ht="17.25" customHeight="1" thickTop="1" thickBot="1" x14ac:dyDescent="0.3">
      <c r="A4" s="105"/>
      <c r="B4" s="204" t="s">
        <v>135</v>
      </c>
      <c r="C4" s="204"/>
      <c r="D4" s="204"/>
      <c r="E4" s="204"/>
      <c r="F4" s="424"/>
      <c r="G4" s="424"/>
      <c r="H4" s="424"/>
      <c r="I4" s="424"/>
      <c r="J4" s="175"/>
    </row>
    <row r="5" spans="1:14" ht="61.5" thickTop="1" thickBot="1" x14ac:dyDescent="0.3">
      <c r="A5" s="106" t="s">
        <v>389</v>
      </c>
      <c r="B5" s="469" t="s">
        <v>137</v>
      </c>
      <c r="C5" s="25" t="s">
        <v>390</v>
      </c>
      <c r="D5" s="115" t="s">
        <v>281</v>
      </c>
      <c r="E5" s="25" t="s">
        <v>287</v>
      </c>
      <c r="F5" s="232">
        <v>60663</v>
      </c>
      <c r="G5" s="232">
        <v>166017</v>
      </c>
      <c r="H5" s="211">
        <v>2.7367093615548193</v>
      </c>
      <c r="I5" s="208">
        <v>2</v>
      </c>
      <c r="J5" s="149" t="s">
        <v>391</v>
      </c>
      <c r="N5" s="459"/>
    </row>
    <row r="6" spans="1:14" ht="22.5" thickTop="1" thickBot="1" x14ac:dyDescent="0.3">
      <c r="A6" s="75"/>
      <c r="B6" s="213" t="s">
        <v>290</v>
      </c>
      <c r="C6" s="455"/>
      <c r="D6" s="455"/>
      <c r="E6" s="455"/>
      <c r="F6" s="109"/>
      <c r="G6" s="109"/>
      <c r="H6" s="109"/>
      <c r="I6" s="456"/>
      <c r="J6" s="152"/>
      <c r="N6" s="459"/>
    </row>
    <row r="7" spans="1:14" ht="91.5" thickTop="1" thickBot="1" x14ac:dyDescent="0.3">
      <c r="A7" s="106" t="s">
        <v>389</v>
      </c>
      <c r="B7" s="457" t="s">
        <v>392</v>
      </c>
      <c r="C7" s="114" t="s">
        <v>159</v>
      </c>
      <c r="D7" s="114" t="s">
        <v>291</v>
      </c>
      <c r="E7" s="25" t="s">
        <v>292</v>
      </c>
      <c r="F7" s="338">
        <v>1</v>
      </c>
      <c r="G7" s="338">
        <v>1</v>
      </c>
      <c r="H7" s="211">
        <v>1</v>
      </c>
      <c r="I7" s="208">
        <v>1</v>
      </c>
      <c r="J7" s="152" t="s">
        <v>393</v>
      </c>
      <c r="N7" s="459"/>
    </row>
    <row r="8" spans="1:14" ht="72" customHeight="1" thickTop="1" thickBot="1" x14ac:dyDescent="0.3">
      <c r="A8" s="106" t="s">
        <v>389</v>
      </c>
      <c r="B8" s="457" t="s">
        <v>392</v>
      </c>
      <c r="C8" s="114" t="s">
        <v>159</v>
      </c>
      <c r="D8" s="114" t="s">
        <v>291</v>
      </c>
      <c r="E8" s="25" t="s">
        <v>394</v>
      </c>
      <c r="F8" s="338">
        <v>1</v>
      </c>
      <c r="G8" s="338">
        <v>1</v>
      </c>
      <c r="H8" s="211">
        <v>1</v>
      </c>
      <c r="I8" s="208">
        <v>1</v>
      </c>
      <c r="J8" s="152" t="s">
        <v>395</v>
      </c>
    </row>
    <row r="9" spans="1:14" ht="22.5" thickTop="1" thickBot="1" x14ac:dyDescent="0.3">
      <c r="A9" s="77"/>
      <c r="B9" s="220" t="s">
        <v>262</v>
      </c>
      <c r="C9" s="438"/>
      <c r="D9" s="438"/>
      <c r="E9" s="438"/>
      <c r="F9" s="431"/>
      <c r="G9" s="431"/>
      <c r="H9" s="431"/>
      <c r="I9" s="72"/>
      <c r="J9" s="140"/>
    </row>
    <row r="10" spans="1:14" ht="61.5" thickTop="1" thickBot="1" x14ac:dyDescent="0.3">
      <c r="A10" s="106" t="s">
        <v>389</v>
      </c>
      <c r="B10" s="461" t="s">
        <v>162</v>
      </c>
      <c r="C10" s="114" t="s">
        <v>224</v>
      </c>
      <c r="D10" s="114" t="s">
        <v>202</v>
      </c>
      <c r="E10" s="114" t="s">
        <v>203</v>
      </c>
      <c r="F10" s="225">
        <v>1</v>
      </c>
      <c r="G10" s="225">
        <v>1</v>
      </c>
      <c r="H10" s="211">
        <v>1</v>
      </c>
      <c r="I10" s="208">
        <v>1</v>
      </c>
      <c r="J10" s="149" t="s">
        <v>396</v>
      </c>
    </row>
    <row r="11" spans="1:14" ht="61.5" customHeight="1" thickTop="1" thickBot="1" x14ac:dyDescent="0.3">
      <c r="A11" s="106" t="s">
        <v>389</v>
      </c>
      <c r="B11" s="461" t="s">
        <v>162</v>
      </c>
      <c r="C11" s="114" t="s">
        <v>168</v>
      </c>
      <c r="D11" s="114" t="s">
        <v>397</v>
      </c>
      <c r="E11" s="114" t="s">
        <v>317</v>
      </c>
      <c r="F11" s="225">
        <v>0.02</v>
      </c>
      <c r="G11" s="225">
        <v>8.969166666666667E-2</v>
      </c>
      <c r="H11" s="211">
        <v>4.4845833333333331</v>
      </c>
      <c r="I11" s="208">
        <v>2</v>
      </c>
      <c r="J11" s="149" t="s">
        <v>398</v>
      </c>
    </row>
    <row r="12" spans="1:14" ht="76.5" thickTop="1" thickBot="1" x14ac:dyDescent="0.3">
      <c r="A12" s="106" t="s">
        <v>389</v>
      </c>
      <c r="B12" s="461" t="s">
        <v>162</v>
      </c>
      <c r="C12" s="114" t="s">
        <v>168</v>
      </c>
      <c r="D12" s="114" t="s">
        <v>397</v>
      </c>
      <c r="E12" s="114" t="s">
        <v>321</v>
      </c>
      <c r="F12" s="225">
        <v>0.03</v>
      </c>
      <c r="G12" s="225">
        <v>3.0841666666666667E-2</v>
      </c>
      <c r="H12" s="211">
        <v>1.0280555555555555</v>
      </c>
      <c r="I12" s="208">
        <v>1.0280555555555555</v>
      </c>
      <c r="J12" s="152" t="s">
        <v>399</v>
      </c>
    </row>
    <row r="13" spans="1:14" ht="76.5" thickTop="1" thickBot="1" x14ac:dyDescent="0.3">
      <c r="A13" s="106" t="s">
        <v>389</v>
      </c>
      <c r="B13" s="461" t="s">
        <v>162</v>
      </c>
      <c r="C13" s="114" t="s">
        <v>168</v>
      </c>
      <c r="D13" s="114" t="s">
        <v>397</v>
      </c>
      <c r="E13" s="114" t="s">
        <v>400</v>
      </c>
      <c r="F13" s="225">
        <v>0.05</v>
      </c>
      <c r="G13" s="225">
        <v>6.9416666666666668E-2</v>
      </c>
      <c r="H13" s="211">
        <v>1.3883333333333332</v>
      </c>
      <c r="I13" s="208">
        <v>1.3883333333333332</v>
      </c>
      <c r="J13" s="152" t="s">
        <v>401</v>
      </c>
    </row>
    <row r="14" spans="1:14" ht="76.5" thickTop="1" thickBot="1" x14ac:dyDescent="0.3">
      <c r="A14" s="106" t="s">
        <v>389</v>
      </c>
      <c r="B14" s="461" t="s">
        <v>162</v>
      </c>
      <c r="C14" s="114" t="s">
        <v>168</v>
      </c>
      <c r="D14" s="114" t="s">
        <v>397</v>
      </c>
      <c r="E14" s="25" t="s">
        <v>324</v>
      </c>
      <c r="F14" s="225">
        <v>0.02</v>
      </c>
      <c r="G14" s="225">
        <v>4.3799999999999999E-2</v>
      </c>
      <c r="H14" s="211">
        <v>2.19</v>
      </c>
      <c r="I14" s="208">
        <v>2</v>
      </c>
      <c r="J14" s="152" t="s">
        <v>402</v>
      </c>
    </row>
    <row r="15" spans="1:14" ht="22.5" thickTop="1" thickBot="1" x14ac:dyDescent="0.3">
      <c r="A15" s="68"/>
      <c r="B15" s="470" t="s">
        <v>171</v>
      </c>
      <c r="C15" s="316"/>
      <c r="D15" s="316"/>
      <c r="E15" s="316"/>
      <c r="F15" s="433"/>
      <c r="G15" s="433"/>
      <c r="H15" s="433"/>
      <c r="I15" s="450"/>
      <c r="J15" s="160"/>
    </row>
    <row r="16" spans="1:14" ht="121.5" thickTop="1" thickBot="1" x14ac:dyDescent="0.3">
      <c r="A16" s="106" t="s">
        <v>389</v>
      </c>
      <c r="B16" s="76" t="s">
        <v>403</v>
      </c>
      <c r="C16" s="35" t="s">
        <v>173</v>
      </c>
      <c r="D16" s="35" t="s">
        <v>404</v>
      </c>
      <c r="E16" s="35" t="s">
        <v>405</v>
      </c>
      <c r="F16" s="225">
        <v>1</v>
      </c>
      <c r="G16" s="225">
        <v>1</v>
      </c>
      <c r="H16" s="211">
        <v>1</v>
      </c>
      <c r="I16" s="208">
        <v>1</v>
      </c>
      <c r="J16" s="152" t="s">
        <v>406</v>
      </c>
    </row>
    <row r="17" spans="1:10" ht="46.5" thickTop="1" thickBot="1" x14ac:dyDescent="0.3">
      <c r="A17" s="106" t="s">
        <v>389</v>
      </c>
      <c r="B17" s="76" t="s">
        <v>403</v>
      </c>
      <c r="C17" s="468" t="s">
        <v>173</v>
      </c>
      <c r="D17" s="419" t="s">
        <v>226</v>
      </c>
      <c r="E17" s="35" t="s">
        <v>206</v>
      </c>
      <c r="F17" s="225">
        <v>1</v>
      </c>
      <c r="G17" s="225">
        <v>1.0683333333333334</v>
      </c>
      <c r="H17" s="211">
        <v>1.0683333333333334</v>
      </c>
      <c r="I17" s="208">
        <v>1.0683333333333334</v>
      </c>
      <c r="J17" s="152" t="s">
        <v>407</v>
      </c>
    </row>
    <row r="18" spans="1:10" ht="127.5" customHeight="1" thickTop="1" x14ac:dyDescent="0.25">
      <c r="H18" s="47" t="s">
        <v>177</v>
      </c>
      <c r="I18" s="1178">
        <v>1.3484722222222223</v>
      </c>
      <c r="J18" s="17" t="s">
        <v>178</v>
      </c>
    </row>
    <row r="19" spans="1:10" x14ac:dyDescent="0.25">
      <c r="I19" s="452"/>
    </row>
    <row r="20" spans="1:10" x14ac:dyDescent="0.25">
      <c r="I20" s="452"/>
    </row>
    <row r="21" spans="1:10" x14ac:dyDescent="0.25">
      <c r="I21" s="452"/>
    </row>
    <row r="22" spans="1:10" x14ac:dyDescent="0.25">
      <c r="I22" s="452"/>
    </row>
    <row r="23" spans="1:10" x14ac:dyDescent="0.25">
      <c r="I23" s="452"/>
    </row>
    <row r="24" spans="1:10" x14ac:dyDescent="0.25">
      <c r="I24" s="452"/>
    </row>
    <row r="25" spans="1:10" x14ac:dyDescent="0.25">
      <c r="I25" s="452"/>
    </row>
    <row r="26" spans="1:10" x14ac:dyDescent="0.25">
      <c r="I26" s="452"/>
    </row>
    <row r="27" spans="1:10" x14ac:dyDescent="0.25">
      <c r="I27" s="452"/>
    </row>
    <row r="28" spans="1:10" x14ac:dyDescent="0.25">
      <c r="I28" s="452"/>
    </row>
    <row r="29" spans="1:10" x14ac:dyDescent="0.25">
      <c r="I29" s="452"/>
    </row>
    <row r="30" spans="1:10" x14ac:dyDescent="0.25">
      <c r="I30" s="452"/>
    </row>
    <row r="31" spans="1:10" x14ac:dyDescent="0.25">
      <c r="I31" s="452"/>
    </row>
    <row r="32" spans="1:10" x14ac:dyDescent="0.25">
      <c r="I32" s="452"/>
    </row>
    <row r="33" spans="9:9" x14ac:dyDescent="0.25">
      <c r="I33" s="452"/>
    </row>
    <row r="34" spans="9:9" x14ac:dyDescent="0.25">
      <c r="I34" s="452"/>
    </row>
    <row r="35" spans="9:9" x14ac:dyDescent="0.25">
      <c r="I35" s="452"/>
    </row>
    <row r="36" spans="9:9" x14ac:dyDescent="0.25">
      <c r="I36" s="452"/>
    </row>
    <row r="37" spans="9:9" x14ac:dyDescent="0.25">
      <c r="I37" s="452"/>
    </row>
    <row r="38" spans="9:9" x14ac:dyDescent="0.25">
      <c r="I38" s="452"/>
    </row>
    <row r="39" spans="9:9" x14ac:dyDescent="0.25">
      <c r="I39" s="452"/>
    </row>
    <row r="40" spans="9:9" x14ac:dyDescent="0.25">
      <c r="I40" s="452"/>
    </row>
    <row r="41" spans="9:9" x14ac:dyDescent="0.25">
      <c r="I41" s="452"/>
    </row>
    <row r="42" spans="9:9" x14ac:dyDescent="0.25">
      <c r="I42" s="452"/>
    </row>
    <row r="43" spans="9:9" x14ac:dyDescent="0.25">
      <c r="I43" s="452"/>
    </row>
    <row r="44" spans="9:9" x14ac:dyDescent="0.25">
      <c r="I44" s="452"/>
    </row>
    <row r="45" spans="9:9" x14ac:dyDescent="0.25">
      <c r="I45" s="452"/>
    </row>
    <row r="46" spans="9:9" x14ac:dyDescent="0.25">
      <c r="I46" s="452"/>
    </row>
    <row r="47" spans="9:9" x14ac:dyDescent="0.25">
      <c r="I47" s="452"/>
    </row>
    <row r="48" spans="9:9" x14ac:dyDescent="0.25">
      <c r="I48" s="452"/>
    </row>
    <row r="49" spans="9:9" x14ac:dyDescent="0.25">
      <c r="I49" s="452"/>
    </row>
    <row r="50" spans="9:9" x14ac:dyDescent="0.25">
      <c r="I50" s="452"/>
    </row>
    <row r="51" spans="9:9" x14ac:dyDescent="0.25">
      <c r="I51" s="452"/>
    </row>
    <row r="52" spans="9:9" x14ac:dyDescent="0.25">
      <c r="I52" s="452"/>
    </row>
    <row r="53" spans="9:9" x14ac:dyDescent="0.25">
      <c r="I53" s="452"/>
    </row>
    <row r="54" spans="9:9" x14ac:dyDescent="0.25">
      <c r="I54" s="452"/>
    </row>
    <row r="55" spans="9:9" x14ac:dyDescent="0.25">
      <c r="I55" s="452"/>
    </row>
    <row r="56" spans="9:9" x14ac:dyDescent="0.25">
      <c r="I56" s="452"/>
    </row>
    <row r="57" spans="9:9" x14ac:dyDescent="0.25">
      <c r="I57" s="452"/>
    </row>
    <row r="58" spans="9:9" x14ac:dyDescent="0.25">
      <c r="I58" s="452"/>
    </row>
    <row r="59" spans="9:9" x14ac:dyDescent="0.25">
      <c r="I59" s="452"/>
    </row>
    <row r="60" spans="9:9" x14ac:dyDescent="0.25">
      <c r="I60" s="452"/>
    </row>
    <row r="61" spans="9:9" x14ac:dyDescent="0.25">
      <c r="I61" s="452"/>
    </row>
    <row r="62" spans="9:9" x14ac:dyDescent="0.25">
      <c r="I62" s="452"/>
    </row>
    <row r="63" spans="9:9" x14ac:dyDescent="0.25">
      <c r="I63" s="452"/>
    </row>
    <row r="64" spans="9:9" x14ac:dyDescent="0.25">
      <c r="I64" s="452"/>
    </row>
    <row r="65" spans="9:9" x14ac:dyDescent="0.25">
      <c r="I65" s="452"/>
    </row>
    <row r="66" spans="9:9" x14ac:dyDescent="0.25">
      <c r="I66" s="452"/>
    </row>
    <row r="67" spans="9:9" x14ac:dyDescent="0.25">
      <c r="I67" s="452"/>
    </row>
    <row r="68" spans="9:9" x14ac:dyDescent="0.25">
      <c r="I68" s="452"/>
    </row>
    <row r="69" spans="9:9" x14ac:dyDescent="0.25">
      <c r="I69" s="452"/>
    </row>
    <row r="70" spans="9:9" x14ac:dyDescent="0.25">
      <c r="I70" s="452"/>
    </row>
    <row r="71" spans="9:9" x14ac:dyDescent="0.25">
      <c r="I71" s="452"/>
    </row>
    <row r="72" spans="9:9" x14ac:dyDescent="0.25">
      <c r="I72" s="452"/>
    </row>
    <row r="73" spans="9:9" x14ac:dyDescent="0.25">
      <c r="I73" s="452"/>
    </row>
    <row r="74" spans="9:9" x14ac:dyDescent="0.25">
      <c r="I74" s="452"/>
    </row>
    <row r="75" spans="9:9" x14ac:dyDescent="0.25">
      <c r="I75" s="452"/>
    </row>
    <row r="76" spans="9:9" x14ac:dyDescent="0.25">
      <c r="I76" s="452"/>
    </row>
    <row r="77" spans="9:9" x14ac:dyDescent="0.25">
      <c r="I77" s="452"/>
    </row>
    <row r="78" spans="9:9" x14ac:dyDescent="0.25">
      <c r="I78" s="452"/>
    </row>
    <row r="79" spans="9:9" x14ac:dyDescent="0.25">
      <c r="I79" s="452"/>
    </row>
    <row r="80" spans="9:9" x14ac:dyDescent="0.25">
      <c r="I80" s="452"/>
    </row>
    <row r="81" spans="9:9" x14ac:dyDescent="0.25">
      <c r="I81" s="452"/>
    </row>
    <row r="82" spans="9:9" x14ac:dyDescent="0.25">
      <c r="I82" s="452"/>
    </row>
    <row r="83" spans="9:9" x14ac:dyDescent="0.25">
      <c r="I83" s="452"/>
    </row>
    <row r="84" spans="9:9" x14ac:dyDescent="0.25">
      <c r="I84" s="452"/>
    </row>
    <row r="85" spans="9:9" x14ac:dyDescent="0.25">
      <c r="I85" s="452"/>
    </row>
    <row r="86" spans="9:9" x14ac:dyDescent="0.25">
      <c r="I86" s="452"/>
    </row>
    <row r="87" spans="9:9" x14ac:dyDescent="0.25">
      <c r="I87" s="452"/>
    </row>
    <row r="88" spans="9:9" x14ac:dyDescent="0.25">
      <c r="I88" s="452"/>
    </row>
    <row r="89" spans="9:9" x14ac:dyDescent="0.25">
      <c r="I89" s="452"/>
    </row>
    <row r="90" spans="9:9" x14ac:dyDescent="0.25">
      <c r="I90" s="452"/>
    </row>
    <row r="91" spans="9:9" x14ac:dyDescent="0.25">
      <c r="I91" s="452"/>
    </row>
    <row r="92" spans="9:9" x14ac:dyDescent="0.25">
      <c r="I92" s="452"/>
    </row>
    <row r="93" spans="9:9" x14ac:dyDescent="0.25">
      <c r="I93" s="452"/>
    </row>
    <row r="94" spans="9:9" x14ac:dyDescent="0.25">
      <c r="I94" s="452"/>
    </row>
    <row r="95" spans="9:9" x14ac:dyDescent="0.25">
      <c r="I95" s="452"/>
    </row>
    <row r="96" spans="9:9" x14ac:dyDescent="0.25">
      <c r="I96" s="452"/>
    </row>
    <row r="97" spans="9:9" x14ac:dyDescent="0.25">
      <c r="I97" s="452"/>
    </row>
    <row r="98" spans="9:9" x14ac:dyDescent="0.25">
      <c r="I98" s="452"/>
    </row>
    <row r="99" spans="9:9" x14ac:dyDescent="0.25">
      <c r="I99" s="452"/>
    </row>
    <row r="100" spans="9:9" x14ac:dyDescent="0.25">
      <c r="I100" s="452"/>
    </row>
    <row r="101" spans="9:9" x14ac:dyDescent="0.25">
      <c r="I101" s="452"/>
    </row>
    <row r="102" spans="9:9" x14ac:dyDescent="0.25">
      <c r="I102" s="452"/>
    </row>
    <row r="103" spans="9:9" x14ac:dyDescent="0.25">
      <c r="I103" s="452"/>
    </row>
    <row r="104" spans="9:9" x14ac:dyDescent="0.25">
      <c r="I104" s="452"/>
    </row>
    <row r="105" spans="9:9" x14ac:dyDescent="0.25">
      <c r="I105" s="452"/>
    </row>
    <row r="106" spans="9:9" x14ac:dyDescent="0.25">
      <c r="I106" s="452"/>
    </row>
    <row r="107" spans="9:9" x14ac:dyDescent="0.25">
      <c r="I107" s="452"/>
    </row>
    <row r="108" spans="9:9" x14ac:dyDescent="0.25">
      <c r="I108" s="452"/>
    </row>
    <row r="109" spans="9:9" x14ac:dyDescent="0.25">
      <c r="I109" s="452"/>
    </row>
    <row r="110" spans="9:9" x14ac:dyDescent="0.25">
      <c r="I110" s="452"/>
    </row>
    <row r="111" spans="9:9" x14ac:dyDescent="0.25">
      <c r="I111" s="452"/>
    </row>
    <row r="112" spans="9:9" x14ac:dyDescent="0.25">
      <c r="I112" s="452"/>
    </row>
    <row r="113" spans="9:9" x14ac:dyDescent="0.25">
      <c r="I113" s="452"/>
    </row>
    <row r="114" spans="9:9" x14ac:dyDescent="0.25">
      <c r="I114" s="452"/>
    </row>
    <row r="115" spans="9:9" x14ac:dyDescent="0.25">
      <c r="I115" s="452"/>
    </row>
  </sheetData>
  <sheetProtection algorithmName="SHA-512" hashValue="JTZVwWWULYMCM55lxQuKTopHVRRCMy6Jmr0obOTsN081A+mAnijyCa+BhKrbwcXa2d+LVKzLFkq+AOPxofCpAQ==" saltValue="x4cfZjkXZ+3SvNbPiClFmA==" spinCount="100000" sheet="1" objects="1" scenarios="1"/>
  <conditionalFormatting sqref="F5:G5">
    <cfRule type="expression" dxfId="4426" priority="489">
      <formula>OR(#REF!="Número",#REF!="Meses",#REF!="Pesos",#REF!="Millones")</formula>
    </cfRule>
    <cfRule type="expression" dxfId="4425" priority="490">
      <formula>#REF!="Porcentaje"</formula>
    </cfRule>
  </conditionalFormatting>
  <conditionalFormatting sqref="F7:G8">
    <cfRule type="expression" dxfId="4424" priority="487">
      <formula>OR(#REF!="Número",#REF!="Meses",#REF!="Pesos",#REF!="Millones")</formula>
    </cfRule>
    <cfRule type="expression" dxfId="4423" priority="488">
      <formula>#REF!="Porcentaje"</formula>
    </cfRule>
  </conditionalFormatting>
  <conditionalFormatting sqref="F10:G10">
    <cfRule type="expression" dxfId="4422" priority="479">
      <formula>OR(#REF!="Número",#REF!="Meses",#REF!="Pesos",#REF!="Millones")</formula>
    </cfRule>
    <cfRule type="expression" dxfId="4421" priority="480">
      <formula>#REF!="Porcentaje"</formula>
    </cfRule>
  </conditionalFormatting>
  <conditionalFormatting sqref="F15:H15 F11:G14 F16:G16">
    <cfRule type="expression" dxfId="4420" priority="535">
      <formula>OR(#REF!="Número",#REF!="Meses",#REF!="Pesos",#REF!="Millones")</formula>
    </cfRule>
    <cfRule type="expression" dxfId="4419" priority="536">
      <formula>#REF!="Porcentaje"</formula>
    </cfRule>
  </conditionalFormatting>
  <conditionalFormatting sqref="F16:G16">
    <cfRule type="expression" dxfId="4418" priority="537">
      <formula>OR(#REF!="Número",#REF!="Meses",#REF!="Pesos",#REF!="Millones")</formula>
    </cfRule>
    <cfRule type="expression" dxfId="4417" priority="538">
      <formula>#REF!="Porcentaje"</formula>
    </cfRule>
  </conditionalFormatting>
  <conditionalFormatting sqref="F17:G17">
    <cfRule type="expression" dxfId="4416" priority="475">
      <formula>OR(#REF!="Número",#REF!="Meses",#REF!="Pesos",#REF!="Millones")</formula>
    </cfRule>
    <cfRule type="expression" dxfId="4415" priority="476">
      <formula>#REF!="Porcentaje"</formula>
    </cfRule>
  </conditionalFormatting>
  <conditionalFormatting sqref="F17:G17">
    <cfRule type="expression" dxfId="4414" priority="477">
      <formula>OR(#REF!="Número",#REF!="Meses",#REF!="Pesos",#REF!="Millones")</formula>
    </cfRule>
    <cfRule type="expression" dxfId="4413" priority="478">
      <formula>#REF!="Porcentaje"</formula>
    </cfRule>
  </conditionalFormatting>
  <conditionalFormatting sqref="H15">
    <cfRule type="expression" dxfId="4412" priority="389">
      <formula>OR(#REF!="Número",#REF!="Meses",#REF!="Pesos",#REF!="Millones")</formula>
    </cfRule>
    <cfRule type="expression" dxfId="4411" priority="390">
      <formula>#REF!="Porcentaje"</formula>
    </cfRule>
  </conditionalFormatting>
  <conditionalFormatting sqref="I5">
    <cfRule type="cellIs" dxfId="4410" priority="245" operator="greaterThan">
      <formula>1.1</formula>
    </cfRule>
    <cfRule type="cellIs" dxfId="4409" priority="246" operator="between">
      <formula>100%</formula>
      <formula>110%</formula>
    </cfRule>
    <cfRule type="cellIs" dxfId="4408" priority="247" operator="between">
      <formula>70%</formula>
      <formula>99.9999999%</formula>
    </cfRule>
    <cfRule type="cellIs" dxfId="4407" priority="248" operator="between">
      <formula>0</formula>
      <formula>0.6999999999999</formula>
    </cfRule>
  </conditionalFormatting>
  <conditionalFormatting sqref="H5">
    <cfRule type="containsText" dxfId="4406" priority="239" operator="containsText" text="Sin medición en la vigencia">
      <formula>NOT(ISERROR(SEARCH("Sin medición en la vigencia",H5)))</formula>
    </cfRule>
    <cfRule type="cellIs" dxfId="4405" priority="240" operator="greaterThan">
      <formula>1.1</formula>
    </cfRule>
    <cfRule type="cellIs" dxfId="4404" priority="241" operator="between">
      <formula>100%</formula>
      <formula>110%</formula>
    </cfRule>
    <cfRule type="cellIs" dxfId="4403" priority="242" operator="between">
      <formula>70%</formula>
      <formula>99.9999999%</formula>
    </cfRule>
    <cfRule type="cellIs" dxfId="4402" priority="243" operator="between">
      <formula>0</formula>
      <formula>0.6999999999999</formula>
    </cfRule>
  </conditionalFormatting>
  <conditionalFormatting sqref="I7:I8">
    <cfRule type="cellIs" dxfId="4401" priority="235" operator="greaterThan">
      <formula>1.1</formula>
    </cfRule>
    <cfRule type="cellIs" dxfId="4400" priority="236" operator="between">
      <formula>100%</formula>
      <formula>110%</formula>
    </cfRule>
    <cfRule type="cellIs" dxfId="4399" priority="237" operator="between">
      <formula>70%</formula>
      <formula>99.9999999%</formula>
    </cfRule>
    <cfRule type="cellIs" dxfId="4398" priority="238" operator="between">
      <formula>0</formula>
      <formula>0.6999999999999</formula>
    </cfRule>
  </conditionalFormatting>
  <conditionalFormatting sqref="H7:H8">
    <cfRule type="containsText" dxfId="4397" priority="229" operator="containsText" text="Sin medición en la vigencia">
      <formula>NOT(ISERROR(SEARCH("Sin medición en la vigencia",H7)))</formula>
    </cfRule>
    <cfRule type="cellIs" dxfId="4396" priority="230" operator="greaterThan">
      <formula>1.1</formula>
    </cfRule>
    <cfRule type="cellIs" dxfId="4395" priority="231" operator="between">
      <formula>100%</formula>
      <formula>110%</formula>
    </cfRule>
    <cfRule type="cellIs" dxfId="4394" priority="232" operator="between">
      <formula>70%</formula>
      <formula>99.9999999%</formula>
    </cfRule>
    <cfRule type="cellIs" dxfId="4393" priority="233" operator="between">
      <formula>0</formula>
      <formula>0.6999999999999</formula>
    </cfRule>
  </conditionalFormatting>
  <conditionalFormatting sqref="I10:I14">
    <cfRule type="cellIs" dxfId="4392" priority="225" operator="greaterThan">
      <formula>1.1</formula>
    </cfRule>
    <cfRule type="cellIs" dxfId="4391" priority="226" operator="between">
      <formula>100%</formula>
      <formula>110%</formula>
    </cfRule>
    <cfRule type="cellIs" dxfId="4390" priority="227" operator="between">
      <formula>70%</formula>
      <formula>99.9999999%</formula>
    </cfRule>
    <cfRule type="cellIs" dxfId="4389" priority="228" operator="between">
      <formula>0</formula>
      <formula>0.6999999999999</formula>
    </cfRule>
  </conditionalFormatting>
  <conditionalFormatting sqref="H10:H14">
    <cfRule type="containsText" dxfId="4388" priority="219" operator="containsText" text="Sin medición en la vigencia">
      <formula>NOT(ISERROR(SEARCH("Sin medición en la vigencia",H10)))</formula>
    </cfRule>
    <cfRule type="cellIs" dxfId="4387" priority="220" operator="greaterThan">
      <formula>1.1</formula>
    </cfRule>
    <cfRule type="cellIs" dxfId="4386" priority="221" operator="between">
      <formula>100%</formula>
      <formula>110%</formula>
    </cfRule>
    <cfRule type="cellIs" dxfId="4385" priority="222" operator="between">
      <formula>70%</formula>
      <formula>99.9999999%</formula>
    </cfRule>
    <cfRule type="cellIs" dxfId="4384" priority="223" operator="between">
      <formula>0</formula>
      <formula>0.6999999999999</formula>
    </cfRule>
  </conditionalFormatting>
  <conditionalFormatting sqref="I16">
    <cfRule type="cellIs" dxfId="4383" priority="215" operator="greaterThan">
      <formula>1.1</formula>
    </cfRule>
    <cfRule type="cellIs" dxfId="4382" priority="216" operator="between">
      <formula>100%</formula>
      <formula>110%</formula>
    </cfRule>
    <cfRule type="cellIs" dxfId="4381" priority="217" operator="between">
      <formula>70%</formula>
      <formula>99.9999999%</formula>
    </cfRule>
    <cfRule type="cellIs" dxfId="4380" priority="218" operator="between">
      <formula>0</formula>
      <formula>0.6999999999999</formula>
    </cfRule>
  </conditionalFormatting>
  <conditionalFormatting sqref="H16">
    <cfRule type="containsText" dxfId="4379" priority="209" operator="containsText" text="Sin medición en la vigencia">
      <formula>NOT(ISERROR(SEARCH("Sin medición en la vigencia",H16)))</formula>
    </cfRule>
    <cfRule type="cellIs" dxfId="4378" priority="210" operator="greaterThan">
      <formula>1.1</formula>
    </cfRule>
    <cfRule type="cellIs" dxfId="4377" priority="211" operator="between">
      <formula>100%</formula>
      <formula>110%</formula>
    </cfRule>
    <cfRule type="cellIs" dxfId="4376" priority="212" operator="between">
      <formula>70%</formula>
      <formula>99.9999999%</formula>
    </cfRule>
    <cfRule type="cellIs" dxfId="4375" priority="213" operator="between">
      <formula>0</formula>
      <formula>0.6999999999999</formula>
    </cfRule>
  </conditionalFormatting>
  <conditionalFormatting sqref="I17">
    <cfRule type="cellIs" dxfId="4374" priority="205" operator="greaterThan">
      <formula>1.1</formula>
    </cfRule>
    <cfRule type="cellIs" dxfId="4373" priority="206" operator="between">
      <formula>100%</formula>
      <formula>110%</formula>
    </cfRule>
    <cfRule type="cellIs" dxfId="4372" priority="207" operator="between">
      <formula>70%</formula>
      <formula>99.9999999%</formula>
    </cfRule>
    <cfRule type="cellIs" dxfId="4371" priority="208" operator="between">
      <formula>0</formula>
      <formula>0.6999999999999</formula>
    </cfRule>
  </conditionalFormatting>
  <conditionalFormatting sqref="H17">
    <cfRule type="containsText" dxfId="4370" priority="199" operator="containsText" text="Sin medición en la vigencia">
      <formula>NOT(ISERROR(SEARCH("Sin medición en la vigencia",H17)))</formula>
    </cfRule>
    <cfRule type="cellIs" dxfId="4369" priority="200" operator="greaterThan">
      <formula>1.1</formula>
    </cfRule>
    <cfRule type="cellIs" dxfId="4368" priority="201" operator="between">
      <formula>100%</formula>
      <formula>110%</formula>
    </cfRule>
    <cfRule type="cellIs" dxfId="4367" priority="202" operator="between">
      <formula>70%</formula>
      <formula>99.9999999%</formula>
    </cfRule>
    <cfRule type="cellIs" dxfId="4366" priority="203" operator="between">
      <formula>0</formula>
      <formula>0.6999999999999</formula>
    </cfRule>
  </conditionalFormatting>
  <hyperlinks>
    <hyperlink ref="J18" location="Principal!A1" display="volver al índice" xr:uid="{00000000-0004-0000-0B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44" operator="containsText" id="{D42EE4AE-3618-4A35-AA59-56DFF3CFA8DD}">
            <xm:f>NOT(ISERROR(SEARCH("-",I5)))</xm:f>
            <xm:f>"-"</xm:f>
            <x14:dxf>
              <fill>
                <patternFill>
                  <bgColor rgb="FF000000"/>
                </patternFill>
              </fill>
            </x14:dxf>
          </x14:cfRule>
          <xm:sqref>I5</xm:sqref>
        </x14:conditionalFormatting>
        <x14:conditionalFormatting xmlns:xm="http://schemas.microsoft.com/office/excel/2006/main">
          <x14:cfRule type="containsText" priority="234" operator="containsText" id="{60D62597-77D5-48C1-827D-D7491DF9E670}">
            <xm:f>NOT(ISERROR(SEARCH("-",I7)))</xm:f>
            <xm:f>"-"</xm:f>
            <x14:dxf>
              <fill>
                <patternFill>
                  <bgColor rgb="FF000000"/>
                </patternFill>
              </fill>
            </x14:dxf>
          </x14:cfRule>
          <xm:sqref>I7:I8</xm:sqref>
        </x14:conditionalFormatting>
        <x14:conditionalFormatting xmlns:xm="http://schemas.microsoft.com/office/excel/2006/main">
          <x14:cfRule type="containsText" priority="224" operator="containsText" id="{B9EE0AB1-9B2A-4A73-87D8-7B3E7FE880F1}">
            <xm:f>NOT(ISERROR(SEARCH("-",I10)))</xm:f>
            <xm:f>"-"</xm:f>
            <x14:dxf>
              <fill>
                <patternFill>
                  <bgColor rgb="FF000000"/>
                </patternFill>
              </fill>
            </x14:dxf>
          </x14:cfRule>
          <xm:sqref>I10:I14</xm:sqref>
        </x14:conditionalFormatting>
        <x14:conditionalFormatting xmlns:xm="http://schemas.microsoft.com/office/excel/2006/main">
          <x14:cfRule type="containsText" priority="214" operator="containsText" id="{818C37E6-6386-4E98-A1F2-46249F0E4F37}">
            <xm:f>NOT(ISERROR(SEARCH("-",I16)))</xm:f>
            <xm:f>"-"</xm:f>
            <x14:dxf>
              <fill>
                <patternFill>
                  <bgColor rgb="FF000000"/>
                </patternFill>
              </fill>
            </x14:dxf>
          </x14:cfRule>
          <xm:sqref>I16</xm:sqref>
        </x14:conditionalFormatting>
        <x14:conditionalFormatting xmlns:xm="http://schemas.microsoft.com/office/excel/2006/main">
          <x14:cfRule type="containsText" priority="204" operator="containsText" id="{5C0B6AE3-B93B-4C62-8B9F-607B8F3CA1FB}">
            <xm:f>NOT(ISERROR(SEARCH("-",I17)))</xm:f>
            <xm:f>"-"</xm:f>
            <x14:dxf>
              <fill>
                <patternFill>
                  <bgColor rgb="FF000000"/>
                </patternFill>
              </fill>
            </x14:dxf>
          </x14:cfRule>
          <xm:sqref>I17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tint="0.59999389629810485"/>
  </sheetPr>
  <dimension ref="A1:Q14"/>
  <sheetViews>
    <sheetView zoomScale="70" zoomScaleNormal="70" workbookViewId="0">
      <selection activeCell="E11" sqref="E11"/>
    </sheetView>
  </sheetViews>
  <sheetFormatPr baseColWidth="10" defaultColWidth="11.42578125" defaultRowHeight="21" x14ac:dyDescent="0.25"/>
  <cols>
    <col min="1" max="1" width="29.140625" style="3" customWidth="1"/>
    <col min="2" max="2" width="20.42578125" style="3" customWidth="1"/>
    <col min="3" max="3" width="32.28515625" style="3" customWidth="1"/>
    <col min="4" max="4" width="38.42578125" style="3" customWidth="1"/>
    <col min="5" max="5" width="42.85546875" style="3" customWidth="1"/>
    <col min="6" max="6" width="36.140625" style="454" customWidth="1"/>
    <col min="7" max="7" width="19.7109375" style="454" customWidth="1"/>
    <col min="8" max="11" width="23.85546875" style="3" customWidth="1"/>
    <col min="12" max="12" width="117.85546875" style="3" customWidth="1"/>
    <col min="13" max="16384" width="11.42578125" style="3"/>
  </cols>
  <sheetData>
    <row r="1" spans="1:17" ht="113.25" thickBot="1" x14ac:dyDescent="0.3">
      <c r="A1" s="116"/>
      <c r="B1" s="116" t="s">
        <v>122</v>
      </c>
      <c r="C1" s="116"/>
      <c r="D1" s="1360" t="s">
        <v>408</v>
      </c>
      <c r="E1" s="1360"/>
      <c r="F1" s="1360"/>
      <c r="G1" s="1360"/>
      <c r="H1" s="423"/>
      <c r="I1" s="423"/>
      <c r="J1" s="423"/>
      <c r="K1" s="423"/>
      <c r="L1" s="1435"/>
    </row>
    <row r="2" spans="1:17" ht="41.25" customHeight="1" thickTop="1" thickBot="1" x14ac:dyDescent="0.3">
      <c r="A2" s="106"/>
      <c r="B2" s="106"/>
      <c r="C2" s="106"/>
      <c r="D2" s="106"/>
      <c r="E2" s="106"/>
      <c r="F2" s="106"/>
      <c r="G2" s="106"/>
      <c r="H2" s="334" t="s">
        <v>124</v>
      </c>
      <c r="I2" s="333"/>
      <c r="J2" s="333"/>
      <c r="K2" s="332"/>
      <c r="L2" s="1436" t="s">
        <v>21</v>
      </c>
    </row>
    <row r="3" spans="1:17" ht="90.75" customHeight="1" thickTop="1" thickBot="1" x14ac:dyDescent="0.3">
      <c r="A3" s="106" t="s">
        <v>125</v>
      </c>
      <c r="B3" s="106" t="s">
        <v>271</v>
      </c>
      <c r="C3" s="106" t="s">
        <v>127</v>
      </c>
      <c r="D3" s="106" t="s">
        <v>128</v>
      </c>
      <c r="E3" s="106" t="s">
        <v>129</v>
      </c>
      <c r="F3" s="106" t="s">
        <v>272</v>
      </c>
      <c r="G3" s="106" t="s">
        <v>273</v>
      </c>
      <c r="H3" s="202" t="s">
        <v>130</v>
      </c>
      <c r="I3" s="202" t="s">
        <v>131</v>
      </c>
      <c r="J3" s="203" t="s">
        <v>132</v>
      </c>
      <c r="K3" s="203" t="s">
        <v>209</v>
      </c>
      <c r="L3" s="135" t="s">
        <v>134</v>
      </c>
    </row>
    <row r="4" spans="1:17" ht="22.5" thickTop="1" thickBot="1" x14ac:dyDescent="0.3">
      <c r="A4" s="1383" t="s">
        <v>290</v>
      </c>
      <c r="B4" s="75"/>
      <c r="C4" s="75"/>
      <c r="D4" s="75"/>
      <c r="E4" s="75"/>
      <c r="F4" s="75"/>
      <c r="G4" s="75"/>
      <c r="H4" s="109"/>
      <c r="I4" s="109"/>
      <c r="J4" s="109"/>
      <c r="K4" s="109"/>
      <c r="L4" s="1437"/>
    </row>
    <row r="5" spans="1:17" s="459" customFormat="1" ht="123.75" customHeight="1" thickTop="1" thickBot="1" x14ac:dyDescent="0.3">
      <c r="A5" s="440" t="s">
        <v>409</v>
      </c>
      <c r="B5" s="457" t="s">
        <v>158</v>
      </c>
      <c r="C5" s="114" t="s">
        <v>159</v>
      </c>
      <c r="D5" s="114" t="s">
        <v>291</v>
      </c>
      <c r="E5" s="317" t="s">
        <v>292</v>
      </c>
      <c r="F5" s="317" t="s">
        <v>350</v>
      </c>
      <c r="G5" s="1438" t="s">
        <v>276</v>
      </c>
      <c r="H5" s="458">
        <v>1</v>
      </c>
      <c r="I5" s="458">
        <v>1</v>
      </c>
      <c r="J5" s="363">
        <v>1</v>
      </c>
      <c r="K5" s="363">
        <v>1</v>
      </c>
      <c r="L5" s="1439" t="s">
        <v>410</v>
      </c>
    </row>
    <row r="6" spans="1:17" s="439" customFormat="1" ht="168.75" customHeight="1" thickTop="1" thickBot="1" x14ac:dyDescent="0.3">
      <c r="A6" s="440" t="s">
        <v>409</v>
      </c>
      <c r="B6" s="457" t="s">
        <v>158</v>
      </c>
      <c r="C6" s="114" t="s">
        <v>159</v>
      </c>
      <c r="D6" s="114" t="s">
        <v>291</v>
      </c>
      <c r="E6" s="317" t="s">
        <v>411</v>
      </c>
      <c r="F6" s="317" t="s">
        <v>412</v>
      </c>
      <c r="G6" s="1438" t="s">
        <v>276</v>
      </c>
      <c r="H6" s="458">
        <v>1</v>
      </c>
      <c r="I6" s="458">
        <v>1</v>
      </c>
      <c r="J6" s="363">
        <v>1</v>
      </c>
      <c r="K6" s="363">
        <v>1</v>
      </c>
      <c r="L6" s="1439" t="s">
        <v>413</v>
      </c>
      <c r="M6" s="459"/>
      <c r="N6" s="459"/>
      <c r="O6" s="459"/>
      <c r="P6" s="459"/>
      <c r="Q6" s="459"/>
    </row>
    <row r="7" spans="1:17" ht="45.75" customHeight="1" thickTop="1" thickBot="1" x14ac:dyDescent="0.3">
      <c r="A7" s="77"/>
      <c r="B7" s="1384" t="s">
        <v>262</v>
      </c>
      <c r="C7" s="77"/>
      <c r="D7" s="77"/>
      <c r="E7" s="77"/>
      <c r="F7" s="77"/>
      <c r="G7" s="77"/>
      <c r="H7" s="73"/>
      <c r="I7" s="73"/>
      <c r="J7" s="73"/>
      <c r="K7" s="73"/>
      <c r="L7" s="1441"/>
      <c r="P7" s="439"/>
    </row>
    <row r="8" spans="1:17" s="443" customFormat="1" ht="76.5" thickTop="1" thickBot="1" x14ac:dyDescent="0.3">
      <c r="A8" s="440" t="s">
        <v>409</v>
      </c>
      <c r="B8" s="461" t="s">
        <v>162</v>
      </c>
      <c r="C8" s="25" t="s">
        <v>165</v>
      </c>
      <c r="D8" s="25" t="s">
        <v>202</v>
      </c>
      <c r="E8" s="21" t="s">
        <v>203</v>
      </c>
      <c r="F8" s="21" t="s">
        <v>306</v>
      </c>
      <c r="G8" s="1442" t="s">
        <v>276</v>
      </c>
      <c r="H8" s="367">
        <v>1</v>
      </c>
      <c r="I8" s="367">
        <v>1</v>
      </c>
      <c r="J8" s="363">
        <v>1</v>
      </c>
      <c r="K8" s="363">
        <v>1</v>
      </c>
      <c r="L8" s="1444" t="s">
        <v>414</v>
      </c>
      <c r="P8" s="3"/>
    </row>
    <row r="9" spans="1:17" s="439" customFormat="1" ht="150.75" customHeight="1" thickTop="1" thickBot="1" x14ac:dyDescent="0.3">
      <c r="A9" s="440" t="s">
        <v>409</v>
      </c>
      <c r="B9" s="461" t="s">
        <v>162</v>
      </c>
      <c r="C9" s="114" t="s">
        <v>167</v>
      </c>
      <c r="D9" s="25" t="s">
        <v>312</v>
      </c>
      <c r="E9" s="23" t="s">
        <v>313</v>
      </c>
      <c r="F9" s="23" t="s">
        <v>314</v>
      </c>
      <c r="G9" s="66" t="s">
        <v>276</v>
      </c>
      <c r="H9" s="362">
        <v>0.65</v>
      </c>
      <c r="I9" s="362">
        <v>0.65</v>
      </c>
      <c r="J9" s="363">
        <v>1</v>
      </c>
      <c r="K9" s="363">
        <v>1</v>
      </c>
      <c r="L9" s="1444" t="s">
        <v>415</v>
      </c>
      <c r="M9" s="443"/>
      <c r="P9" s="443"/>
    </row>
    <row r="10" spans="1:17" s="443" customFormat="1" ht="67.5" customHeight="1" thickTop="1" thickBot="1" x14ac:dyDescent="0.3">
      <c r="A10" s="440" t="s">
        <v>409</v>
      </c>
      <c r="B10" s="461" t="s">
        <v>162</v>
      </c>
      <c r="C10" s="114" t="s">
        <v>167</v>
      </c>
      <c r="D10" s="25" t="s">
        <v>416</v>
      </c>
      <c r="E10" s="23" t="s">
        <v>417</v>
      </c>
      <c r="F10" s="23" t="s">
        <v>418</v>
      </c>
      <c r="G10" s="1438" t="s">
        <v>276</v>
      </c>
      <c r="H10" s="362">
        <v>4</v>
      </c>
      <c r="I10" s="362">
        <v>4</v>
      </c>
      <c r="J10" s="363">
        <v>1</v>
      </c>
      <c r="K10" s="363">
        <v>1</v>
      </c>
      <c r="L10" s="1445" t="s">
        <v>419</v>
      </c>
      <c r="M10" s="439"/>
      <c r="N10" s="439"/>
      <c r="O10" s="439"/>
      <c r="P10" s="439"/>
    </row>
    <row r="11" spans="1:17" ht="224.25" customHeight="1" thickTop="1" thickBot="1" x14ac:dyDescent="0.3">
      <c r="A11" s="440" t="s">
        <v>409</v>
      </c>
      <c r="B11" s="461" t="s">
        <v>162</v>
      </c>
      <c r="C11" s="25" t="s">
        <v>327</v>
      </c>
      <c r="D11" s="25" t="s">
        <v>328</v>
      </c>
      <c r="E11" s="317" t="s">
        <v>329</v>
      </c>
      <c r="F11" s="317" t="s">
        <v>420</v>
      </c>
      <c r="G11" s="1438" t="s">
        <v>331</v>
      </c>
      <c r="H11" s="462">
        <v>2</v>
      </c>
      <c r="I11" s="462">
        <v>2</v>
      </c>
      <c r="J11" s="363">
        <v>1</v>
      </c>
      <c r="K11" s="363">
        <v>1</v>
      </c>
      <c r="L11" s="1439" t="s">
        <v>421</v>
      </c>
      <c r="M11" s="459"/>
      <c r="N11" s="459"/>
      <c r="O11" s="459"/>
      <c r="P11" s="459"/>
      <c r="Q11" s="459"/>
    </row>
    <row r="12" spans="1:17" ht="57" customHeight="1" thickTop="1" thickBot="1" x14ac:dyDescent="0.3">
      <c r="A12" s="1385"/>
      <c r="B12" s="1386" t="s">
        <v>171</v>
      </c>
      <c r="C12" s="1385"/>
      <c r="D12" s="1385"/>
      <c r="E12" s="1387"/>
      <c r="F12" s="1387"/>
      <c r="G12" s="1387"/>
      <c r="H12" s="98"/>
      <c r="I12" s="98"/>
      <c r="J12" s="98"/>
      <c r="K12" s="98"/>
      <c r="L12" s="1446"/>
      <c r="N12" s="443"/>
      <c r="O12" s="443"/>
      <c r="P12" s="443"/>
    </row>
    <row r="13" spans="1:17" ht="80.25" customHeight="1" thickTop="1" thickBot="1" x14ac:dyDescent="0.3">
      <c r="A13" s="440" t="s">
        <v>409</v>
      </c>
      <c r="B13" s="451" t="s">
        <v>172</v>
      </c>
      <c r="C13" s="418" t="s">
        <v>173</v>
      </c>
      <c r="D13" s="419" t="s">
        <v>226</v>
      </c>
      <c r="E13" s="317" t="s">
        <v>206</v>
      </c>
      <c r="F13" s="317" t="s">
        <v>333</v>
      </c>
      <c r="G13" s="1438" t="s">
        <v>276</v>
      </c>
      <c r="H13" s="367">
        <v>1</v>
      </c>
      <c r="I13" s="367">
        <v>0.9837499999999999</v>
      </c>
      <c r="J13" s="363">
        <v>0.9837499999999999</v>
      </c>
      <c r="K13" s="363">
        <v>0.9837499999999999</v>
      </c>
      <c r="L13" s="1444" t="s">
        <v>422</v>
      </c>
      <c r="M13" s="443"/>
    </row>
    <row r="14" spans="1:17" ht="138.75" customHeight="1" thickTop="1" x14ac:dyDescent="0.25">
      <c r="J14" s="47" t="s">
        <v>177</v>
      </c>
      <c r="K14" s="1178">
        <f>+AVERAGE(K5:K13)</f>
        <v>0.99767857142857141</v>
      </c>
      <c r="L14" s="17" t="s">
        <v>178</v>
      </c>
    </row>
  </sheetData>
  <sheetProtection algorithmName="SHA-512" hashValue="Yzc4VpFwuNeEGKNiahpoyLJS98QQO7Ny/w7UCbaBzQfvPoDrNAsa+HOph6/vjvVZYrUa1WQCHlodp4myFDaDAA==" saltValue="rg5cIFP0u9wVjFqXttBL+Q==" spinCount="100000" sheet="1" objects="1" scenarios="1"/>
  <conditionalFormatting sqref="H12:J12">
    <cfRule type="expression" dxfId="4360" priority="417">
      <formula>OR(#REF!="Número",#REF!="Meses",#REF!="Pesos",#REF!="Millones")</formula>
    </cfRule>
    <cfRule type="expression" dxfId="4359" priority="418">
      <formula>#REF!="Porcentaje"</formula>
    </cfRule>
  </conditionalFormatting>
  <conditionalFormatting sqref="H13:I13">
    <cfRule type="expression" dxfId="4358" priority="383">
      <formula>OR($G15="Número",$G15="Meses",$G15="Pesos",$G15="Millones")</formula>
    </cfRule>
    <cfRule type="expression" dxfId="4357" priority="384">
      <formula>$G15="Porcentaje"</formula>
    </cfRule>
  </conditionalFormatting>
  <conditionalFormatting sqref="H10:I10">
    <cfRule type="expression" dxfId="4356" priority="419">
      <formula>OR(#REF!="Número",#REF!="Meses",#REF!="Pesos",#REF!="Millones")</formula>
    </cfRule>
    <cfRule type="expression" dxfId="4355" priority="420">
      <formula>#REF!="Porcentaje"</formula>
    </cfRule>
  </conditionalFormatting>
  <conditionalFormatting sqref="H6:I6">
    <cfRule type="expression" dxfId="4354" priority="379">
      <formula>OR($G10="Número",$G10="Meses",$G10="Pesos",$G10="Millones")</formula>
    </cfRule>
    <cfRule type="expression" dxfId="4353" priority="380">
      <formula>$G10="Porcentaje"</formula>
    </cfRule>
  </conditionalFormatting>
  <conditionalFormatting sqref="H11:I11">
    <cfRule type="expression" dxfId="4352" priority="365">
      <formula>OR($G15="Número",$G15="Meses",$G15="Pesos",$G15="Millones")</formula>
    </cfRule>
    <cfRule type="expression" dxfId="4351" priority="366">
      <formula>$G15="Porcentaje"</formula>
    </cfRule>
  </conditionalFormatting>
  <conditionalFormatting sqref="J12">
    <cfRule type="expression" dxfId="4350" priority="318">
      <formula>OR(#REF!="Número",#REF!="Meses",#REF!="Pesos",#REF!="Millones")</formula>
    </cfRule>
    <cfRule type="expression" dxfId="4349" priority="319">
      <formula>#REF!="Porcentaje"</formula>
    </cfRule>
  </conditionalFormatting>
  <conditionalFormatting sqref="K5:K6">
    <cfRule type="cellIs" dxfId="4348" priority="209" operator="greaterThan">
      <formula>1.1</formula>
    </cfRule>
    <cfRule type="cellIs" dxfId="4347" priority="210" operator="between">
      <formula>100%</formula>
      <formula>110%</formula>
    </cfRule>
    <cfRule type="cellIs" dxfId="4346" priority="211" operator="between">
      <formula>70%</formula>
      <formula>99.9999999%</formula>
    </cfRule>
    <cfRule type="cellIs" dxfId="4345" priority="212" operator="between">
      <formula>0</formula>
      <formula>0.6999999999999</formula>
    </cfRule>
  </conditionalFormatting>
  <conditionalFormatting sqref="J5:J6">
    <cfRule type="containsText" dxfId="4344" priority="203" operator="containsText" text="Sin medición en la vigencia">
      <formula>NOT(ISERROR(SEARCH("Sin medición en la vigencia",J5)))</formula>
    </cfRule>
    <cfRule type="cellIs" dxfId="4343" priority="204" operator="greaterThan">
      <formula>1.1</formula>
    </cfRule>
    <cfRule type="cellIs" dxfId="4342" priority="205" operator="between">
      <formula>100%</formula>
      <formula>110%</formula>
    </cfRule>
    <cfRule type="cellIs" dxfId="4341" priority="206" operator="between">
      <formula>70%</formula>
      <formula>99.9999999%</formula>
    </cfRule>
    <cfRule type="cellIs" dxfId="4340" priority="207" operator="between">
      <formula>0</formula>
      <formula>0.6999999999999</formula>
    </cfRule>
  </conditionalFormatting>
  <conditionalFormatting sqref="K8:K11">
    <cfRule type="cellIs" dxfId="4339" priority="199" operator="greaterThan">
      <formula>1.1</formula>
    </cfRule>
    <cfRule type="cellIs" dxfId="4338" priority="200" operator="between">
      <formula>100%</formula>
      <formula>110%</formula>
    </cfRule>
    <cfRule type="cellIs" dxfId="4337" priority="201" operator="between">
      <formula>70%</formula>
      <formula>99.9999999%</formula>
    </cfRule>
    <cfRule type="cellIs" dxfId="4336" priority="202" operator="between">
      <formula>0</formula>
      <formula>0.6999999999999</formula>
    </cfRule>
  </conditionalFormatting>
  <conditionalFormatting sqref="J8:J11">
    <cfRule type="containsText" dxfId="4335" priority="193" operator="containsText" text="Sin medición en la vigencia">
      <formula>NOT(ISERROR(SEARCH("Sin medición en la vigencia",J8)))</formula>
    </cfRule>
    <cfRule type="cellIs" dxfId="4334" priority="194" operator="greaterThan">
      <formula>1.1</formula>
    </cfRule>
    <cfRule type="cellIs" dxfId="4333" priority="195" operator="between">
      <formula>100%</formula>
      <formula>110%</formula>
    </cfRule>
    <cfRule type="cellIs" dxfId="4332" priority="196" operator="between">
      <formula>70%</formula>
      <formula>99.9999999%</formula>
    </cfRule>
    <cfRule type="cellIs" dxfId="4331" priority="197" operator="between">
      <formula>0</formula>
      <formula>0.6999999999999</formula>
    </cfRule>
  </conditionalFormatting>
  <conditionalFormatting sqref="K13">
    <cfRule type="cellIs" dxfId="4330" priority="189" operator="greaterThan">
      <formula>1.1</formula>
    </cfRule>
    <cfRule type="cellIs" dxfId="4329" priority="190" operator="between">
      <formula>100%</formula>
      <formula>110%</formula>
    </cfRule>
    <cfRule type="cellIs" dxfId="4328" priority="191" operator="between">
      <formula>70%</formula>
      <formula>99.9999999%</formula>
    </cfRule>
    <cfRule type="cellIs" dxfId="4327" priority="192" operator="between">
      <formula>0</formula>
      <formula>0.6999999999999</formula>
    </cfRule>
  </conditionalFormatting>
  <conditionalFormatting sqref="J13">
    <cfRule type="containsText" dxfId="4326" priority="183" operator="containsText" text="Sin medición en la vigencia">
      <formula>NOT(ISERROR(SEARCH("Sin medición en la vigencia",J13)))</formula>
    </cfRule>
    <cfRule type="cellIs" dxfId="4325" priority="184" operator="greaterThan">
      <formula>1.1</formula>
    </cfRule>
    <cfRule type="cellIs" dxfId="4324" priority="185" operator="between">
      <formula>100%</formula>
      <formula>110%</formula>
    </cfRule>
    <cfRule type="cellIs" dxfId="4323" priority="186" operator="between">
      <formula>70%</formula>
      <formula>99.9999999%</formula>
    </cfRule>
    <cfRule type="cellIs" dxfId="4322" priority="187" operator="between">
      <formula>0</formula>
      <formula>0.6999999999999</formula>
    </cfRule>
  </conditionalFormatting>
  <hyperlinks>
    <hyperlink ref="L14" location="Principal!A1" display="volver al índice" xr:uid="{00000000-0004-0000-0C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08" operator="containsText" id="{0DB13C62-99B3-4731-83E6-8647C2272F9B}">
            <xm:f>NOT(ISERROR(SEARCH("-",K5)))</xm:f>
            <xm:f>"-"</xm:f>
            <x14:dxf>
              <fill>
                <patternFill>
                  <bgColor rgb="FF000000"/>
                </patternFill>
              </fill>
            </x14:dxf>
          </x14:cfRule>
          <xm:sqref>K5:K6</xm:sqref>
        </x14:conditionalFormatting>
        <x14:conditionalFormatting xmlns:xm="http://schemas.microsoft.com/office/excel/2006/main">
          <x14:cfRule type="containsText" priority="198" operator="containsText" id="{84928D8E-BE4F-4745-8489-B029EFB05E0D}">
            <xm:f>NOT(ISERROR(SEARCH("-",K8)))</xm:f>
            <xm:f>"-"</xm:f>
            <x14:dxf>
              <fill>
                <patternFill>
                  <bgColor rgb="FF000000"/>
                </patternFill>
              </fill>
            </x14:dxf>
          </x14:cfRule>
          <xm:sqref>K8:K11</xm:sqref>
        </x14:conditionalFormatting>
        <x14:conditionalFormatting xmlns:xm="http://schemas.microsoft.com/office/excel/2006/main">
          <x14:cfRule type="containsText" priority="188" operator="containsText" id="{228D6479-A529-4E95-8390-7D09810295BC}">
            <xm:f>NOT(ISERROR(SEARCH("-",K13)))</xm:f>
            <xm:f>"-"</xm:f>
            <x14:dxf>
              <fill>
                <patternFill>
                  <bgColor rgb="FF000000"/>
                </patternFill>
              </fill>
            </x14:dxf>
          </x14:cfRule>
          <xm:sqref>K13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tint="0.59999389629810485"/>
  </sheetPr>
  <dimension ref="A1:M115"/>
  <sheetViews>
    <sheetView zoomScale="70" zoomScaleNormal="70" workbookViewId="0">
      <selection activeCell="E6" sqref="E6"/>
    </sheetView>
  </sheetViews>
  <sheetFormatPr baseColWidth="10" defaultColWidth="11.42578125" defaultRowHeight="21" x14ac:dyDescent="0.25"/>
  <cols>
    <col min="1" max="1" width="18.5703125" style="3" customWidth="1"/>
    <col min="2" max="2" width="20.5703125" style="3" customWidth="1"/>
    <col min="3" max="3" width="32.28515625" style="3" customWidth="1"/>
    <col min="4" max="4" width="38.42578125" style="3" customWidth="1"/>
    <col min="5" max="5" width="48.140625" style="3" customWidth="1"/>
    <col min="6" max="7" width="19.7109375" style="454" customWidth="1"/>
    <col min="8" max="8" width="23" style="454" customWidth="1"/>
    <col min="9" max="9" width="21.7109375" style="454" customWidth="1"/>
    <col min="10" max="10" width="133.5703125" style="167" customWidth="1"/>
    <col min="11" max="12" width="11.42578125" style="3" customWidth="1"/>
    <col min="13" max="16384" width="11.42578125" style="3"/>
  </cols>
  <sheetData>
    <row r="1" spans="1:13" ht="81.75" customHeight="1" thickBot="1" x14ac:dyDescent="0.3">
      <c r="A1" s="116"/>
      <c r="B1" s="116" t="s">
        <v>122</v>
      </c>
      <c r="C1" s="116"/>
      <c r="D1" s="437" t="s">
        <v>423</v>
      </c>
      <c r="E1" s="437"/>
      <c r="F1" s="423"/>
      <c r="G1" s="423"/>
      <c r="H1" s="423"/>
      <c r="I1" s="423"/>
      <c r="J1" s="122"/>
    </row>
    <row r="2" spans="1:13" ht="22.5" thickTop="1" thickBot="1" x14ac:dyDescent="0.3">
      <c r="A2" s="106"/>
      <c r="B2" s="106"/>
      <c r="C2" s="106"/>
      <c r="D2" s="106"/>
      <c r="E2" s="106"/>
      <c r="F2" s="334" t="s">
        <v>124</v>
      </c>
      <c r="G2" s="333"/>
      <c r="H2" s="333"/>
      <c r="I2" s="332"/>
      <c r="J2" s="130" t="s">
        <v>21</v>
      </c>
    </row>
    <row r="3" spans="1:13" ht="63.75" customHeight="1" thickTop="1" thickBot="1" x14ac:dyDescent="0.3">
      <c r="A3" s="106" t="s">
        <v>125</v>
      </c>
      <c r="B3" s="106" t="s">
        <v>271</v>
      </c>
      <c r="C3" s="106" t="s">
        <v>127</v>
      </c>
      <c r="D3" s="106" t="s">
        <v>128</v>
      </c>
      <c r="E3" s="106" t="s">
        <v>129</v>
      </c>
      <c r="F3" s="202" t="s">
        <v>130</v>
      </c>
      <c r="G3" s="202" t="s">
        <v>131</v>
      </c>
      <c r="H3" s="203" t="s">
        <v>132</v>
      </c>
      <c r="I3" s="203" t="s">
        <v>209</v>
      </c>
      <c r="J3" s="135" t="s">
        <v>134</v>
      </c>
    </row>
    <row r="4" spans="1:13" s="439" customFormat="1" ht="20.25" customHeight="1" thickTop="1" thickBot="1" x14ac:dyDescent="0.3">
      <c r="A4" s="220" t="s">
        <v>262</v>
      </c>
      <c r="B4" s="438"/>
      <c r="C4" s="438"/>
      <c r="D4" s="438"/>
      <c r="E4" s="438"/>
      <c r="F4" s="431"/>
      <c r="G4" s="431"/>
      <c r="H4" s="431"/>
      <c r="I4" s="431"/>
      <c r="J4" s="140"/>
      <c r="K4" s="3"/>
      <c r="L4" s="3"/>
      <c r="M4" s="3"/>
    </row>
    <row r="5" spans="1:13" ht="74.25" customHeight="1" thickTop="1" thickBot="1" x14ac:dyDescent="0.3">
      <c r="A5" s="440" t="s">
        <v>424</v>
      </c>
      <c r="B5" s="74" t="s">
        <v>162</v>
      </c>
      <c r="C5" s="441" t="s">
        <v>224</v>
      </c>
      <c r="D5" s="441" t="s">
        <v>202</v>
      </c>
      <c r="E5" s="21" t="s">
        <v>203</v>
      </c>
      <c r="F5" s="225">
        <v>1</v>
      </c>
      <c r="G5" s="225">
        <v>1</v>
      </c>
      <c r="H5" s="211">
        <v>1</v>
      </c>
      <c r="I5" s="208">
        <v>1</v>
      </c>
      <c r="J5" s="442" t="s">
        <v>425</v>
      </c>
      <c r="K5" s="443"/>
      <c r="L5" s="443"/>
      <c r="M5" s="443"/>
    </row>
    <row r="6" spans="1:13" s="443" customFormat="1" ht="146.25" customHeight="1" thickTop="1" thickBot="1" x14ac:dyDescent="0.3">
      <c r="A6" s="440" t="s">
        <v>424</v>
      </c>
      <c r="B6" s="74" t="s">
        <v>162</v>
      </c>
      <c r="C6" s="114" t="s">
        <v>168</v>
      </c>
      <c r="D6" s="441" t="s">
        <v>426</v>
      </c>
      <c r="E6" s="23" t="s">
        <v>427</v>
      </c>
      <c r="F6" s="210">
        <v>2700</v>
      </c>
      <c r="G6" s="210">
        <v>3240</v>
      </c>
      <c r="H6" s="211">
        <v>1.2</v>
      </c>
      <c r="I6" s="208">
        <v>1.2</v>
      </c>
      <c r="J6" s="444" t="s">
        <v>428</v>
      </c>
      <c r="K6" s="439"/>
      <c r="L6" s="446"/>
      <c r="M6" s="439"/>
    </row>
    <row r="7" spans="1:13" s="439" customFormat="1" ht="130.5" customHeight="1" thickTop="1" thickBot="1" x14ac:dyDescent="0.3">
      <c r="A7" s="440" t="s">
        <v>424</v>
      </c>
      <c r="B7" s="74" t="s">
        <v>162</v>
      </c>
      <c r="C7" s="114" t="s">
        <v>168</v>
      </c>
      <c r="D7" s="441" t="s">
        <v>426</v>
      </c>
      <c r="E7" s="23" t="s">
        <v>429</v>
      </c>
      <c r="F7" s="210">
        <v>4088</v>
      </c>
      <c r="G7" s="210">
        <v>4823</v>
      </c>
      <c r="H7" s="211">
        <v>1.1797945205479452</v>
      </c>
      <c r="I7" s="208">
        <v>1.1797945205479452</v>
      </c>
      <c r="J7" s="444" t="s">
        <v>430</v>
      </c>
    </row>
    <row r="8" spans="1:13" s="443" customFormat="1" ht="22.5" thickTop="1" thickBot="1" x14ac:dyDescent="0.3">
      <c r="A8" s="447" t="s">
        <v>171</v>
      </c>
      <c r="B8" s="448"/>
      <c r="C8" s="448"/>
      <c r="D8" s="448"/>
      <c r="E8" s="449"/>
      <c r="F8" s="433"/>
      <c r="G8" s="433"/>
      <c r="H8" s="433"/>
      <c r="I8" s="450"/>
      <c r="J8" s="160"/>
      <c r="K8" s="3"/>
    </row>
    <row r="9" spans="1:13" ht="96.75" customHeight="1" thickTop="1" thickBot="1" x14ac:dyDescent="0.3">
      <c r="A9" s="440" t="s">
        <v>424</v>
      </c>
      <c r="B9" s="451" t="s">
        <v>431</v>
      </c>
      <c r="C9" s="418" t="s">
        <v>173</v>
      </c>
      <c r="D9" s="419" t="s">
        <v>226</v>
      </c>
      <c r="E9" s="317" t="s">
        <v>206</v>
      </c>
      <c r="F9" s="225">
        <v>1</v>
      </c>
      <c r="G9" s="225">
        <v>1.1016666666666663</v>
      </c>
      <c r="H9" s="211">
        <v>1.1016666666666663</v>
      </c>
      <c r="I9" s="208">
        <v>1.1016666666666663</v>
      </c>
      <c r="J9" s="442" t="s">
        <v>432</v>
      </c>
      <c r="K9" s="443"/>
    </row>
    <row r="10" spans="1:13" ht="144.75" customHeight="1" thickTop="1" x14ac:dyDescent="0.25">
      <c r="H10" s="47" t="s">
        <v>177</v>
      </c>
      <c r="I10" s="1178">
        <v>1.120365296803653</v>
      </c>
      <c r="J10" s="17" t="s">
        <v>178</v>
      </c>
    </row>
    <row r="11" spans="1:13" x14ac:dyDescent="0.25">
      <c r="I11" s="453"/>
    </row>
    <row r="12" spans="1:13" x14ac:dyDescent="0.25">
      <c r="I12" s="453"/>
    </row>
    <row r="13" spans="1:13" x14ac:dyDescent="0.25">
      <c r="I13" s="453"/>
    </row>
    <row r="14" spans="1:13" x14ac:dyDescent="0.25">
      <c r="I14" s="453"/>
    </row>
    <row r="15" spans="1:13" x14ac:dyDescent="0.25">
      <c r="I15" s="453"/>
    </row>
    <row r="16" spans="1:13" x14ac:dyDescent="0.25">
      <c r="I16" s="453"/>
    </row>
    <row r="17" spans="9:9" x14ac:dyDescent="0.25">
      <c r="I17" s="453"/>
    </row>
    <row r="18" spans="9:9" x14ac:dyDescent="0.25">
      <c r="I18" s="453"/>
    </row>
    <row r="19" spans="9:9" x14ac:dyDescent="0.25">
      <c r="I19" s="453"/>
    </row>
    <row r="20" spans="9:9" x14ac:dyDescent="0.25">
      <c r="I20" s="453"/>
    </row>
    <row r="21" spans="9:9" x14ac:dyDescent="0.25">
      <c r="I21" s="453"/>
    </row>
    <row r="22" spans="9:9" x14ac:dyDescent="0.25">
      <c r="I22" s="453"/>
    </row>
    <row r="23" spans="9:9" x14ac:dyDescent="0.25">
      <c r="I23" s="453"/>
    </row>
    <row r="24" spans="9:9" x14ac:dyDescent="0.25">
      <c r="I24" s="453"/>
    </row>
    <row r="25" spans="9:9" x14ac:dyDescent="0.25">
      <c r="I25" s="453"/>
    </row>
    <row r="26" spans="9:9" x14ac:dyDescent="0.25">
      <c r="I26" s="453"/>
    </row>
    <row r="27" spans="9:9" x14ac:dyDescent="0.25">
      <c r="I27" s="453"/>
    </row>
    <row r="28" spans="9:9" x14ac:dyDescent="0.25">
      <c r="I28" s="453"/>
    </row>
    <row r="29" spans="9:9" x14ac:dyDescent="0.25">
      <c r="I29" s="453"/>
    </row>
    <row r="30" spans="9:9" x14ac:dyDescent="0.25">
      <c r="I30" s="453"/>
    </row>
    <row r="31" spans="9:9" x14ac:dyDescent="0.25">
      <c r="I31" s="453"/>
    </row>
    <row r="32" spans="9:9" x14ac:dyDescent="0.25">
      <c r="I32" s="453"/>
    </row>
    <row r="33" spans="9:9" x14ac:dyDescent="0.25">
      <c r="I33" s="453"/>
    </row>
    <row r="34" spans="9:9" x14ac:dyDescent="0.25">
      <c r="I34" s="453"/>
    </row>
    <row r="35" spans="9:9" x14ac:dyDescent="0.25">
      <c r="I35" s="453"/>
    </row>
    <row r="36" spans="9:9" x14ac:dyDescent="0.25">
      <c r="I36" s="453"/>
    </row>
    <row r="37" spans="9:9" x14ac:dyDescent="0.25">
      <c r="I37" s="453"/>
    </row>
    <row r="38" spans="9:9" x14ac:dyDescent="0.25">
      <c r="I38" s="453"/>
    </row>
    <row r="39" spans="9:9" x14ac:dyDescent="0.25">
      <c r="I39" s="453"/>
    </row>
    <row r="40" spans="9:9" x14ac:dyDescent="0.25">
      <c r="I40" s="453"/>
    </row>
    <row r="41" spans="9:9" x14ac:dyDescent="0.25">
      <c r="I41" s="453"/>
    </row>
    <row r="42" spans="9:9" x14ac:dyDescent="0.25">
      <c r="I42" s="453"/>
    </row>
    <row r="43" spans="9:9" x14ac:dyDescent="0.25">
      <c r="I43" s="453"/>
    </row>
    <row r="44" spans="9:9" x14ac:dyDescent="0.25">
      <c r="I44" s="453"/>
    </row>
    <row r="45" spans="9:9" x14ac:dyDescent="0.25">
      <c r="I45" s="453"/>
    </row>
    <row r="46" spans="9:9" x14ac:dyDescent="0.25">
      <c r="I46" s="453"/>
    </row>
    <row r="47" spans="9:9" x14ac:dyDescent="0.25">
      <c r="I47" s="453"/>
    </row>
    <row r="48" spans="9:9" x14ac:dyDescent="0.25">
      <c r="I48" s="453"/>
    </row>
    <row r="49" spans="9:9" x14ac:dyDescent="0.25">
      <c r="I49" s="453"/>
    </row>
    <row r="50" spans="9:9" x14ac:dyDescent="0.25">
      <c r="I50" s="453"/>
    </row>
    <row r="51" spans="9:9" x14ac:dyDescent="0.25">
      <c r="I51" s="453"/>
    </row>
    <row r="52" spans="9:9" x14ac:dyDescent="0.25">
      <c r="I52" s="453"/>
    </row>
    <row r="53" spans="9:9" x14ac:dyDescent="0.25">
      <c r="I53" s="453"/>
    </row>
    <row r="54" spans="9:9" x14ac:dyDescent="0.25">
      <c r="I54" s="453"/>
    </row>
    <row r="55" spans="9:9" x14ac:dyDescent="0.25">
      <c r="I55" s="453"/>
    </row>
    <row r="56" spans="9:9" x14ac:dyDescent="0.25">
      <c r="I56" s="453"/>
    </row>
    <row r="57" spans="9:9" x14ac:dyDescent="0.25">
      <c r="I57" s="453"/>
    </row>
    <row r="58" spans="9:9" x14ac:dyDescent="0.25">
      <c r="I58" s="453"/>
    </row>
    <row r="59" spans="9:9" x14ac:dyDescent="0.25">
      <c r="I59" s="453"/>
    </row>
    <row r="60" spans="9:9" x14ac:dyDescent="0.25">
      <c r="I60" s="453"/>
    </row>
    <row r="61" spans="9:9" x14ac:dyDescent="0.25">
      <c r="I61" s="453"/>
    </row>
    <row r="62" spans="9:9" x14ac:dyDescent="0.25">
      <c r="I62" s="453"/>
    </row>
    <row r="63" spans="9:9" x14ac:dyDescent="0.25">
      <c r="I63" s="453"/>
    </row>
    <row r="64" spans="9:9" x14ac:dyDescent="0.25">
      <c r="I64" s="453"/>
    </row>
    <row r="65" spans="9:9" x14ac:dyDescent="0.25">
      <c r="I65" s="453"/>
    </row>
    <row r="66" spans="9:9" x14ac:dyDescent="0.25">
      <c r="I66" s="453"/>
    </row>
    <row r="67" spans="9:9" x14ac:dyDescent="0.25">
      <c r="I67" s="453"/>
    </row>
    <row r="68" spans="9:9" x14ac:dyDescent="0.25">
      <c r="I68" s="453"/>
    </row>
    <row r="69" spans="9:9" x14ac:dyDescent="0.25">
      <c r="I69" s="453"/>
    </row>
    <row r="70" spans="9:9" x14ac:dyDescent="0.25">
      <c r="I70" s="453"/>
    </row>
    <row r="71" spans="9:9" x14ac:dyDescent="0.25">
      <c r="I71" s="453"/>
    </row>
    <row r="72" spans="9:9" x14ac:dyDescent="0.25">
      <c r="I72" s="453"/>
    </row>
    <row r="73" spans="9:9" x14ac:dyDescent="0.25">
      <c r="I73" s="453"/>
    </row>
    <row r="74" spans="9:9" x14ac:dyDescent="0.25">
      <c r="I74" s="453"/>
    </row>
    <row r="75" spans="9:9" x14ac:dyDescent="0.25">
      <c r="I75" s="453"/>
    </row>
    <row r="76" spans="9:9" x14ac:dyDescent="0.25">
      <c r="I76" s="453"/>
    </row>
    <row r="77" spans="9:9" x14ac:dyDescent="0.25">
      <c r="I77" s="453"/>
    </row>
    <row r="78" spans="9:9" x14ac:dyDescent="0.25">
      <c r="I78" s="453"/>
    </row>
    <row r="79" spans="9:9" x14ac:dyDescent="0.25">
      <c r="I79" s="453"/>
    </row>
    <row r="80" spans="9:9" x14ac:dyDescent="0.25">
      <c r="I80" s="453"/>
    </row>
    <row r="81" spans="9:9" x14ac:dyDescent="0.25">
      <c r="I81" s="453"/>
    </row>
    <row r="82" spans="9:9" x14ac:dyDescent="0.25">
      <c r="I82" s="453"/>
    </row>
    <row r="83" spans="9:9" x14ac:dyDescent="0.25">
      <c r="I83" s="453"/>
    </row>
    <row r="84" spans="9:9" x14ac:dyDescent="0.25">
      <c r="I84" s="453"/>
    </row>
    <row r="85" spans="9:9" x14ac:dyDescent="0.25">
      <c r="I85" s="453"/>
    </row>
    <row r="86" spans="9:9" x14ac:dyDescent="0.25">
      <c r="I86" s="453"/>
    </row>
    <row r="87" spans="9:9" x14ac:dyDescent="0.25">
      <c r="I87" s="453"/>
    </row>
    <row r="88" spans="9:9" x14ac:dyDescent="0.25">
      <c r="I88" s="453"/>
    </row>
    <row r="89" spans="9:9" x14ac:dyDescent="0.25">
      <c r="I89" s="453"/>
    </row>
    <row r="90" spans="9:9" x14ac:dyDescent="0.25">
      <c r="I90" s="453"/>
    </row>
    <row r="91" spans="9:9" x14ac:dyDescent="0.25">
      <c r="I91" s="453"/>
    </row>
    <row r="92" spans="9:9" x14ac:dyDescent="0.25">
      <c r="I92" s="453"/>
    </row>
    <row r="93" spans="9:9" x14ac:dyDescent="0.25">
      <c r="I93" s="453"/>
    </row>
    <row r="94" spans="9:9" x14ac:dyDescent="0.25">
      <c r="I94" s="453"/>
    </row>
    <row r="95" spans="9:9" x14ac:dyDescent="0.25">
      <c r="I95" s="453"/>
    </row>
    <row r="96" spans="9:9" x14ac:dyDescent="0.25">
      <c r="I96" s="453"/>
    </row>
    <row r="97" spans="9:9" x14ac:dyDescent="0.25">
      <c r="I97" s="453"/>
    </row>
    <row r="98" spans="9:9" x14ac:dyDescent="0.25">
      <c r="I98" s="453"/>
    </row>
    <row r="99" spans="9:9" x14ac:dyDescent="0.25">
      <c r="I99" s="453"/>
    </row>
    <row r="100" spans="9:9" x14ac:dyDescent="0.25">
      <c r="I100" s="453"/>
    </row>
    <row r="101" spans="9:9" x14ac:dyDescent="0.25">
      <c r="I101" s="452"/>
    </row>
    <row r="102" spans="9:9" x14ac:dyDescent="0.25">
      <c r="I102" s="452"/>
    </row>
    <row r="103" spans="9:9" x14ac:dyDescent="0.25">
      <c r="I103" s="452"/>
    </row>
    <row r="104" spans="9:9" x14ac:dyDescent="0.25">
      <c r="I104" s="452"/>
    </row>
    <row r="105" spans="9:9" x14ac:dyDescent="0.25">
      <c r="I105" s="452"/>
    </row>
    <row r="106" spans="9:9" x14ac:dyDescent="0.25">
      <c r="I106" s="452"/>
    </row>
    <row r="107" spans="9:9" x14ac:dyDescent="0.25">
      <c r="I107" s="452"/>
    </row>
    <row r="108" spans="9:9" x14ac:dyDescent="0.25">
      <c r="I108" s="452"/>
    </row>
    <row r="109" spans="9:9" x14ac:dyDescent="0.25">
      <c r="I109" s="452"/>
    </row>
    <row r="110" spans="9:9" x14ac:dyDescent="0.25">
      <c r="I110" s="452"/>
    </row>
    <row r="111" spans="9:9" x14ac:dyDescent="0.25">
      <c r="I111" s="452"/>
    </row>
    <row r="112" spans="9:9" x14ac:dyDescent="0.25">
      <c r="I112" s="452"/>
    </row>
    <row r="113" spans="9:9" x14ac:dyDescent="0.25">
      <c r="I113" s="452"/>
    </row>
    <row r="114" spans="9:9" x14ac:dyDescent="0.25">
      <c r="I114" s="452"/>
    </row>
    <row r="115" spans="9:9" x14ac:dyDescent="0.25">
      <c r="I115" s="452"/>
    </row>
  </sheetData>
  <sheetProtection algorithmName="SHA-512" hashValue="Wy86mgjIQn2uOL7VBO3RDIYYs3tTC538jFMm68+AmzvO5upif0Upz4G6Li6IgRUsU322IUZU2qHDekB8OdiicQ==" saltValue="NoCrI44wNqlEoFFbYqNwCQ==" spinCount="100000" sheet="1" objects="1" scenarios="1"/>
  <conditionalFormatting sqref="F8:H8">
    <cfRule type="expression" dxfId="4318" priority="299">
      <formula>OR(#REF!="Número",#REF!="Meses",#REF!="Pesos",#REF!="Millones")</formula>
    </cfRule>
    <cfRule type="expression" dxfId="4317" priority="300">
      <formula>#REF!="Porcentaje"</formula>
    </cfRule>
  </conditionalFormatting>
  <conditionalFormatting sqref="F9:G9">
    <cfRule type="expression" dxfId="4316" priority="265">
      <formula>OR(#REF!="Número",#REF!="Meses",#REF!="Pesos",#REF!="Millones")</formula>
    </cfRule>
    <cfRule type="expression" dxfId="4315" priority="266">
      <formula>#REF!="Porcentaje"</formula>
    </cfRule>
  </conditionalFormatting>
  <conditionalFormatting sqref="F7:G7">
    <cfRule type="expression" dxfId="4314" priority="301">
      <formula>OR(#REF!="Número",#REF!="Meses",#REF!="Pesos",#REF!="Millones")</formula>
    </cfRule>
    <cfRule type="expression" dxfId="4313" priority="302">
      <formula>#REF!="Porcentaje"</formula>
    </cfRule>
  </conditionalFormatting>
  <conditionalFormatting sqref="F6:G6">
    <cfRule type="expression" dxfId="4312" priority="227">
      <formula>OR(#REF!="Número",#REF!="Meses",#REF!="Pesos",#REF!="Millones")</formula>
    </cfRule>
    <cfRule type="expression" dxfId="4311" priority="228">
      <formula>#REF!="Porcentaje"</formula>
    </cfRule>
  </conditionalFormatting>
  <conditionalFormatting sqref="H8">
    <cfRule type="expression" dxfId="4310" priority="225">
      <formula>OR(#REF!="Número",#REF!="Meses",#REF!="Pesos",#REF!="Millones")</formula>
    </cfRule>
    <cfRule type="expression" dxfId="4309" priority="226">
      <formula>#REF!="Porcentaje"</formula>
    </cfRule>
  </conditionalFormatting>
  <conditionalFormatting sqref="I5:I7">
    <cfRule type="cellIs" dxfId="4308" priority="151" operator="greaterThan">
      <formula>1.1</formula>
    </cfRule>
    <cfRule type="cellIs" dxfId="4307" priority="152" operator="between">
      <formula>100%</formula>
      <formula>110%</formula>
    </cfRule>
    <cfRule type="cellIs" dxfId="4306" priority="153" operator="between">
      <formula>70%</formula>
      <formula>99.9999999%</formula>
    </cfRule>
    <cfRule type="cellIs" dxfId="4305" priority="154" operator="between">
      <formula>0</formula>
      <formula>0.6999999999999</formula>
    </cfRule>
  </conditionalFormatting>
  <conditionalFormatting sqref="H5:H7">
    <cfRule type="containsText" dxfId="4304" priority="145" operator="containsText" text="Sin medición en la vigencia">
      <formula>NOT(ISERROR(SEARCH("Sin medición en la vigencia",H5)))</formula>
    </cfRule>
    <cfRule type="cellIs" dxfId="4303" priority="146" operator="greaterThan">
      <formula>1.1</formula>
    </cfRule>
    <cfRule type="cellIs" dxfId="4302" priority="147" operator="between">
      <formula>100%</formula>
      <formula>110%</formula>
    </cfRule>
    <cfRule type="cellIs" dxfId="4301" priority="148" operator="between">
      <formula>70%</formula>
      <formula>99.9999999%</formula>
    </cfRule>
    <cfRule type="cellIs" dxfId="4300" priority="149" operator="between">
      <formula>0</formula>
      <formula>0.6999999999999</formula>
    </cfRule>
  </conditionalFormatting>
  <conditionalFormatting sqref="I9">
    <cfRule type="cellIs" dxfId="4299" priority="141" operator="greaterThan">
      <formula>1.1</formula>
    </cfRule>
    <cfRule type="cellIs" dxfId="4298" priority="142" operator="between">
      <formula>100%</formula>
      <formula>110%</formula>
    </cfRule>
    <cfRule type="cellIs" dxfId="4297" priority="143" operator="between">
      <formula>70%</formula>
      <formula>99.9999999%</formula>
    </cfRule>
    <cfRule type="cellIs" dxfId="4296" priority="144" operator="between">
      <formula>0</formula>
      <formula>0.6999999999999</formula>
    </cfRule>
  </conditionalFormatting>
  <conditionalFormatting sqref="H9">
    <cfRule type="containsText" dxfId="4295" priority="135" operator="containsText" text="Sin medición en la vigencia">
      <formula>NOT(ISERROR(SEARCH("Sin medición en la vigencia",H9)))</formula>
    </cfRule>
    <cfRule type="cellIs" dxfId="4294" priority="136" operator="greaterThan">
      <formula>1.1</formula>
    </cfRule>
    <cfRule type="cellIs" dxfId="4293" priority="137" operator="between">
      <formula>100%</formula>
      <formula>110%</formula>
    </cfRule>
    <cfRule type="cellIs" dxfId="4292" priority="138" operator="between">
      <formula>70%</formula>
      <formula>99.9999999%</formula>
    </cfRule>
    <cfRule type="cellIs" dxfId="4291" priority="139" operator="between">
      <formula>0</formula>
      <formula>0.6999999999999</formula>
    </cfRule>
  </conditionalFormatting>
  <hyperlinks>
    <hyperlink ref="J10" location="Principal!A1" display="volver al índice" xr:uid="{00000000-0004-0000-0D00-000000000000}"/>
  </hyperlinks>
  <pageMargins left="0.7" right="0.7" top="0.75" bottom="0.75" header="0.3" footer="0.3"/>
  <pageSetup paperSize="9" orientation="portrait" r:id="rId1"/>
  <headerFooter scaleWithDoc="0"/>
  <drawing r:id="rId2"/>
  <extLst>
    <ext xmlns:x14="http://schemas.microsoft.com/office/spreadsheetml/2009/9/main" uri="{78C0D931-6437-407d-A8EE-F0AAD7539E65}">
      <x14:conditionalFormattings>
        <x14:conditionalFormatting xmlns:xm="http://schemas.microsoft.com/office/excel/2006/main">
          <x14:cfRule type="containsText" priority="150" operator="containsText" id="{A4854B61-CDF9-4231-BCA1-44719F7624F8}">
            <xm:f>NOT(ISERROR(SEARCH("-",I5)))</xm:f>
            <xm:f>"-"</xm:f>
            <x14:dxf>
              <fill>
                <patternFill>
                  <bgColor rgb="FF000000"/>
                </patternFill>
              </fill>
            </x14:dxf>
          </x14:cfRule>
          <xm:sqref>I5:I7</xm:sqref>
        </x14:conditionalFormatting>
        <x14:conditionalFormatting xmlns:xm="http://schemas.microsoft.com/office/excel/2006/main">
          <x14:cfRule type="containsText" priority="140" operator="containsText" id="{873ED609-2A7D-47F3-8204-85D3E2D55E18}">
            <xm:f>NOT(ISERROR(SEARCH("-",I9)))</xm:f>
            <xm:f>"-"</xm:f>
            <x14:dxf>
              <fill>
                <patternFill>
                  <bgColor rgb="FF000000"/>
                </patternFill>
              </fill>
            </x14:dxf>
          </x14:cfRule>
          <xm:sqref>I9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theme="9" tint="-0.249977111117893"/>
  </sheetPr>
  <dimension ref="A1:M115"/>
  <sheetViews>
    <sheetView zoomScale="70" zoomScaleNormal="70" workbookViewId="0">
      <selection activeCell="I8" sqref="I8"/>
    </sheetView>
  </sheetViews>
  <sheetFormatPr baseColWidth="10" defaultColWidth="11.42578125" defaultRowHeight="21" x14ac:dyDescent="0.35"/>
  <cols>
    <col min="1" max="1" width="20.7109375" style="163" customWidth="1"/>
    <col min="2" max="2" width="20.5703125" style="163" customWidth="1"/>
    <col min="3" max="3" width="29.28515625" style="163" customWidth="1"/>
    <col min="4" max="4" width="32.5703125" style="164" customWidth="1"/>
    <col min="5" max="5" width="26.5703125" style="163" customWidth="1"/>
    <col min="6" max="6" width="38.28515625" style="163" customWidth="1"/>
    <col min="7" max="7" width="15.42578125" style="163" customWidth="1"/>
    <col min="8" max="9" width="31.28515625" style="168" bestFit="1" customWidth="1"/>
    <col min="10" max="10" width="25.42578125" style="168" customWidth="1"/>
    <col min="11" max="11" width="26.85546875" style="168" customWidth="1"/>
    <col min="12" max="12" width="150.7109375" style="167" customWidth="1"/>
    <col min="13" max="16384" width="11.42578125" style="163"/>
  </cols>
  <sheetData>
    <row r="1" spans="1:13" ht="95.25" customHeight="1" thickBot="1" x14ac:dyDescent="0.3">
      <c r="A1" s="117"/>
      <c r="B1" s="118" t="s">
        <v>122</v>
      </c>
      <c r="C1" s="118"/>
      <c r="D1" s="119" t="s">
        <v>433</v>
      </c>
      <c r="E1" s="119"/>
      <c r="F1" s="119"/>
      <c r="G1" s="119"/>
      <c r="H1" s="123"/>
      <c r="I1" s="123"/>
      <c r="J1" s="123"/>
      <c r="K1" s="123"/>
      <c r="L1" s="122"/>
    </row>
    <row r="2" spans="1:13" s="164" customFormat="1" ht="36" customHeight="1" thickTop="1" thickBot="1" x14ac:dyDescent="0.3">
      <c r="A2" s="125"/>
      <c r="B2" s="125"/>
      <c r="C2" s="125"/>
      <c r="D2" s="125"/>
      <c r="E2" s="125"/>
      <c r="F2" s="125"/>
      <c r="G2" s="125"/>
      <c r="H2" s="127" t="s">
        <v>124</v>
      </c>
      <c r="I2" s="128"/>
      <c r="J2" s="128"/>
      <c r="K2" s="129"/>
      <c r="L2" s="130" t="s">
        <v>21</v>
      </c>
    </row>
    <row r="3" spans="1:13" ht="90"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3" ht="22.5" thickTop="1" thickBot="1" x14ac:dyDescent="0.3">
      <c r="A4" s="173"/>
      <c r="B4" s="251" t="s">
        <v>135</v>
      </c>
      <c r="C4" s="251"/>
      <c r="D4" s="173"/>
      <c r="E4" s="251"/>
      <c r="F4" s="251"/>
      <c r="G4" s="251"/>
      <c r="H4" s="177"/>
      <c r="I4" s="177"/>
      <c r="J4" s="177"/>
      <c r="K4" s="177"/>
      <c r="L4" s="175"/>
    </row>
    <row r="5" spans="1:13" ht="186.6" customHeight="1" thickTop="1" thickBot="1" x14ac:dyDescent="0.3">
      <c r="A5" s="125" t="s">
        <v>434</v>
      </c>
      <c r="B5" s="307" t="s">
        <v>137</v>
      </c>
      <c r="C5" s="497" t="s">
        <v>138</v>
      </c>
      <c r="D5" s="498" t="s">
        <v>139</v>
      </c>
      <c r="E5" s="143" t="s">
        <v>140</v>
      </c>
      <c r="F5" s="143" t="s">
        <v>275</v>
      </c>
      <c r="G5" s="143" t="s">
        <v>276</v>
      </c>
      <c r="H5" s="1210">
        <v>0.95</v>
      </c>
      <c r="I5" s="1210">
        <v>0.76300000000000001</v>
      </c>
      <c r="J5" s="151">
        <v>0.80315789473684218</v>
      </c>
      <c r="K5" s="145">
        <v>0.80315789473684218</v>
      </c>
      <c r="L5" s="152" t="s">
        <v>435</v>
      </c>
      <c r="M5" s="499"/>
    </row>
    <row r="6" spans="1:13" ht="202.15" customHeight="1" thickTop="1" thickBot="1" x14ac:dyDescent="0.3">
      <c r="A6" s="125" t="s">
        <v>434</v>
      </c>
      <c r="B6" s="307" t="s">
        <v>137</v>
      </c>
      <c r="C6" s="497" t="s">
        <v>138</v>
      </c>
      <c r="D6" s="498" t="s">
        <v>141</v>
      </c>
      <c r="E6" s="143" t="s">
        <v>142</v>
      </c>
      <c r="F6" s="143" t="s">
        <v>279</v>
      </c>
      <c r="G6" s="143" t="s">
        <v>276</v>
      </c>
      <c r="H6" s="1211">
        <v>0.95</v>
      </c>
      <c r="I6" s="1211">
        <v>0.76300000000000001</v>
      </c>
      <c r="J6" s="151">
        <v>0.80315789473684218</v>
      </c>
      <c r="K6" s="145">
        <v>0.80315789473684218</v>
      </c>
      <c r="L6" s="152" t="s">
        <v>436</v>
      </c>
    </row>
    <row r="7" spans="1:13" ht="90.6" customHeight="1" thickTop="1" thickBot="1" x14ac:dyDescent="0.3">
      <c r="A7" s="125" t="s">
        <v>434</v>
      </c>
      <c r="B7" s="307" t="s">
        <v>137</v>
      </c>
      <c r="C7" s="252" t="s">
        <v>143</v>
      </c>
      <c r="D7" s="143" t="s">
        <v>147</v>
      </c>
      <c r="E7" s="143" t="s">
        <v>148</v>
      </c>
      <c r="F7" s="143" t="s">
        <v>437</v>
      </c>
      <c r="G7" s="143" t="s">
        <v>438</v>
      </c>
      <c r="H7" s="1211">
        <v>5600000000000</v>
      </c>
      <c r="I7" s="1211">
        <v>6857055350282</v>
      </c>
      <c r="J7" s="151">
        <v>1.2244741696932142</v>
      </c>
      <c r="K7" s="145">
        <v>1.2244741696932142</v>
      </c>
      <c r="L7" s="152" t="s">
        <v>149</v>
      </c>
    </row>
    <row r="8" spans="1:13" ht="22.5" thickTop="1" thickBot="1" x14ac:dyDescent="0.3">
      <c r="A8" s="284"/>
      <c r="B8" s="238" t="s">
        <v>290</v>
      </c>
      <c r="C8" s="335"/>
      <c r="D8" s="335"/>
      <c r="E8" s="284"/>
      <c r="F8" s="284"/>
      <c r="G8" s="284"/>
      <c r="H8" s="239"/>
      <c r="I8" s="239"/>
      <c r="J8" s="239"/>
      <c r="K8" s="237"/>
      <c r="L8" s="289"/>
    </row>
    <row r="9" spans="1:13" ht="79.150000000000006" customHeight="1" thickTop="1" thickBot="1" x14ac:dyDescent="0.3">
      <c r="A9" s="125" t="s">
        <v>434</v>
      </c>
      <c r="B9" s="284" t="s">
        <v>158</v>
      </c>
      <c r="C9" s="500" t="s">
        <v>159</v>
      </c>
      <c r="D9" s="500" t="s">
        <v>247</v>
      </c>
      <c r="E9" s="143" t="s">
        <v>439</v>
      </c>
      <c r="F9" s="143" t="s">
        <v>440</v>
      </c>
      <c r="G9" s="261" t="s">
        <v>276</v>
      </c>
      <c r="H9" s="1211">
        <v>0.32</v>
      </c>
      <c r="I9" s="1211">
        <v>0.51</v>
      </c>
      <c r="J9" s="151">
        <v>1.59375</v>
      </c>
      <c r="K9" s="145">
        <v>1.59375</v>
      </c>
      <c r="L9" s="152" t="s">
        <v>441</v>
      </c>
    </row>
    <row r="10" spans="1:13" ht="72.599999999999994" customHeight="1" thickTop="1" thickBot="1" x14ac:dyDescent="0.3">
      <c r="A10" s="125" t="s">
        <v>434</v>
      </c>
      <c r="B10" s="284" t="s">
        <v>158</v>
      </c>
      <c r="C10" s="500" t="s">
        <v>159</v>
      </c>
      <c r="D10" s="500" t="s">
        <v>247</v>
      </c>
      <c r="E10" s="143" t="s">
        <v>300</v>
      </c>
      <c r="F10" s="143" t="s">
        <v>301</v>
      </c>
      <c r="G10" s="261" t="s">
        <v>276</v>
      </c>
      <c r="H10" s="1211">
        <v>0.42</v>
      </c>
      <c r="I10" s="1211">
        <v>0.57999999999999996</v>
      </c>
      <c r="J10" s="151">
        <v>1.3809523809523809</v>
      </c>
      <c r="K10" s="145">
        <v>1.3809523809523809</v>
      </c>
      <c r="L10" s="152" t="s">
        <v>441</v>
      </c>
    </row>
    <row r="11" spans="1:13" ht="81" customHeight="1" thickTop="1" thickBot="1" x14ac:dyDescent="0.3">
      <c r="A11" s="125" t="s">
        <v>434</v>
      </c>
      <c r="B11" s="284" t="s">
        <v>158</v>
      </c>
      <c r="C11" s="500" t="s">
        <v>159</v>
      </c>
      <c r="D11" s="500" t="s">
        <v>247</v>
      </c>
      <c r="E11" s="143" t="s">
        <v>302</v>
      </c>
      <c r="F11" s="143" t="s">
        <v>303</v>
      </c>
      <c r="G11" s="261" t="s">
        <v>276</v>
      </c>
      <c r="H11" s="1211">
        <v>0.42</v>
      </c>
      <c r="I11" s="1211">
        <v>0.57999999999999996</v>
      </c>
      <c r="J11" s="151">
        <v>1.3809523809523809</v>
      </c>
      <c r="K11" s="145">
        <v>1.3809523809523809</v>
      </c>
      <c r="L11" s="152" t="s">
        <v>441</v>
      </c>
    </row>
    <row r="12" spans="1:13" ht="22.5" thickTop="1" thickBot="1" x14ac:dyDescent="0.3">
      <c r="A12" s="254"/>
      <c r="B12" s="302" t="s">
        <v>161</v>
      </c>
      <c r="C12" s="406"/>
      <c r="D12" s="406"/>
      <c r="E12" s="254"/>
      <c r="F12" s="254"/>
      <c r="G12" s="254"/>
      <c r="H12" s="141"/>
      <c r="I12" s="141"/>
      <c r="J12" s="141"/>
      <c r="K12" s="138"/>
      <c r="L12" s="259"/>
    </row>
    <row r="13" spans="1:13" ht="140.25" customHeight="1" thickTop="1" thickBot="1" x14ac:dyDescent="0.3">
      <c r="A13" s="125" t="s">
        <v>434</v>
      </c>
      <c r="B13" s="254" t="s">
        <v>162</v>
      </c>
      <c r="C13" s="143" t="s">
        <v>195</v>
      </c>
      <c r="D13" s="143" t="s">
        <v>442</v>
      </c>
      <c r="E13" s="143" t="s">
        <v>197</v>
      </c>
      <c r="F13" s="143" t="s">
        <v>304</v>
      </c>
      <c r="G13" s="261" t="s">
        <v>276</v>
      </c>
      <c r="H13" s="1211">
        <v>1</v>
      </c>
      <c r="I13" s="1211">
        <v>1</v>
      </c>
      <c r="J13" s="151">
        <v>1</v>
      </c>
      <c r="K13" s="145">
        <v>1</v>
      </c>
      <c r="L13" s="152" t="s">
        <v>443</v>
      </c>
      <c r="M13" s="1212"/>
    </row>
    <row r="14" spans="1:13" ht="123.75" customHeight="1" thickTop="1" thickBot="1" x14ac:dyDescent="0.3">
      <c r="A14" s="125" t="s">
        <v>434</v>
      </c>
      <c r="B14" s="254" t="s">
        <v>162</v>
      </c>
      <c r="C14" s="501" t="s">
        <v>165</v>
      </c>
      <c r="D14" s="300" t="s">
        <v>202</v>
      </c>
      <c r="E14" s="143" t="s">
        <v>203</v>
      </c>
      <c r="F14" s="143" t="s">
        <v>306</v>
      </c>
      <c r="G14" s="261" t="s">
        <v>276</v>
      </c>
      <c r="H14" s="1211">
        <v>1</v>
      </c>
      <c r="I14" s="1211">
        <v>1</v>
      </c>
      <c r="J14" s="151">
        <v>1</v>
      </c>
      <c r="K14" s="145">
        <v>1</v>
      </c>
      <c r="L14" s="152" t="s">
        <v>444</v>
      </c>
    </row>
    <row r="15" spans="1:13" ht="85.15" customHeight="1" thickTop="1" thickBot="1" x14ac:dyDescent="0.3">
      <c r="A15" s="125" t="s">
        <v>434</v>
      </c>
      <c r="B15" s="254" t="s">
        <v>162</v>
      </c>
      <c r="C15" s="502" t="s">
        <v>168</v>
      </c>
      <c r="D15" s="503" t="s">
        <v>445</v>
      </c>
      <c r="E15" s="143" t="s">
        <v>446</v>
      </c>
      <c r="F15" s="143" t="s">
        <v>447</v>
      </c>
      <c r="G15" s="261" t="s">
        <v>448</v>
      </c>
      <c r="H15" s="1213">
        <v>400000000000</v>
      </c>
      <c r="I15" s="1213">
        <v>403706324377</v>
      </c>
      <c r="J15" s="151">
        <v>1.0092658109424999</v>
      </c>
      <c r="K15" s="145">
        <v>1.0092658109424999</v>
      </c>
      <c r="L15" s="152" t="s">
        <v>449</v>
      </c>
    </row>
    <row r="16" spans="1:13" ht="141" customHeight="1" thickTop="1" thickBot="1" x14ac:dyDescent="0.3">
      <c r="A16" s="125" t="s">
        <v>434</v>
      </c>
      <c r="B16" s="254" t="s">
        <v>162</v>
      </c>
      <c r="C16" s="252" t="s">
        <v>327</v>
      </c>
      <c r="D16" s="300" t="s">
        <v>450</v>
      </c>
      <c r="E16" s="143" t="s">
        <v>451</v>
      </c>
      <c r="F16" s="143" t="s">
        <v>452</v>
      </c>
      <c r="G16" s="261" t="s">
        <v>453</v>
      </c>
      <c r="H16" s="1211">
        <v>7</v>
      </c>
      <c r="I16" s="1211">
        <v>7</v>
      </c>
      <c r="J16" s="151">
        <v>1</v>
      </c>
      <c r="K16" s="145">
        <v>1</v>
      </c>
      <c r="L16" s="152" t="s">
        <v>454</v>
      </c>
    </row>
    <row r="17" spans="1:12" ht="409.15" customHeight="1" thickTop="1" thickBot="1" x14ac:dyDescent="0.3">
      <c r="A17" s="125" t="s">
        <v>434</v>
      </c>
      <c r="B17" s="254" t="s">
        <v>162</v>
      </c>
      <c r="C17" s="252" t="s">
        <v>327</v>
      </c>
      <c r="D17" s="300" t="s">
        <v>455</v>
      </c>
      <c r="E17" s="143" t="s">
        <v>456</v>
      </c>
      <c r="F17" s="143" t="s">
        <v>457</v>
      </c>
      <c r="G17" s="261" t="s">
        <v>453</v>
      </c>
      <c r="H17" s="1211">
        <v>40</v>
      </c>
      <c r="I17" s="1211">
        <v>41</v>
      </c>
      <c r="J17" s="151">
        <v>1.0249999999999999</v>
      </c>
      <c r="K17" s="145">
        <v>1.0249999999999999</v>
      </c>
      <c r="L17" s="152" t="s">
        <v>458</v>
      </c>
    </row>
    <row r="18" spans="1:12" ht="105" customHeight="1" thickTop="1" thickBot="1" x14ac:dyDescent="0.3">
      <c r="A18" s="125" t="s">
        <v>434</v>
      </c>
      <c r="B18" s="254" t="s">
        <v>162</v>
      </c>
      <c r="C18" s="252" t="s">
        <v>327</v>
      </c>
      <c r="D18" s="300" t="s">
        <v>459</v>
      </c>
      <c r="E18" s="143" t="s">
        <v>460</v>
      </c>
      <c r="F18" s="143" t="s">
        <v>461</v>
      </c>
      <c r="G18" s="143" t="s">
        <v>453</v>
      </c>
      <c r="H18" s="1211">
        <v>1</v>
      </c>
      <c r="I18" s="1211">
        <v>1</v>
      </c>
      <c r="J18" s="151">
        <v>1</v>
      </c>
      <c r="K18" s="145">
        <v>1</v>
      </c>
      <c r="L18" s="152" t="s">
        <v>462</v>
      </c>
    </row>
    <row r="19" spans="1:12" ht="22.5" thickTop="1" thickBot="1" x14ac:dyDescent="0.3">
      <c r="A19" s="262"/>
      <c r="B19" s="305" t="s">
        <v>171</v>
      </c>
      <c r="C19" s="305"/>
      <c r="D19" s="305"/>
      <c r="E19" s="262"/>
      <c r="F19" s="262"/>
      <c r="G19" s="262"/>
      <c r="H19" s="161"/>
      <c r="I19" s="161"/>
      <c r="J19" s="161"/>
      <c r="K19" s="158"/>
      <c r="L19" s="266"/>
    </row>
    <row r="20" spans="1:12" ht="128.25" customHeight="1" thickTop="1" thickBot="1" x14ac:dyDescent="0.3">
      <c r="A20" s="125" t="s">
        <v>434</v>
      </c>
      <c r="B20" s="306" t="s">
        <v>172</v>
      </c>
      <c r="C20" s="143" t="s">
        <v>173</v>
      </c>
      <c r="D20" s="143" t="s">
        <v>226</v>
      </c>
      <c r="E20" s="143" t="s">
        <v>206</v>
      </c>
      <c r="F20" s="143" t="s">
        <v>333</v>
      </c>
      <c r="G20" s="143" t="s">
        <v>276</v>
      </c>
      <c r="H20" s="1211">
        <v>1</v>
      </c>
      <c r="I20" s="1211">
        <v>0.93166666666666664</v>
      </c>
      <c r="J20" s="151">
        <v>0.93166666666666664</v>
      </c>
      <c r="K20" s="145">
        <v>0.93166666666666664</v>
      </c>
      <c r="L20" s="152" t="s">
        <v>463</v>
      </c>
    </row>
    <row r="21" spans="1:12" ht="139.5" customHeight="1" thickTop="1" x14ac:dyDescent="0.35">
      <c r="J21" s="47" t="s">
        <v>177</v>
      </c>
      <c r="K21" s="1178">
        <v>1.0886443998985251</v>
      </c>
      <c r="L21" s="17" t="s">
        <v>178</v>
      </c>
    </row>
    <row r="22" spans="1:12" x14ac:dyDescent="0.35">
      <c r="K22" s="195"/>
    </row>
    <row r="23" spans="1:12" x14ac:dyDescent="0.35">
      <c r="K23" s="195"/>
    </row>
    <row r="24" spans="1:12" x14ac:dyDescent="0.35">
      <c r="K24" s="195"/>
    </row>
    <row r="25" spans="1:12" x14ac:dyDescent="0.35">
      <c r="K25" s="195"/>
    </row>
    <row r="26" spans="1:12" x14ac:dyDescent="0.35">
      <c r="K26" s="195"/>
    </row>
    <row r="27" spans="1:12" x14ac:dyDescent="0.35">
      <c r="K27" s="195"/>
    </row>
    <row r="28" spans="1:12" x14ac:dyDescent="0.35">
      <c r="K28" s="195"/>
    </row>
    <row r="29" spans="1:12" x14ac:dyDescent="0.35">
      <c r="K29" s="195"/>
    </row>
    <row r="30" spans="1:12" x14ac:dyDescent="0.35">
      <c r="K30" s="195"/>
    </row>
    <row r="31" spans="1:12" x14ac:dyDescent="0.35">
      <c r="K31" s="195"/>
    </row>
    <row r="32" spans="1:12" x14ac:dyDescent="0.35">
      <c r="K32" s="195"/>
    </row>
    <row r="33" spans="11:11" x14ac:dyDescent="0.35">
      <c r="K33" s="195"/>
    </row>
    <row r="34" spans="11:11" x14ac:dyDescent="0.35">
      <c r="K34" s="195"/>
    </row>
    <row r="35" spans="11:11" x14ac:dyDescent="0.35">
      <c r="K35" s="195"/>
    </row>
    <row r="36" spans="11:11" x14ac:dyDescent="0.35">
      <c r="K36" s="195"/>
    </row>
    <row r="37" spans="11:11" x14ac:dyDescent="0.35">
      <c r="K37" s="195"/>
    </row>
    <row r="38" spans="11:11" x14ac:dyDescent="0.35">
      <c r="K38" s="195"/>
    </row>
    <row r="39" spans="11:11" x14ac:dyDescent="0.35">
      <c r="K39" s="195"/>
    </row>
    <row r="40" spans="11:11" x14ac:dyDescent="0.35">
      <c r="K40" s="195"/>
    </row>
    <row r="41" spans="11:11" x14ac:dyDescent="0.35">
      <c r="K41" s="195"/>
    </row>
    <row r="42" spans="11:11" x14ac:dyDescent="0.35">
      <c r="K42" s="195"/>
    </row>
    <row r="43" spans="11:11" x14ac:dyDescent="0.35">
      <c r="K43" s="195"/>
    </row>
    <row r="44" spans="11:11" x14ac:dyDescent="0.35">
      <c r="K44" s="195"/>
    </row>
    <row r="45" spans="11:11" x14ac:dyDescent="0.35">
      <c r="K45" s="195"/>
    </row>
    <row r="46" spans="11:11" x14ac:dyDescent="0.35">
      <c r="K46" s="195"/>
    </row>
    <row r="47" spans="11:11" x14ac:dyDescent="0.35">
      <c r="K47" s="195"/>
    </row>
    <row r="48" spans="11:11" x14ac:dyDescent="0.35">
      <c r="K48" s="195"/>
    </row>
    <row r="49" spans="11:11" x14ac:dyDescent="0.35">
      <c r="K49" s="195"/>
    </row>
    <row r="50" spans="11:11" x14ac:dyDescent="0.35">
      <c r="K50" s="195"/>
    </row>
    <row r="51" spans="11:11" x14ac:dyDescent="0.35">
      <c r="K51" s="195"/>
    </row>
    <row r="52" spans="11:11" x14ac:dyDescent="0.35">
      <c r="K52" s="195"/>
    </row>
    <row r="53" spans="11:11" x14ac:dyDescent="0.35">
      <c r="K53" s="195"/>
    </row>
    <row r="54" spans="11:11" x14ac:dyDescent="0.35">
      <c r="K54" s="195"/>
    </row>
    <row r="55" spans="11:11" x14ac:dyDescent="0.35">
      <c r="K55" s="195"/>
    </row>
    <row r="56" spans="11:11" x14ac:dyDescent="0.35">
      <c r="K56" s="195"/>
    </row>
    <row r="57" spans="11:11" x14ac:dyDescent="0.35">
      <c r="K57" s="195"/>
    </row>
    <row r="58" spans="11:11" x14ac:dyDescent="0.35">
      <c r="K58" s="195"/>
    </row>
    <row r="59" spans="11:11" x14ac:dyDescent="0.35">
      <c r="K59" s="195"/>
    </row>
    <row r="60" spans="11:11" x14ac:dyDescent="0.35">
      <c r="K60" s="195"/>
    </row>
    <row r="61" spans="11:11" x14ac:dyDescent="0.35">
      <c r="K61" s="195"/>
    </row>
    <row r="62" spans="11:11" x14ac:dyDescent="0.35">
      <c r="K62" s="195"/>
    </row>
    <row r="63" spans="11:11" x14ac:dyDescent="0.35">
      <c r="K63" s="195"/>
    </row>
    <row r="64" spans="11:11" x14ac:dyDescent="0.35">
      <c r="K64" s="195"/>
    </row>
    <row r="65" spans="11:11" x14ac:dyDescent="0.35">
      <c r="K65" s="195"/>
    </row>
    <row r="66" spans="11:11" x14ac:dyDescent="0.35">
      <c r="K66" s="195"/>
    </row>
    <row r="67" spans="11:11" x14ac:dyDescent="0.35">
      <c r="K67" s="195"/>
    </row>
    <row r="68" spans="11:11" x14ac:dyDescent="0.35">
      <c r="K68" s="195"/>
    </row>
    <row r="69" spans="11:11" x14ac:dyDescent="0.35">
      <c r="K69" s="195"/>
    </row>
    <row r="70" spans="11:11" x14ac:dyDescent="0.35">
      <c r="K70" s="195"/>
    </row>
    <row r="71" spans="11:11" x14ac:dyDescent="0.35">
      <c r="K71" s="195"/>
    </row>
    <row r="72" spans="11:11" x14ac:dyDescent="0.35">
      <c r="K72" s="195"/>
    </row>
    <row r="73" spans="11:11" x14ac:dyDescent="0.35">
      <c r="K73" s="195"/>
    </row>
    <row r="74" spans="11:11" x14ac:dyDescent="0.35">
      <c r="K74" s="195"/>
    </row>
    <row r="75" spans="11:11" x14ac:dyDescent="0.35">
      <c r="K75" s="195"/>
    </row>
    <row r="76" spans="11:11" x14ac:dyDescent="0.35">
      <c r="K76" s="195"/>
    </row>
    <row r="77" spans="11:11" x14ac:dyDescent="0.35">
      <c r="K77" s="195"/>
    </row>
    <row r="78" spans="11:11" x14ac:dyDescent="0.35">
      <c r="K78" s="195"/>
    </row>
    <row r="79" spans="11:11" x14ac:dyDescent="0.35">
      <c r="K79" s="195"/>
    </row>
    <row r="80" spans="11:11" x14ac:dyDescent="0.35">
      <c r="K80" s="195"/>
    </row>
    <row r="81" spans="11:11" x14ac:dyDescent="0.35">
      <c r="K81" s="195"/>
    </row>
    <row r="82" spans="11:11" x14ac:dyDescent="0.35">
      <c r="K82" s="195"/>
    </row>
    <row r="83" spans="11:11" x14ac:dyDescent="0.35">
      <c r="K83" s="195"/>
    </row>
    <row r="84" spans="11:11" x14ac:dyDescent="0.35">
      <c r="K84" s="195"/>
    </row>
    <row r="85" spans="11:11" x14ac:dyDescent="0.35">
      <c r="K85" s="195"/>
    </row>
    <row r="86" spans="11:11" x14ac:dyDescent="0.35">
      <c r="K86" s="195"/>
    </row>
    <row r="87" spans="11:11" x14ac:dyDescent="0.35">
      <c r="K87" s="195"/>
    </row>
    <row r="88" spans="11:11" x14ac:dyDescent="0.35">
      <c r="K88" s="195"/>
    </row>
    <row r="89" spans="11:11" x14ac:dyDescent="0.35">
      <c r="K89" s="195"/>
    </row>
    <row r="90" spans="11:11" x14ac:dyDescent="0.35">
      <c r="K90" s="195"/>
    </row>
    <row r="91" spans="11:11" x14ac:dyDescent="0.35">
      <c r="K91" s="195"/>
    </row>
    <row r="92" spans="11:11" x14ac:dyDescent="0.35">
      <c r="K92" s="195"/>
    </row>
    <row r="93" spans="11:11" x14ac:dyDescent="0.35">
      <c r="K93" s="195"/>
    </row>
    <row r="94" spans="11:11" x14ac:dyDescent="0.35">
      <c r="K94" s="195"/>
    </row>
    <row r="95" spans="11:11" x14ac:dyDescent="0.35">
      <c r="K95" s="195"/>
    </row>
    <row r="96" spans="11:11" x14ac:dyDescent="0.35">
      <c r="K96" s="195"/>
    </row>
    <row r="97" spans="11:11" x14ac:dyDescent="0.35">
      <c r="K97" s="195"/>
    </row>
    <row r="98" spans="11:11" x14ac:dyDescent="0.35">
      <c r="K98" s="195"/>
    </row>
    <row r="99" spans="11:11" x14ac:dyDescent="0.35">
      <c r="K99" s="195"/>
    </row>
    <row r="100" spans="11:11" x14ac:dyDescent="0.35">
      <c r="K100" s="19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ym8qR4rZL8OjbO7wRi8naDMoKkl3KYdAGhYMuvXnIc/QfqkTSiJDpsfHRz1+bt3zmlhUTBMTlCPBJM9AtRF8tQ==" saltValue="6NQFqq+K22heWfzjDum4Eg==" spinCount="100000" sheet="1" objects="1" scenarios="1"/>
  <conditionalFormatting sqref="H6:I7 H9:I11 H13:I18">
    <cfRule type="expression" dxfId="4288" priority="473">
      <formula>OR($G6="Número",$G6="Meses",$G6="Pesos",$G6="Millones")</formula>
    </cfRule>
    <cfRule type="expression" dxfId="4287" priority="474">
      <formula>$G6="Porcentaje"</formula>
    </cfRule>
  </conditionalFormatting>
  <conditionalFormatting sqref="H20:I20">
    <cfRule type="expression" dxfId="4286" priority="414">
      <formula>OR($G20="Número",$G20="Meses",$G20="Pesos",$G20="Millones")</formula>
    </cfRule>
    <cfRule type="expression" dxfId="4285" priority="415">
      <formula>$G20="Porcentaje"</formula>
    </cfRule>
  </conditionalFormatting>
  <conditionalFormatting sqref="K5:K7">
    <cfRule type="cellIs" dxfId="4284" priority="136" operator="greaterThan">
      <formula>1.1</formula>
    </cfRule>
    <cfRule type="cellIs" dxfId="4283" priority="137" operator="between">
      <formula>100%</formula>
      <formula>110%</formula>
    </cfRule>
    <cfRule type="cellIs" dxfId="4282" priority="138" operator="between">
      <formula>70%</formula>
      <formula>99.9999999%</formula>
    </cfRule>
    <cfRule type="cellIs" dxfId="4281" priority="139" operator="between">
      <formula>0</formula>
      <formula>0.6999999999999</formula>
    </cfRule>
  </conditionalFormatting>
  <conditionalFormatting sqref="J5:J7">
    <cfRule type="containsText" dxfId="4280" priority="130" operator="containsText" text="Sin medición en la vigencia">
      <formula>NOT(ISERROR(SEARCH("Sin medición en la vigencia",J5)))</formula>
    </cfRule>
    <cfRule type="cellIs" dxfId="4279" priority="131" operator="greaterThan">
      <formula>1.1</formula>
    </cfRule>
    <cfRule type="cellIs" dxfId="4278" priority="132" operator="between">
      <formula>100%</formula>
      <formula>110%</formula>
    </cfRule>
    <cfRule type="cellIs" dxfId="4277" priority="133" operator="between">
      <formula>70%</formula>
      <formula>99.9999999%</formula>
    </cfRule>
    <cfRule type="cellIs" dxfId="4276" priority="134" operator="between">
      <formula>0</formula>
      <formula>0.6999999999999</formula>
    </cfRule>
  </conditionalFormatting>
  <conditionalFormatting sqref="K9:K11">
    <cfRule type="cellIs" dxfId="4275" priority="126" operator="greaterThan">
      <formula>1.1</formula>
    </cfRule>
    <cfRule type="cellIs" dxfId="4274" priority="127" operator="between">
      <formula>100%</formula>
      <formula>110%</formula>
    </cfRule>
    <cfRule type="cellIs" dxfId="4273" priority="128" operator="between">
      <formula>70%</formula>
      <formula>99.9999999%</formula>
    </cfRule>
    <cfRule type="cellIs" dxfId="4272" priority="129" operator="between">
      <formula>0</formula>
      <formula>0.6999999999999</formula>
    </cfRule>
  </conditionalFormatting>
  <conditionalFormatting sqref="J9:J11">
    <cfRule type="containsText" dxfId="4271" priority="120" operator="containsText" text="Sin medición en la vigencia">
      <formula>NOT(ISERROR(SEARCH("Sin medición en la vigencia",J9)))</formula>
    </cfRule>
    <cfRule type="cellIs" dxfId="4270" priority="121" operator="greaterThan">
      <formula>1.1</formula>
    </cfRule>
    <cfRule type="cellIs" dxfId="4269" priority="122" operator="between">
      <formula>100%</formula>
      <formula>110%</formula>
    </cfRule>
    <cfRule type="cellIs" dxfId="4268" priority="123" operator="between">
      <formula>70%</formula>
      <formula>99.9999999%</formula>
    </cfRule>
    <cfRule type="cellIs" dxfId="4267" priority="124" operator="between">
      <formula>0</formula>
      <formula>0.6999999999999</formula>
    </cfRule>
  </conditionalFormatting>
  <conditionalFormatting sqref="K13:K18">
    <cfRule type="cellIs" dxfId="4266" priority="116" operator="greaterThan">
      <formula>1.1</formula>
    </cfRule>
    <cfRule type="cellIs" dxfId="4265" priority="117" operator="between">
      <formula>100%</formula>
      <formula>110%</formula>
    </cfRule>
    <cfRule type="cellIs" dxfId="4264" priority="118" operator="between">
      <formula>70%</formula>
      <formula>99.9999999%</formula>
    </cfRule>
    <cfRule type="cellIs" dxfId="4263" priority="119" operator="between">
      <formula>0</formula>
      <formula>0.6999999999999</formula>
    </cfRule>
  </conditionalFormatting>
  <conditionalFormatting sqref="J13:J18">
    <cfRule type="containsText" dxfId="4262" priority="110" operator="containsText" text="Sin medición en la vigencia">
      <formula>NOT(ISERROR(SEARCH("Sin medición en la vigencia",J13)))</formula>
    </cfRule>
    <cfRule type="cellIs" dxfId="4261" priority="111" operator="greaterThan">
      <formula>1.1</formula>
    </cfRule>
    <cfRule type="cellIs" dxfId="4260" priority="112" operator="between">
      <formula>100%</formula>
      <formula>110%</formula>
    </cfRule>
    <cfRule type="cellIs" dxfId="4259" priority="113" operator="between">
      <formula>70%</formula>
      <formula>99.9999999%</formula>
    </cfRule>
    <cfRule type="cellIs" dxfId="4258" priority="114" operator="between">
      <formula>0</formula>
      <formula>0.6999999999999</formula>
    </cfRule>
  </conditionalFormatting>
  <conditionalFormatting sqref="K20">
    <cfRule type="cellIs" dxfId="4257" priority="106" operator="greaterThan">
      <formula>1.1</formula>
    </cfRule>
    <cfRule type="cellIs" dxfId="4256" priority="107" operator="between">
      <formula>100%</formula>
      <formula>110%</formula>
    </cfRule>
    <cfRule type="cellIs" dxfId="4255" priority="108" operator="between">
      <formula>70%</formula>
      <formula>99.9999999%</formula>
    </cfRule>
    <cfRule type="cellIs" dxfId="4254" priority="109" operator="between">
      <formula>0</formula>
      <formula>0.6999999999999</formula>
    </cfRule>
  </conditionalFormatting>
  <conditionalFormatting sqref="J20">
    <cfRule type="containsText" dxfId="4253" priority="100" operator="containsText" text="Sin medición en la vigencia">
      <formula>NOT(ISERROR(SEARCH("Sin medición en la vigencia",J20)))</formula>
    </cfRule>
    <cfRule type="cellIs" dxfId="4252" priority="101" operator="greaterThan">
      <formula>1.1</formula>
    </cfRule>
    <cfRule type="cellIs" dxfId="4251" priority="102" operator="between">
      <formula>100%</formula>
      <formula>110%</formula>
    </cfRule>
    <cfRule type="cellIs" dxfId="4250" priority="103" operator="between">
      <formula>70%</formula>
      <formula>99.9999999%</formula>
    </cfRule>
    <cfRule type="cellIs" dxfId="4249" priority="104" operator="between">
      <formula>0</formula>
      <formula>0.6999999999999</formula>
    </cfRule>
  </conditionalFormatting>
  <hyperlinks>
    <hyperlink ref="L21" location="Principal!A1" display="volver al índice" xr:uid="{00000000-0004-0000-0E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5" operator="containsText" id="{B2CE4CEE-1C1F-4215-8958-CE3D269FD7D9}">
            <xm:f>NOT(ISERROR(SEARCH("-",K5)))</xm:f>
            <xm:f>"-"</xm:f>
            <x14:dxf>
              <fill>
                <patternFill>
                  <bgColor rgb="FF000000"/>
                </patternFill>
              </fill>
            </x14:dxf>
          </x14:cfRule>
          <xm:sqref>K5:K7</xm:sqref>
        </x14:conditionalFormatting>
        <x14:conditionalFormatting xmlns:xm="http://schemas.microsoft.com/office/excel/2006/main">
          <x14:cfRule type="containsText" priority="125" operator="containsText" id="{DE11D169-6BB0-4E55-9D41-5346CC228AB7}">
            <xm:f>NOT(ISERROR(SEARCH("-",K9)))</xm:f>
            <xm:f>"-"</xm:f>
            <x14:dxf>
              <fill>
                <patternFill>
                  <bgColor rgb="FF000000"/>
                </patternFill>
              </fill>
            </x14:dxf>
          </x14:cfRule>
          <xm:sqref>K9:K11</xm:sqref>
        </x14:conditionalFormatting>
        <x14:conditionalFormatting xmlns:xm="http://schemas.microsoft.com/office/excel/2006/main">
          <x14:cfRule type="containsText" priority="115" operator="containsText" id="{65D113CA-62E9-46C2-9455-5DDBBEF293DF}">
            <xm:f>NOT(ISERROR(SEARCH("-",K13)))</xm:f>
            <xm:f>"-"</xm:f>
            <x14:dxf>
              <fill>
                <patternFill>
                  <bgColor rgb="FF000000"/>
                </patternFill>
              </fill>
            </x14:dxf>
          </x14:cfRule>
          <xm:sqref>K13:K18</xm:sqref>
        </x14:conditionalFormatting>
        <x14:conditionalFormatting xmlns:xm="http://schemas.microsoft.com/office/excel/2006/main">
          <x14:cfRule type="containsText" priority="105" operator="containsText" id="{7CFB0FB9-E493-4701-BB03-EB0FD659DA9C}">
            <xm:f>NOT(ISERROR(SEARCH("-",K20)))</xm:f>
            <xm:f>"-"</xm:f>
            <x14:dxf>
              <fill>
                <patternFill>
                  <bgColor rgb="FF000000"/>
                </patternFill>
              </fill>
            </x14:dxf>
          </x14:cfRule>
          <xm:sqref>K20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tabColor theme="9" tint="0.59999389629810485"/>
  </sheetPr>
  <dimension ref="A1:J115"/>
  <sheetViews>
    <sheetView zoomScale="70" zoomScaleNormal="70" workbookViewId="0">
      <selection activeCell="D12" sqref="D12"/>
    </sheetView>
  </sheetViews>
  <sheetFormatPr baseColWidth="10" defaultColWidth="11.42578125" defaultRowHeight="21" x14ac:dyDescent="0.35"/>
  <cols>
    <col min="1" max="1" width="19.85546875" customWidth="1"/>
    <col min="2" max="2" width="20.5703125" customWidth="1"/>
    <col min="3" max="3" width="29.28515625" customWidth="1"/>
    <col min="4" max="4" width="32.5703125" style="9" customWidth="1"/>
    <col min="5" max="5" width="30.5703125" customWidth="1"/>
    <col min="6" max="6" width="32.28515625" style="235" bestFit="1" customWidth="1"/>
    <col min="7" max="7" width="29.7109375" style="235" bestFit="1" customWidth="1"/>
    <col min="8" max="8" width="23.7109375" style="235" customWidth="1"/>
    <col min="9" max="9" width="24.7109375" style="235" customWidth="1"/>
    <col min="10" max="10" width="150.7109375" style="234" customWidth="1"/>
  </cols>
  <sheetData>
    <row r="1" spans="1:10" ht="110.25" customHeight="1" thickBot="1" x14ac:dyDescent="0.3">
      <c r="A1" s="116"/>
      <c r="B1" s="198" t="s">
        <v>122</v>
      </c>
      <c r="C1" s="198"/>
      <c r="D1" s="199" t="s">
        <v>464</v>
      </c>
      <c r="E1" s="199"/>
      <c r="F1" s="201"/>
      <c r="G1" s="201"/>
      <c r="H1" s="201"/>
      <c r="I1" s="201"/>
      <c r="J1" s="200"/>
    </row>
    <row r="2" spans="1:10" s="9" customFormat="1" ht="36" customHeight="1" thickTop="1" thickBot="1" x14ac:dyDescent="0.3">
      <c r="A2" s="106"/>
      <c r="B2" s="106"/>
      <c r="C2" s="106"/>
      <c r="D2" s="106"/>
      <c r="E2" s="106"/>
      <c r="F2" s="334" t="s">
        <v>124</v>
      </c>
      <c r="G2" s="333"/>
      <c r="H2" s="333"/>
      <c r="I2" s="332"/>
      <c r="J2" s="336" t="s">
        <v>21</v>
      </c>
    </row>
    <row r="3" spans="1:10" ht="89.25" customHeight="1" thickTop="1" thickBot="1" x14ac:dyDescent="0.3">
      <c r="A3" s="106" t="s">
        <v>125</v>
      </c>
      <c r="B3" s="106" t="s">
        <v>126</v>
      </c>
      <c r="C3" s="106" t="s">
        <v>127</v>
      </c>
      <c r="D3" s="106" t="s">
        <v>128</v>
      </c>
      <c r="E3" s="106" t="s">
        <v>129</v>
      </c>
      <c r="F3" s="202" t="s">
        <v>130</v>
      </c>
      <c r="G3" s="202" t="s">
        <v>131</v>
      </c>
      <c r="H3" s="203" t="s">
        <v>132</v>
      </c>
      <c r="I3" s="203" t="s">
        <v>209</v>
      </c>
      <c r="J3" s="337" t="s">
        <v>134</v>
      </c>
    </row>
    <row r="4" spans="1:10" ht="22.5" thickTop="1" thickBot="1" x14ac:dyDescent="0.3">
      <c r="A4" s="105"/>
      <c r="B4" s="204" t="s">
        <v>135</v>
      </c>
      <c r="C4" s="204"/>
      <c r="D4" s="105"/>
      <c r="E4" s="204"/>
      <c r="F4" s="206"/>
      <c r="G4" s="206"/>
      <c r="H4" s="206"/>
      <c r="I4" s="206"/>
      <c r="J4" s="205"/>
    </row>
    <row r="5" spans="1:10" ht="74.45" customHeight="1" thickTop="1" thickBot="1" x14ac:dyDescent="0.3">
      <c r="A5" s="106" t="s">
        <v>465</v>
      </c>
      <c r="B5" s="112" t="s">
        <v>137</v>
      </c>
      <c r="C5" s="43" t="s">
        <v>138</v>
      </c>
      <c r="D5" s="18" t="s">
        <v>139</v>
      </c>
      <c r="E5" s="25" t="s">
        <v>466</v>
      </c>
      <c r="F5" s="1207">
        <v>4550000000000</v>
      </c>
      <c r="G5" s="1207">
        <v>5873441419713</v>
      </c>
      <c r="H5" s="211">
        <v>1.2908662460907692</v>
      </c>
      <c r="I5" s="208">
        <v>1.2908662460907692</v>
      </c>
      <c r="J5" s="149" t="s">
        <v>467</v>
      </c>
    </row>
    <row r="6" spans="1:10" ht="22.5" thickTop="1" thickBot="1" x14ac:dyDescent="0.3">
      <c r="A6" s="319"/>
      <c r="B6" s="322" t="s">
        <v>161</v>
      </c>
      <c r="C6" s="413"/>
      <c r="D6" s="413"/>
      <c r="E6" s="319"/>
      <c r="F6" s="222"/>
      <c r="G6" s="222"/>
      <c r="H6" s="222"/>
      <c r="I6" s="221"/>
      <c r="J6" s="259"/>
    </row>
    <row r="7" spans="1:10" ht="127.5" customHeight="1" thickTop="1" thickBot="1" x14ac:dyDescent="0.3">
      <c r="A7" s="106" t="s">
        <v>465</v>
      </c>
      <c r="B7" s="319" t="s">
        <v>162</v>
      </c>
      <c r="C7" s="25" t="s">
        <v>165</v>
      </c>
      <c r="D7" s="25" t="s">
        <v>468</v>
      </c>
      <c r="E7" s="25" t="s">
        <v>203</v>
      </c>
      <c r="F7" s="1209">
        <v>1</v>
      </c>
      <c r="G7" s="1209">
        <v>1</v>
      </c>
      <c r="H7" s="211">
        <v>1</v>
      </c>
      <c r="I7" s="208">
        <v>1</v>
      </c>
      <c r="J7" s="149" t="s">
        <v>469</v>
      </c>
    </row>
    <row r="8" spans="1:10" ht="69" customHeight="1" thickTop="1" thickBot="1" x14ac:dyDescent="0.3">
      <c r="A8" s="106" t="s">
        <v>465</v>
      </c>
      <c r="B8" s="319" t="s">
        <v>162</v>
      </c>
      <c r="C8" s="505" t="s">
        <v>327</v>
      </c>
      <c r="D8" s="115" t="s">
        <v>470</v>
      </c>
      <c r="E8" s="25" t="s">
        <v>471</v>
      </c>
      <c r="F8" s="1209">
        <v>1</v>
      </c>
      <c r="G8" s="1209">
        <v>1</v>
      </c>
      <c r="H8" s="211">
        <v>1</v>
      </c>
      <c r="I8" s="208">
        <v>1</v>
      </c>
      <c r="J8" s="149" t="s">
        <v>472</v>
      </c>
    </row>
    <row r="9" spans="1:10" ht="118.5" customHeight="1" thickTop="1" thickBot="1" x14ac:dyDescent="0.3">
      <c r="A9" s="106" t="s">
        <v>465</v>
      </c>
      <c r="B9" s="319" t="s">
        <v>162</v>
      </c>
      <c r="C9" s="505" t="s">
        <v>327</v>
      </c>
      <c r="D9" s="506" t="s">
        <v>473</v>
      </c>
      <c r="E9" s="25" t="s">
        <v>474</v>
      </c>
      <c r="F9" s="1207">
        <v>15</v>
      </c>
      <c r="G9" s="1207">
        <v>26</v>
      </c>
      <c r="H9" s="211">
        <v>1.7333333333333334</v>
      </c>
      <c r="I9" s="208">
        <v>1.7333333333333334</v>
      </c>
      <c r="J9" s="152" t="s">
        <v>475</v>
      </c>
    </row>
    <row r="10" spans="1:10" ht="22.5" thickTop="1" thickBot="1" x14ac:dyDescent="0.3">
      <c r="A10" s="314"/>
      <c r="B10" s="316" t="s">
        <v>171</v>
      </c>
      <c r="C10" s="316"/>
      <c r="D10" s="316"/>
      <c r="E10" s="314"/>
      <c r="F10" s="229"/>
      <c r="G10" s="229"/>
      <c r="H10" s="229"/>
      <c r="I10" s="228"/>
      <c r="J10" s="266"/>
    </row>
    <row r="11" spans="1:10" ht="84.6" customHeight="1" thickTop="1" thickBot="1" x14ac:dyDescent="0.3">
      <c r="A11" s="106" t="s">
        <v>465</v>
      </c>
      <c r="B11" s="99" t="s">
        <v>172</v>
      </c>
      <c r="C11" s="25" t="s">
        <v>173</v>
      </c>
      <c r="D11" s="25" t="s">
        <v>226</v>
      </c>
      <c r="E11" s="25" t="s">
        <v>206</v>
      </c>
      <c r="F11" s="1209">
        <v>1</v>
      </c>
      <c r="G11" s="1209">
        <v>1.0466666666666666</v>
      </c>
      <c r="H11" s="211">
        <v>1.0466666666666666</v>
      </c>
      <c r="I11" s="208">
        <v>1.0466666666666666</v>
      </c>
      <c r="J11" s="149" t="s">
        <v>476</v>
      </c>
    </row>
    <row r="12" spans="1:10" ht="129" customHeight="1" thickTop="1" x14ac:dyDescent="0.35">
      <c r="H12" s="47" t="s">
        <v>177</v>
      </c>
      <c r="I12" s="1178">
        <v>1.2141732492181538</v>
      </c>
      <c r="J12" s="17" t="s">
        <v>178</v>
      </c>
    </row>
    <row r="13" spans="1:10" x14ac:dyDescent="0.35">
      <c r="I13" s="308"/>
    </row>
    <row r="14" spans="1:10" x14ac:dyDescent="0.35">
      <c r="I14" s="308"/>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GJGXRIpe9QkxAGC2yjot9Yib67PaGN+egJAd8HgSGZyxnUSj6ztkTlmSahh6beNlAzPFrKzrRCe4PKAy+M69CQ==" saltValue="nTbuVTNF73VBSvhhPFRyJQ==" spinCount="100000" sheet="1" objects="1" scenarios="1"/>
  <conditionalFormatting sqref="F7:G9">
    <cfRule type="expression" dxfId="4244" priority="334">
      <formula>OR(#REF!="Número",#REF!="Meses",#REF!="Pesos",#REF!="Millones")</formula>
    </cfRule>
    <cfRule type="expression" dxfId="4243" priority="335">
      <formula>#REF!="Porcentaje"</formula>
    </cfRule>
  </conditionalFormatting>
  <conditionalFormatting sqref="F11:G11">
    <cfRule type="expression" dxfId="4242" priority="255">
      <formula>OR(#REF!="Número",#REF!="Meses",#REF!="Pesos",#REF!="Millones")</formula>
    </cfRule>
    <cfRule type="expression" dxfId="4241" priority="256">
      <formula>#REF!="Porcentaje"</formula>
    </cfRule>
  </conditionalFormatting>
  <conditionalFormatting sqref="I5">
    <cfRule type="cellIs" dxfId="4240" priority="95" operator="greaterThan">
      <formula>1.1</formula>
    </cfRule>
    <cfRule type="cellIs" dxfId="4239" priority="96" operator="between">
      <formula>100%</formula>
      <formula>110%</formula>
    </cfRule>
    <cfRule type="cellIs" dxfId="4238" priority="97" operator="between">
      <formula>70%</formula>
      <formula>99.9999999%</formula>
    </cfRule>
    <cfRule type="cellIs" dxfId="4237" priority="98" operator="between">
      <formula>0</formula>
      <formula>0.6999999999999</formula>
    </cfRule>
  </conditionalFormatting>
  <conditionalFormatting sqref="H5">
    <cfRule type="containsText" dxfId="4236" priority="89" operator="containsText" text="Sin medición en la vigencia">
      <formula>NOT(ISERROR(SEARCH("Sin medición en la vigencia",H5)))</formula>
    </cfRule>
    <cfRule type="cellIs" dxfId="4235" priority="90" operator="greaterThan">
      <formula>1.1</formula>
    </cfRule>
    <cfRule type="cellIs" dxfId="4234" priority="91" operator="between">
      <formula>100%</formula>
      <formula>110%</formula>
    </cfRule>
    <cfRule type="cellIs" dxfId="4233" priority="92" operator="between">
      <formula>70%</formula>
      <formula>99.9999999%</formula>
    </cfRule>
    <cfRule type="cellIs" dxfId="4232" priority="93" operator="between">
      <formula>0</formula>
      <formula>0.6999999999999</formula>
    </cfRule>
  </conditionalFormatting>
  <conditionalFormatting sqref="I7:I9">
    <cfRule type="cellIs" dxfId="4231" priority="85" operator="greaterThan">
      <formula>1.1</formula>
    </cfRule>
    <cfRule type="cellIs" dxfId="4230" priority="86" operator="between">
      <formula>100%</formula>
      <formula>110%</formula>
    </cfRule>
    <cfRule type="cellIs" dxfId="4229" priority="87" operator="between">
      <formula>70%</formula>
      <formula>99.9999999%</formula>
    </cfRule>
    <cfRule type="cellIs" dxfId="4228" priority="88" operator="between">
      <formula>0</formula>
      <formula>0.6999999999999</formula>
    </cfRule>
  </conditionalFormatting>
  <conditionalFormatting sqref="H7:H9">
    <cfRule type="containsText" dxfId="4227" priority="79" operator="containsText" text="Sin medición en la vigencia">
      <formula>NOT(ISERROR(SEARCH("Sin medición en la vigencia",H7)))</formula>
    </cfRule>
    <cfRule type="cellIs" dxfId="4226" priority="80" operator="greaterThan">
      <formula>1.1</formula>
    </cfRule>
    <cfRule type="cellIs" dxfId="4225" priority="81" operator="between">
      <formula>100%</formula>
      <formula>110%</formula>
    </cfRule>
    <cfRule type="cellIs" dxfId="4224" priority="82" operator="between">
      <formula>70%</formula>
      <formula>99.9999999%</formula>
    </cfRule>
    <cfRule type="cellIs" dxfId="4223" priority="83" operator="between">
      <formula>0</formula>
      <formula>0.6999999999999</formula>
    </cfRule>
  </conditionalFormatting>
  <conditionalFormatting sqref="I11">
    <cfRule type="cellIs" dxfId="4222" priority="75" operator="greaterThan">
      <formula>1.1</formula>
    </cfRule>
    <cfRule type="cellIs" dxfId="4221" priority="76" operator="between">
      <formula>100%</formula>
      <formula>110%</formula>
    </cfRule>
    <cfRule type="cellIs" dxfId="4220" priority="77" operator="between">
      <formula>70%</formula>
      <formula>99.9999999%</formula>
    </cfRule>
    <cfRule type="cellIs" dxfId="4219" priority="78" operator="between">
      <formula>0</formula>
      <formula>0.6999999999999</formula>
    </cfRule>
  </conditionalFormatting>
  <conditionalFormatting sqref="H11">
    <cfRule type="containsText" dxfId="4218" priority="69" operator="containsText" text="Sin medición en la vigencia">
      <formula>NOT(ISERROR(SEARCH("Sin medición en la vigencia",H11)))</formula>
    </cfRule>
    <cfRule type="cellIs" dxfId="4217" priority="70" operator="greaterThan">
      <formula>1.1</formula>
    </cfRule>
    <cfRule type="cellIs" dxfId="4216" priority="71" operator="between">
      <formula>100%</formula>
      <formula>110%</formula>
    </cfRule>
    <cfRule type="cellIs" dxfId="4215" priority="72" operator="between">
      <formula>70%</formula>
      <formula>99.9999999%</formula>
    </cfRule>
    <cfRule type="cellIs" dxfId="4214" priority="73" operator="between">
      <formula>0</formula>
      <formula>0.6999999999999</formula>
    </cfRule>
  </conditionalFormatting>
  <hyperlinks>
    <hyperlink ref="J12" location="Principal!A1" display="volver al índice" xr:uid="{00000000-0004-0000-0F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4" operator="containsText" id="{772420D4-A57C-4CD4-B9A1-58BE6688BEF0}">
            <xm:f>NOT(ISERROR(SEARCH("-",I5)))</xm:f>
            <xm:f>"-"</xm:f>
            <x14:dxf>
              <fill>
                <patternFill>
                  <bgColor rgb="FF000000"/>
                </patternFill>
              </fill>
            </x14:dxf>
          </x14:cfRule>
          <xm:sqref>I5</xm:sqref>
        </x14:conditionalFormatting>
        <x14:conditionalFormatting xmlns:xm="http://schemas.microsoft.com/office/excel/2006/main">
          <x14:cfRule type="containsText" priority="84" operator="containsText" id="{C08A87DB-DE41-481C-8F15-3E4974F37F92}">
            <xm:f>NOT(ISERROR(SEARCH("-",I7)))</xm:f>
            <xm:f>"-"</xm:f>
            <x14:dxf>
              <fill>
                <patternFill>
                  <bgColor rgb="FF000000"/>
                </patternFill>
              </fill>
            </x14:dxf>
          </x14:cfRule>
          <xm:sqref>I7:I9</xm:sqref>
        </x14:conditionalFormatting>
        <x14:conditionalFormatting xmlns:xm="http://schemas.microsoft.com/office/excel/2006/main">
          <x14:cfRule type="containsText" priority="74" operator="containsText" id="{6A21B953-5B67-4F8C-8527-5145F1693367}">
            <xm:f>NOT(ISERROR(SEARCH("-",I11)))</xm:f>
            <xm:f>"-"</xm:f>
            <x14:dxf>
              <fill>
                <patternFill>
                  <bgColor rgb="FF000000"/>
                </patternFill>
              </fill>
            </x14:dxf>
          </x14:cfRule>
          <xm:sqref>I11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6">
    <tabColor theme="9" tint="0.59999389629810485"/>
  </sheetPr>
  <dimension ref="A1:L113"/>
  <sheetViews>
    <sheetView zoomScale="70" zoomScaleNormal="70" workbookViewId="0">
      <selection activeCell="G6" sqref="G6"/>
    </sheetView>
  </sheetViews>
  <sheetFormatPr baseColWidth="10" defaultColWidth="11.42578125" defaultRowHeight="21" x14ac:dyDescent="0.35"/>
  <cols>
    <col min="1" max="1" width="21.85546875" customWidth="1"/>
    <col min="2" max="2" width="20.5703125" customWidth="1"/>
    <col min="3" max="3" width="29.28515625" customWidth="1"/>
    <col min="4" max="4" width="32.5703125" style="9" customWidth="1"/>
    <col min="5" max="5" width="33.5703125" customWidth="1"/>
    <col min="6" max="7" width="31.28515625" style="235" bestFit="1" customWidth="1"/>
    <col min="8" max="8" width="23.28515625" style="235" customWidth="1"/>
    <col min="9" max="9" width="22.85546875" style="235" customWidth="1"/>
    <col min="10" max="10" width="150.7109375" style="234" customWidth="1"/>
    <col min="11" max="11" width="49" customWidth="1"/>
  </cols>
  <sheetData>
    <row r="1" spans="1:12" ht="123" customHeight="1" thickBot="1" x14ac:dyDescent="0.3">
      <c r="A1" s="116"/>
      <c r="B1" s="198" t="s">
        <v>122</v>
      </c>
      <c r="C1" s="198"/>
      <c r="D1" s="199" t="s">
        <v>477</v>
      </c>
      <c r="E1" s="199"/>
      <c r="F1" s="201"/>
      <c r="G1" s="201"/>
      <c r="H1" s="201"/>
      <c r="I1" s="201"/>
      <c r="J1" s="200"/>
    </row>
    <row r="2" spans="1:12" s="9" customFormat="1" ht="36" customHeight="1" thickTop="1" thickBot="1" x14ac:dyDescent="0.3">
      <c r="A2" s="106"/>
      <c r="B2" s="106"/>
      <c r="C2" s="106"/>
      <c r="D2" s="106"/>
      <c r="E2" s="106"/>
      <c r="F2" s="334" t="s">
        <v>124</v>
      </c>
      <c r="G2" s="333"/>
      <c r="H2" s="333"/>
      <c r="I2" s="332"/>
      <c r="J2" s="336" t="s">
        <v>21</v>
      </c>
    </row>
    <row r="3" spans="1:12" ht="90" customHeight="1" thickTop="1" thickBot="1" x14ac:dyDescent="0.3">
      <c r="A3" s="106" t="s">
        <v>125</v>
      </c>
      <c r="B3" s="106" t="s">
        <v>126</v>
      </c>
      <c r="C3" s="106" t="s">
        <v>127</v>
      </c>
      <c r="D3" s="106" t="s">
        <v>128</v>
      </c>
      <c r="E3" s="106" t="s">
        <v>129</v>
      </c>
      <c r="F3" s="202" t="s">
        <v>130</v>
      </c>
      <c r="G3" s="202" t="s">
        <v>131</v>
      </c>
      <c r="H3" s="203" t="s">
        <v>132</v>
      </c>
      <c r="I3" s="203" t="s">
        <v>209</v>
      </c>
      <c r="J3" s="337" t="s">
        <v>134</v>
      </c>
    </row>
    <row r="4" spans="1:12" ht="22.5" thickTop="1" thickBot="1" x14ac:dyDescent="0.3">
      <c r="A4" s="105"/>
      <c r="B4" s="204" t="s">
        <v>135</v>
      </c>
      <c r="C4" s="204"/>
      <c r="D4" s="105"/>
      <c r="E4" s="204"/>
      <c r="F4" s="206"/>
      <c r="G4" s="206"/>
      <c r="H4" s="206"/>
      <c r="I4" s="206"/>
      <c r="J4" s="205"/>
    </row>
    <row r="5" spans="1:12" ht="297" customHeight="1" thickTop="1" thickBot="1" x14ac:dyDescent="0.3">
      <c r="A5" s="106" t="s">
        <v>478</v>
      </c>
      <c r="B5" s="507" t="s">
        <v>137</v>
      </c>
      <c r="C5" s="114" t="s">
        <v>143</v>
      </c>
      <c r="D5" s="508" t="s">
        <v>479</v>
      </c>
      <c r="E5" s="25" t="s">
        <v>480</v>
      </c>
      <c r="F5" s="1207">
        <v>590000000000</v>
      </c>
      <c r="G5" s="1207">
        <v>688878647832</v>
      </c>
      <c r="H5" s="211">
        <v>1.1675909285288135</v>
      </c>
      <c r="I5" s="208">
        <v>1.1675909285288135</v>
      </c>
      <c r="J5" s="152" t="s">
        <v>481</v>
      </c>
      <c r="K5" s="509"/>
    </row>
    <row r="6" spans="1:12" ht="328.15" customHeight="1" thickTop="1" thickBot="1" x14ac:dyDescent="0.3">
      <c r="A6" s="106" t="s">
        <v>478</v>
      </c>
      <c r="B6" s="507" t="s">
        <v>137</v>
      </c>
      <c r="C6" s="114" t="s">
        <v>143</v>
      </c>
      <c r="D6" s="510" t="s">
        <v>479</v>
      </c>
      <c r="E6" s="25" t="s">
        <v>482</v>
      </c>
      <c r="F6" s="1207">
        <v>51000000000</v>
      </c>
      <c r="G6" s="1207">
        <v>51415790515</v>
      </c>
      <c r="H6" s="211">
        <v>1.0081527551960785</v>
      </c>
      <c r="I6" s="208">
        <v>1.0081527551960785</v>
      </c>
      <c r="J6" s="152" t="s">
        <v>483</v>
      </c>
      <c r="K6" s="509"/>
    </row>
    <row r="7" spans="1:12" ht="328.9" customHeight="1" thickTop="1" thickBot="1" x14ac:dyDescent="0.3">
      <c r="A7" s="106" t="s">
        <v>478</v>
      </c>
      <c r="B7" s="507" t="s">
        <v>137</v>
      </c>
      <c r="C7" s="511" t="s">
        <v>143</v>
      </c>
      <c r="D7" s="511" t="s">
        <v>479</v>
      </c>
      <c r="E7" s="25" t="s">
        <v>484</v>
      </c>
      <c r="F7" s="1208">
        <v>800000000000</v>
      </c>
      <c r="G7" s="1208">
        <v>690671996945</v>
      </c>
      <c r="H7" s="211">
        <v>0.86333999618125001</v>
      </c>
      <c r="I7" s="208">
        <v>0.86333999618125001</v>
      </c>
      <c r="J7" s="152" t="s">
        <v>485</v>
      </c>
      <c r="K7" s="509"/>
    </row>
    <row r="8" spans="1:12" ht="22.5" thickTop="1" thickBot="1" x14ac:dyDescent="0.3">
      <c r="A8" s="319"/>
      <c r="B8" s="319" t="s">
        <v>161</v>
      </c>
      <c r="C8" s="319"/>
      <c r="D8" s="319"/>
      <c r="E8" s="319"/>
      <c r="F8" s="222"/>
      <c r="G8" s="222"/>
      <c r="H8" s="222"/>
      <c r="I8" s="221"/>
      <c r="J8" s="259"/>
    </row>
    <row r="9" spans="1:12" ht="147" customHeight="1" thickTop="1" thickBot="1" x14ac:dyDescent="0.3">
      <c r="A9" s="106" t="s">
        <v>478</v>
      </c>
      <c r="B9" s="512" t="s">
        <v>162</v>
      </c>
      <c r="C9" s="115" t="s">
        <v>165</v>
      </c>
      <c r="D9" s="104" t="s">
        <v>202</v>
      </c>
      <c r="E9" s="25" t="s">
        <v>203</v>
      </c>
      <c r="F9" s="1209">
        <v>1</v>
      </c>
      <c r="G9" s="1209">
        <v>1</v>
      </c>
      <c r="H9" s="211">
        <v>1</v>
      </c>
      <c r="I9" s="208">
        <v>1</v>
      </c>
      <c r="J9" s="152" t="s">
        <v>486</v>
      </c>
      <c r="K9" s="509"/>
    </row>
    <row r="10" spans="1:12" ht="356.45" customHeight="1" thickTop="1" thickBot="1" x14ac:dyDescent="0.3">
      <c r="A10" s="106" t="s">
        <v>478</v>
      </c>
      <c r="B10" s="512" t="s">
        <v>162</v>
      </c>
      <c r="C10" s="114" t="s">
        <v>168</v>
      </c>
      <c r="D10" s="415" t="s">
        <v>487</v>
      </c>
      <c r="E10" s="25" t="s">
        <v>488</v>
      </c>
      <c r="F10" s="1208">
        <v>400000000000</v>
      </c>
      <c r="G10" s="1208">
        <v>403706324377</v>
      </c>
      <c r="H10" s="211">
        <v>1.0092658109424999</v>
      </c>
      <c r="I10" s="208">
        <v>1.0092658109424999</v>
      </c>
      <c r="J10" s="152" t="s">
        <v>449</v>
      </c>
      <c r="K10" s="509"/>
    </row>
    <row r="11" spans="1:12" ht="147" customHeight="1" thickTop="1" thickBot="1" x14ac:dyDescent="0.3">
      <c r="A11" s="106" t="s">
        <v>478</v>
      </c>
      <c r="B11" s="512" t="s">
        <v>162</v>
      </c>
      <c r="C11" s="114" t="s">
        <v>168</v>
      </c>
      <c r="D11" s="494" t="s">
        <v>487</v>
      </c>
      <c r="E11" s="25" t="s">
        <v>489</v>
      </c>
      <c r="F11" s="1209">
        <v>1</v>
      </c>
      <c r="G11" s="1209">
        <v>1</v>
      </c>
      <c r="H11" s="211">
        <v>1</v>
      </c>
      <c r="I11" s="208">
        <v>1</v>
      </c>
      <c r="J11" s="152" t="s">
        <v>490</v>
      </c>
      <c r="K11" s="10"/>
    </row>
    <row r="12" spans="1:12" ht="135.75" customHeight="1" thickTop="1" thickBot="1" x14ac:dyDescent="0.3">
      <c r="A12" s="106" t="s">
        <v>478</v>
      </c>
      <c r="B12" s="512" t="s">
        <v>162</v>
      </c>
      <c r="C12" s="114" t="s">
        <v>327</v>
      </c>
      <c r="D12" s="513" t="s">
        <v>491</v>
      </c>
      <c r="E12" s="25" t="s">
        <v>492</v>
      </c>
      <c r="F12" s="1207">
        <v>12</v>
      </c>
      <c r="G12" s="1207">
        <v>12</v>
      </c>
      <c r="H12" s="211">
        <v>1</v>
      </c>
      <c r="I12" s="208">
        <v>1</v>
      </c>
      <c r="J12" s="152" t="s">
        <v>493</v>
      </c>
      <c r="K12" s="509"/>
    </row>
    <row r="13" spans="1:12" ht="150.75" customHeight="1" thickTop="1" thickBot="1" x14ac:dyDescent="0.3">
      <c r="A13" s="106" t="s">
        <v>478</v>
      </c>
      <c r="B13" s="512" t="s">
        <v>162</v>
      </c>
      <c r="C13" s="114" t="s">
        <v>327</v>
      </c>
      <c r="D13" s="513" t="s">
        <v>491</v>
      </c>
      <c r="E13" s="25" t="s">
        <v>494</v>
      </c>
      <c r="F13" s="1209">
        <v>1</v>
      </c>
      <c r="G13" s="1209">
        <v>0.90900000000000003</v>
      </c>
      <c r="H13" s="211">
        <v>0.90900000000000003</v>
      </c>
      <c r="I13" s="208">
        <v>0.90900000000000003</v>
      </c>
      <c r="J13" s="152" t="s">
        <v>495</v>
      </c>
      <c r="K13" s="509"/>
    </row>
    <row r="14" spans="1:12" ht="137.25" customHeight="1" thickTop="1" thickBot="1" x14ac:dyDescent="0.3">
      <c r="A14" s="106" t="s">
        <v>478</v>
      </c>
      <c r="B14" s="512" t="s">
        <v>162</v>
      </c>
      <c r="C14" s="114" t="s">
        <v>327</v>
      </c>
      <c r="D14" s="114" t="s">
        <v>496</v>
      </c>
      <c r="E14" s="25" t="s">
        <v>497</v>
      </c>
      <c r="F14" s="1207">
        <v>3</v>
      </c>
      <c r="G14" s="1207">
        <v>3</v>
      </c>
      <c r="H14" s="211">
        <v>1</v>
      </c>
      <c r="I14" s="208">
        <v>1</v>
      </c>
      <c r="J14" s="152" t="s">
        <v>454</v>
      </c>
      <c r="K14" s="509"/>
      <c r="L14" s="509"/>
    </row>
    <row r="15" spans="1:12" ht="179.45" customHeight="1" thickTop="1" thickBot="1" x14ac:dyDescent="0.3">
      <c r="A15" s="106" t="s">
        <v>478</v>
      </c>
      <c r="B15" s="512" t="s">
        <v>162</v>
      </c>
      <c r="C15" s="114" t="s">
        <v>327</v>
      </c>
      <c r="D15" s="114" t="s">
        <v>496</v>
      </c>
      <c r="E15" s="25" t="s">
        <v>498</v>
      </c>
      <c r="F15" s="1209">
        <v>1</v>
      </c>
      <c r="G15" s="1209">
        <v>0.754</v>
      </c>
      <c r="H15" s="211">
        <v>0.754</v>
      </c>
      <c r="I15" s="208">
        <v>0.754</v>
      </c>
      <c r="J15" s="152" t="s">
        <v>499</v>
      </c>
      <c r="K15" s="509"/>
    </row>
    <row r="16" spans="1:12" ht="22.5" thickTop="1" thickBot="1" x14ac:dyDescent="0.3">
      <c r="A16" s="314"/>
      <c r="B16" s="314" t="s">
        <v>500</v>
      </c>
      <c r="C16" s="314"/>
      <c r="D16" s="314"/>
      <c r="E16" s="314"/>
      <c r="F16" s="229"/>
      <c r="G16" s="229"/>
      <c r="H16" s="229"/>
      <c r="I16" s="228"/>
      <c r="J16" s="266"/>
    </row>
    <row r="17" spans="1:11" ht="72" customHeight="1" thickTop="1" thickBot="1" x14ac:dyDescent="0.3">
      <c r="A17" s="106" t="s">
        <v>478</v>
      </c>
      <c r="B17" s="514" t="s">
        <v>172</v>
      </c>
      <c r="C17" s="515" t="s">
        <v>173</v>
      </c>
      <c r="D17" s="516" t="s">
        <v>226</v>
      </c>
      <c r="E17" s="25" t="s">
        <v>206</v>
      </c>
      <c r="F17" s="1209">
        <v>1</v>
      </c>
      <c r="G17" s="1209">
        <v>1.0649999999999999</v>
      </c>
      <c r="H17" s="211">
        <v>1.0649999999999999</v>
      </c>
      <c r="I17" s="208">
        <v>1.0649999999999999</v>
      </c>
      <c r="J17" s="152" t="s">
        <v>501</v>
      </c>
      <c r="K17" s="509"/>
    </row>
    <row r="18" spans="1:11" ht="137.25" customHeight="1" thickTop="1" x14ac:dyDescent="0.35">
      <c r="H18" s="47" t="s">
        <v>177</v>
      </c>
      <c r="I18" s="1178">
        <v>0.97966813553169463</v>
      </c>
      <c r="J18" s="17" t="s">
        <v>178</v>
      </c>
    </row>
    <row r="19" spans="1:11" x14ac:dyDescent="0.35">
      <c r="I19" s="308"/>
    </row>
    <row r="20" spans="1:11" x14ac:dyDescent="0.35">
      <c r="I20" s="308"/>
    </row>
    <row r="21" spans="1:11" x14ac:dyDescent="0.35">
      <c r="I21" s="308"/>
    </row>
    <row r="22" spans="1:11" x14ac:dyDescent="0.35">
      <c r="I22" s="308"/>
    </row>
    <row r="23" spans="1:11" x14ac:dyDescent="0.35">
      <c r="I23" s="308"/>
    </row>
    <row r="24" spans="1:11" x14ac:dyDescent="0.35">
      <c r="I24" s="308"/>
    </row>
    <row r="25" spans="1:11" x14ac:dyDescent="0.35">
      <c r="I25" s="308"/>
    </row>
    <row r="26" spans="1:11" x14ac:dyDescent="0.35">
      <c r="I26" s="308"/>
    </row>
    <row r="27" spans="1:11" x14ac:dyDescent="0.35">
      <c r="I27" s="308"/>
    </row>
    <row r="28" spans="1:11" x14ac:dyDescent="0.35">
      <c r="I28" s="308"/>
    </row>
    <row r="29" spans="1:11" x14ac:dyDescent="0.35">
      <c r="I29" s="308"/>
    </row>
    <row r="30" spans="1:11" x14ac:dyDescent="0.35">
      <c r="I30" s="308"/>
    </row>
    <row r="31" spans="1:11" x14ac:dyDescent="0.35">
      <c r="I31" s="308"/>
    </row>
    <row r="32" spans="1:11"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233"/>
    </row>
    <row r="100" spans="9:9" x14ac:dyDescent="0.35">
      <c r="I100" s="233"/>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sheetData>
  <sheetProtection algorithmName="SHA-512" hashValue="LBJdrqUEQ5nDWnWEKw/vPI1N30+CNbSVXA20+3o5jEn1C/NCzrVeOrz5vfYEWrZMpzbHFkbn5GsqSHjTwx5lDA==" saltValue="eYBAQQCwlgHmTDwL4Y+FWA==" spinCount="100000" sheet="1" objects="1" scenarios="1"/>
  <conditionalFormatting sqref="F17:G17">
    <cfRule type="expression" dxfId="4210" priority="277">
      <formula>OR(#REF!="Número",#REF!="Meses",#REF!="Pesos",#REF!="Millones")</formula>
    </cfRule>
    <cfRule type="expression" dxfId="4209" priority="278">
      <formula>#REF!="Porcentaje"</formula>
    </cfRule>
  </conditionalFormatting>
  <conditionalFormatting sqref="F13:G13">
    <cfRule type="expression" dxfId="4208" priority="246">
      <formula>OR(#REF!="Número",#REF!="Meses",#REF!="Pesos",#REF!="Millones")</formula>
    </cfRule>
    <cfRule type="expression" dxfId="4207" priority="247">
      <formula>#REF!="Porcentaje"</formula>
    </cfRule>
  </conditionalFormatting>
  <conditionalFormatting sqref="I5:I7">
    <cfRule type="cellIs" dxfId="4206" priority="113" operator="greaterThan">
      <formula>1.1</formula>
    </cfRule>
    <cfRule type="cellIs" dxfId="4205" priority="114" operator="between">
      <formula>100%</formula>
      <formula>110%</formula>
    </cfRule>
    <cfRule type="cellIs" dxfId="4204" priority="115" operator="between">
      <formula>70%</formula>
      <formula>99.9999999%</formula>
    </cfRule>
    <cfRule type="cellIs" dxfId="4203" priority="116" operator="between">
      <formula>0</formula>
      <formula>0.6999999999999</formula>
    </cfRule>
  </conditionalFormatting>
  <conditionalFormatting sqref="H5:H7">
    <cfRule type="containsText" dxfId="4202" priority="107" operator="containsText" text="Sin medición en la vigencia">
      <formula>NOT(ISERROR(SEARCH("Sin medición en la vigencia",H5)))</formula>
    </cfRule>
    <cfRule type="cellIs" dxfId="4201" priority="108" operator="greaterThan">
      <formula>1.1</formula>
    </cfRule>
    <cfRule type="cellIs" dxfId="4200" priority="109" operator="between">
      <formula>100%</formula>
      <formula>110%</formula>
    </cfRule>
    <cfRule type="cellIs" dxfId="4199" priority="110" operator="between">
      <formula>70%</formula>
      <formula>99.9999999%</formula>
    </cfRule>
    <cfRule type="cellIs" dxfId="4198" priority="111" operator="between">
      <formula>0</formula>
      <formula>0.6999999999999</formula>
    </cfRule>
  </conditionalFormatting>
  <conditionalFormatting sqref="I9:I15">
    <cfRule type="cellIs" dxfId="4197" priority="103" operator="greaterThan">
      <formula>1.1</formula>
    </cfRule>
    <cfRule type="cellIs" dxfId="4196" priority="104" operator="between">
      <formula>100%</formula>
      <formula>110%</formula>
    </cfRule>
    <cfRule type="cellIs" dxfId="4195" priority="105" operator="between">
      <formula>70%</formula>
      <formula>99.9999999%</formula>
    </cfRule>
    <cfRule type="cellIs" dxfId="4194" priority="106" operator="between">
      <formula>0</formula>
      <formula>0.6999999999999</formula>
    </cfRule>
  </conditionalFormatting>
  <conditionalFormatting sqref="H9:H15">
    <cfRule type="containsText" dxfId="4193" priority="97" operator="containsText" text="Sin medición en la vigencia">
      <formula>NOT(ISERROR(SEARCH("Sin medición en la vigencia",H9)))</formula>
    </cfRule>
    <cfRule type="cellIs" dxfId="4192" priority="98" operator="greaterThan">
      <formula>1.1</formula>
    </cfRule>
    <cfRule type="cellIs" dxfId="4191" priority="99" operator="between">
      <formula>100%</formula>
      <formula>110%</formula>
    </cfRule>
    <cfRule type="cellIs" dxfId="4190" priority="100" operator="between">
      <formula>70%</formula>
      <formula>99.9999999%</formula>
    </cfRule>
    <cfRule type="cellIs" dxfId="4189" priority="101" operator="between">
      <formula>0</formula>
      <formula>0.6999999999999</formula>
    </cfRule>
  </conditionalFormatting>
  <conditionalFormatting sqref="I17">
    <cfRule type="cellIs" dxfId="4188" priority="93" operator="greaterThan">
      <formula>1.1</formula>
    </cfRule>
    <cfRule type="cellIs" dxfId="4187" priority="94" operator="between">
      <formula>100%</formula>
      <formula>110%</formula>
    </cfRule>
    <cfRule type="cellIs" dxfId="4186" priority="95" operator="between">
      <formula>70%</formula>
      <formula>99.9999999%</formula>
    </cfRule>
    <cfRule type="cellIs" dxfId="4185" priority="96" operator="between">
      <formula>0</formula>
      <formula>0.6999999999999</formula>
    </cfRule>
  </conditionalFormatting>
  <conditionalFormatting sqref="H17">
    <cfRule type="containsText" dxfId="4184" priority="87" operator="containsText" text="Sin medición en la vigencia">
      <formula>NOT(ISERROR(SEARCH("Sin medición en la vigencia",H17)))</formula>
    </cfRule>
    <cfRule type="cellIs" dxfId="4183" priority="88" operator="greaterThan">
      <formula>1.1</formula>
    </cfRule>
    <cfRule type="cellIs" dxfId="4182" priority="89" operator="between">
      <formula>100%</formula>
      <formula>110%</formula>
    </cfRule>
    <cfRule type="cellIs" dxfId="4181" priority="90" operator="between">
      <formula>70%</formula>
      <formula>99.9999999%</formula>
    </cfRule>
    <cfRule type="cellIs" dxfId="4180" priority="91" operator="between">
      <formula>0</formula>
      <formula>0.6999999999999</formula>
    </cfRule>
  </conditionalFormatting>
  <hyperlinks>
    <hyperlink ref="J18" location="Principal!A1" display="volver al índice" xr:uid="{00000000-0004-0000-10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12" operator="containsText" id="{3C98D02A-D4DF-4312-87BC-A2C2FC266775}">
            <xm:f>NOT(ISERROR(SEARCH("-",I5)))</xm:f>
            <xm:f>"-"</xm:f>
            <x14:dxf>
              <fill>
                <patternFill>
                  <bgColor rgb="FF000000"/>
                </patternFill>
              </fill>
            </x14:dxf>
          </x14:cfRule>
          <xm:sqref>I5:I7</xm:sqref>
        </x14:conditionalFormatting>
        <x14:conditionalFormatting xmlns:xm="http://schemas.microsoft.com/office/excel/2006/main">
          <x14:cfRule type="containsText" priority="102" operator="containsText" id="{EC62F460-17C6-4AC4-BC23-585756D63FFA}">
            <xm:f>NOT(ISERROR(SEARCH("-",I9)))</xm:f>
            <xm:f>"-"</xm:f>
            <x14:dxf>
              <fill>
                <patternFill>
                  <bgColor rgb="FF000000"/>
                </patternFill>
              </fill>
            </x14:dxf>
          </x14:cfRule>
          <xm:sqref>I9:I15</xm:sqref>
        </x14:conditionalFormatting>
        <x14:conditionalFormatting xmlns:xm="http://schemas.microsoft.com/office/excel/2006/main">
          <x14:cfRule type="containsText" priority="92" operator="containsText" id="{0ECDAC62-CC61-4939-BFA8-AF5F67C27366}">
            <xm:f>NOT(ISERROR(SEARCH("-",I17)))</xm:f>
            <xm:f>"-"</xm:f>
            <x14:dxf>
              <fill>
                <patternFill>
                  <bgColor rgb="FF000000"/>
                </patternFill>
              </fill>
            </x14:dxf>
          </x14:cfRule>
          <xm:sqref>I17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7">
    <tabColor theme="9" tint="0.59999389629810485"/>
  </sheetPr>
  <dimension ref="A1:M16"/>
  <sheetViews>
    <sheetView zoomScale="60" zoomScaleNormal="60" workbookViewId="0">
      <selection activeCell="K15" sqref="K15"/>
    </sheetView>
  </sheetViews>
  <sheetFormatPr baseColWidth="10" defaultColWidth="11.42578125" defaultRowHeight="21" x14ac:dyDescent="0.35"/>
  <cols>
    <col min="1" max="1" width="19.28515625" customWidth="1"/>
    <col min="2" max="2" width="20.5703125" customWidth="1"/>
    <col min="3" max="3" width="29.28515625" customWidth="1"/>
    <col min="4" max="4" width="52.140625" style="9" customWidth="1"/>
    <col min="5" max="5" width="44.7109375" customWidth="1"/>
    <col min="6" max="6" width="26.28515625" style="235" customWidth="1"/>
    <col min="7" max="7" width="32.7109375" style="235" customWidth="1"/>
    <col min="8" max="9" width="26.5703125" bestFit="1" customWidth="1"/>
    <col min="10" max="10" width="24.42578125" customWidth="1"/>
    <col min="11" max="11" width="24" customWidth="1"/>
    <col min="12" max="12" width="81" customWidth="1"/>
  </cols>
  <sheetData>
    <row r="1" spans="1:13" s="1183" customFormat="1" ht="81.75" customHeight="1" thickBot="1" x14ac:dyDescent="0.3">
      <c r="A1" s="116"/>
      <c r="B1" s="198" t="s">
        <v>122</v>
      </c>
      <c r="C1" s="198"/>
      <c r="D1" s="199" t="s">
        <v>502</v>
      </c>
      <c r="E1" s="199"/>
      <c r="F1" s="199"/>
      <c r="G1" s="199"/>
      <c r="H1" s="201"/>
      <c r="I1" s="201"/>
      <c r="J1" s="201"/>
      <c r="K1" s="201"/>
      <c r="L1" s="200"/>
    </row>
    <row r="2" spans="1:13" s="1184" customFormat="1" ht="36" customHeight="1" thickTop="1" thickBot="1" x14ac:dyDescent="0.3">
      <c r="A2" s="106"/>
      <c r="B2" s="106"/>
      <c r="C2" s="106"/>
      <c r="D2" s="106"/>
      <c r="E2" s="106"/>
      <c r="F2" s="106"/>
      <c r="G2" s="106"/>
      <c r="H2" s="334" t="s">
        <v>124</v>
      </c>
      <c r="I2" s="333"/>
      <c r="J2" s="333"/>
      <c r="K2" s="332"/>
      <c r="L2" s="336" t="s">
        <v>21</v>
      </c>
    </row>
    <row r="3" spans="1:13" s="1183" customFormat="1" ht="87.7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337" t="s">
        <v>134</v>
      </c>
    </row>
    <row r="4" spans="1:13" s="1183" customFormat="1" ht="22.5" thickTop="1" thickBot="1" x14ac:dyDescent="0.3">
      <c r="A4" s="105"/>
      <c r="B4" s="204" t="s">
        <v>135</v>
      </c>
      <c r="C4" s="204"/>
      <c r="D4" s="105"/>
      <c r="E4" s="204"/>
      <c r="F4" s="204"/>
      <c r="G4" s="204"/>
      <c r="H4" s="206"/>
      <c r="I4" s="206"/>
      <c r="J4" s="206"/>
      <c r="K4" s="206"/>
      <c r="L4" s="205"/>
    </row>
    <row r="5" spans="1:13" s="1183" customFormat="1" ht="76.5" thickTop="1" thickBot="1" x14ac:dyDescent="0.3">
      <c r="A5" s="106" t="s">
        <v>503</v>
      </c>
      <c r="B5" s="105" t="s">
        <v>137</v>
      </c>
      <c r="C5" s="1185" t="s">
        <v>138</v>
      </c>
      <c r="D5" s="1186" t="s">
        <v>139</v>
      </c>
      <c r="E5" s="1187" t="s">
        <v>140</v>
      </c>
      <c r="F5" s="1187" t="s">
        <v>275</v>
      </c>
      <c r="G5" s="1187" t="s">
        <v>276</v>
      </c>
      <c r="H5" s="1188">
        <v>0.95</v>
      </c>
      <c r="I5" s="1188">
        <v>0</v>
      </c>
      <c r="J5" s="211" t="s">
        <v>297</v>
      </c>
      <c r="K5" s="208" t="s">
        <v>298</v>
      </c>
      <c r="L5" s="152" t="s">
        <v>504</v>
      </c>
      <c r="M5" s="1189"/>
    </row>
    <row r="6" spans="1:13" s="1183" customFormat="1" ht="78.75" customHeight="1" thickTop="1" thickBot="1" x14ac:dyDescent="0.3">
      <c r="A6" s="106" t="s">
        <v>503</v>
      </c>
      <c r="B6" s="105" t="s">
        <v>137</v>
      </c>
      <c r="C6" s="1185" t="s">
        <v>138</v>
      </c>
      <c r="D6" s="1190" t="s">
        <v>141</v>
      </c>
      <c r="E6" s="1187" t="s">
        <v>142</v>
      </c>
      <c r="F6" s="1187" t="s">
        <v>279</v>
      </c>
      <c r="G6" s="1187" t="s">
        <v>276</v>
      </c>
      <c r="H6" s="1188">
        <v>0.95</v>
      </c>
      <c r="I6" s="1188">
        <v>0</v>
      </c>
      <c r="J6" s="211" t="s">
        <v>297</v>
      </c>
      <c r="K6" s="208" t="s">
        <v>298</v>
      </c>
      <c r="L6" s="152" t="s">
        <v>505</v>
      </c>
    </row>
    <row r="7" spans="1:13" s="1183" customFormat="1" ht="46.5" thickTop="1" thickBot="1" x14ac:dyDescent="0.3">
      <c r="A7" s="106" t="s">
        <v>503</v>
      </c>
      <c r="B7" s="105" t="s">
        <v>137</v>
      </c>
      <c r="C7" s="1187" t="s">
        <v>143</v>
      </c>
      <c r="D7" s="1187" t="s">
        <v>506</v>
      </c>
      <c r="E7" s="1187" t="s">
        <v>507</v>
      </c>
      <c r="F7" s="1187" t="s">
        <v>508</v>
      </c>
      <c r="G7" s="1187" t="s">
        <v>438</v>
      </c>
      <c r="H7" s="1191">
        <v>112000000000</v>
      </c>
      <c r="I7" s="1191">
        <v>151716909638</v>
      </c>
      <c r="J7" s="211">
        <v>1.354615264625</v>
      </c>
      <c r="K7" s="208">
        <v>1.354615264625</v>
      </c>
      <c r="L7" s="152" t="s">
        <v>509</v>
      </c>
    </row>
    <row r="8" spans="1:13" s="1183" customFormat="1" ht="64.5" customHeight="1" thickTop="1" thickBot="1" x14ac:dyDescent="0.3">
      <c r="A8" s="106" t="s">
        <v>503</v>
      </c>
      <c r="B8" s="105" t="s">
        <v>137</v>
      </c>
      <c r="C8" s="1187" t="s">
        <v>143</v>
      </c>
      <c r="D8" s="1187" t="s">
        <v>506</v>
      </c>
      <c r="E8" s="1187" t="s">
        <v>510</v>
      </c>
      <c r="F8" s="1187" t="s">
        <v>511</v>
      </c>
      <c r="G8" s="1187" t="s">
        <v>438</v>
      </c>
      <c r="H8" s="1191">
        <v>15000000000</v>
      </c>
      <c r="I8" s="1191">
        <v>16493310860</v>
      </c>
      <c r="J8" s="211">
        <v>1.0995540573333333</v>
      </c>
      <c r="K8" s="208">
        <v>1.0995540573333333</v>
      </c>
      <c r="L8" s="152" t="s">
        <v>512</v>
      </c>
    </row>
    <row r="9" spans="1:13" s="1183" customFormat="1" ht="54" customHeight="1" thickTop="1" thickBot="1" x14ac:dyDescent="0.3">
      <c r="A9" s="1192"/>
      <c r="B9" s="1192" t="s">
        <v>161</v>
      </c>
      <c r="C9" s="1192"/>
      <c r="D9" s="1192"/>
      <c r="E9" s="1192"/>
      <c r="F9" s="1192"/>
      <c r="G9" s="1192"/>
      <c r="H9" s="1195"/>
      <c r="I9" s="1195"/>
      <c r="J9" s="1195"/>
      <c r="K9" s="1193"/>
      <c r="L9" s="1194"/>
    </row>
    <row r="10" spans="1:13" s="1183" customFormat="1" ht="109.5" customHeight="1" thickTop="1" thickBot="1" x14ac:dyDescent="0.3">
      <c r="A10" s="106" t="s">
        <v>503</v>
      </c>
      <c r="B10" s="1192" t="s">
        <v>162</v>
      </c>
      <c r="C10" s="1196" t="s">
        <v>513</v>
      </c>
      <c r="D10" s="1197" t="s">
        <v>514</v>
      </c>
      <c r="E10" s="1198" t="s">
        <v>515</v>
      </c>
      <c r="F10" s="1198" t="s">
        <v>516</v>
      </c>
      <c r="G10" s="1453" t="s">
        <v>276</v>
      </c>
      <c r="H10" s="1188">
        <v>1</v>
      </c>
      <c r="I10" s="1188">
        <v>1</v>
      </c>
      <c r="J10" s="211">
        <v>1</v>
      </c>
      <c r="K10" s="208">
        <v>1</v>
      </c>
      <c r="L10" s="152" t="s">
        <v>517</v>
      </c>
    </row>
    <row r="11" spans="1:13" s="1183" customFormat="1" ht="129.75" customHeight="1" thickTop="1" thickBot="1" x14ac:dyDescent="0.3">
      <c r="A11" s="106" t="s">
        <v>503</v>
      </c>
      <c r="B11" s="1192" t="s">
        <v>162</v>
      </c>
      <c r="C11" s="1187" t="s">
        <v>165</v>
      </c>
      <c r="D11" s="1187" t="s">
        <v>202</v>
      </c>
      <c r="E11" s="1187" t="s">
        <v>203</v>
      </c>
      <c r="F11" s="1187" t="s">
        <v>306</v>
      </c>
      <c r="G11" s="1453" t="s">
        <v>276</v>
      </c>
      <c r="H11" s="1188">
        <v>1</v>
      </c>
      <c r="I11" s="1188">
        <v>1</v>
      </c>
      <c r="J11" s="211">
        <v>1</v>
      </c>
      <c r="K11" s="208">
        <v>1</v>
      </c>
      <c r="L11" s="152" t="s">
        <v>518</v>
      </c>
    </row>
    <row r="12" spans="1:13" s="1183" customFormat="1" ht="61.5" thickTop="1" thickBot="1" x14ac:dyDescent="0.3">
      <c r="A12" s="106" t="s">
        <v>503</v>
      </c>
      <c r="B12" s="1192" t="s">
        <v>162</v>
      </c>
      <c r="C12" s="1185" t="s">
        <v>327</v>
      </c>
      <c r="D12" s="1199" t="s">
        <v>519</v>
      </c>
      <c r="E12" s="1187" t="s">
        <v>456</v>
      </c>
      <c r="F12" s="1187" t="s">
        <v>457</v>
      </c>
      <c r="G12" s="1453" t="s">
        <v>453</v>
      </c>
      <c r="H12" s="1200">
        <v>5</v>
      </c>
      <c r="I12" s="1200">
        <v>5</v>
      </c>
      <c r="J12" s="211">
        <v>1</v>
      </c>
      <c r="K12" s="208">
        <v>1</v>
      </c>
      <c r="L12" s="152" t="s">
        <v>520</v>
      </c>
    </row>
    <row r="13" spans="1:13" s="1183" customFormat="1" ht="61.5" thickTop="1" thickBot="1" x14ac:dyDescent="0.3">
      <c r="A13" s="106" t="s">
        <v>503</v>
      </c>
      <c r="B13" s="1192" t="s">
        <v>162</v>
      </c>
      <c r="C13" s="1185" t="s">
        <v>327</v>
      </c>
      <c r="D13" s="1187" t="s">
        <v>521</v>
      </c>
      <c r="E13" s="1187" t="s">
        <v>522</v>
      </c>
      <c r="F13" s="1187" t="s">
        <v>452</v>
      </c>
      <c r="G13" s="1453" t="s">
        <v>453</v>
      </c>
      <c r="H13" s="1200">
        <v>2</v>
      </c>
      <c r="I13" s="1200">
        <v>2</v>
      </c>
      <c r="J13" s="211">
        <v>1</v>
      </c>
      <c r="K13" s="208">
        <v>1</v>
      </c>
      <c r="L13" s="152" t="s">
        <v>523</v>
      </c>
    </row>
    <row r="14" spans="1:13" s="1183" customFormat="1" ht="22.5" thickTop="1" thickBot="1" x14ac:dyDescent="0.3">
      <c r="A14" s="1201"/>
      <c r="B14" s="1201" t="s">
        <v>500</v>
      </c>
      <c r="C14" s="1201"/>
      <c r="D14" s="1201"/>
      <c r="E14" s="1201"/>
      <c r="F14" s="1201"/>
      <c r="G14" s="1201"/>
      <c r="H14" s="1204"/>
      <c r="I14" s="1204"/>
      <c r="J14" s="1204"/>
      <c r="K14" s="1202"/>
      <c r="L14" s="1203"/>
    </row>
    <row r="15" spans="1:13" s="1183" customFormat="1" ht="53.25" customHeight="1" thickTop="1" thickBot="1" x14ac:dyDescent="0.3">
      <c r="A15" s="106" t="s">
        <v>503</v>
      </c>
      <c r="B15" s="1201" t="s">
        <v>172</v>
      </c>
      <c r="C15" s="1205" t="s">
        <v>173</v>
      </c>
      <c r="D15" s="1206" t="s">
        <v>226</v>
      </c>
      <c r="E15" s="1187" t="s">
        <v>206</v>
      </c>
      <c r="F15" s="1187" t="s">
        <v>333</v>
      </c>
      <c r="G15" s="1187" t="s">
        <v>276</v>
      </c>
      <c r="H15" s="1454">
        <v>1</v>
      </c>
      <c r="I15" s="1454">
        <v>0.92666666666666664</v>
      </c>
      <c r="J15" s="211">
        <v>0.92666666666666664</v>
      </c>
      <c r="K15" s="208">
        <v>0.92666666666666664</v>
      </c>
      <c r="L15" s="152" t="s">
        <v>524</v>
      </c>
    </row>
    <row r="16" spans="1:13" ht="107.25" customHeight="1" thickTop="1" x14ac:dyDescent="0.35">
      <c r="F16"/>
      <c r="G16"/>
      <c r="H16" s="235"/>
      <c r="I16" s="235"/>
      <c r="J16" s="47" t="s">
        <v>177</v>
      </c>
      <c r="K16" s="1178">
        <v>1.0544051412321429</v>
      </c>
      <c r="L16" s="17" t="s">
        <v>178</v>
      </c>
    </row>
  </sheetData>
  <sheetProtection algorithmName="SHA-512" hashValue="2hcgl308W8nsTXrDajsXLl5JKmXsmneRBBnjXxNwtR47No6CQOFSY2cnoejwzDsu6lamFodp6IPyzD/cltJe0w==" saltValue="+3v3l5BY5j4XrWgCwvktoA==" spinCount="100000" sheet="1" objects="1" scenarios="1"/>
  <conditionalFormatting sqref="K5:K8">
    <cfRule type="cellIs" dxfId="4176" priority="93" operator="greaterThan">
      <formula>1.1</formula>
    </cfRule>
    <cfRule type="cellIs" dxfId="4175" priority="94" operator="between">
      <formula>100%</formula>
      <formula>110%</formula>
    </cfRule>
    <cfRule type="cellIs" dxfId="4174" priority="95" operator="between">
      <formula>70%</formula>
      <formula>99.9999999%</formula>
    </cfRule>
    <cfRule type="cellIs" dxfId="4173" priority="96" operator="between">
      <formula>0</formula>
      <formula>0.6999999999999</formula>
    </cfRule>
  </conditionalFormatting>
  <conditionalFormatting sqref="J5:J8">
    <cfRule type="containsText" dxfId="4172" priority="87" operator="containsText" text="Sin medición en la vigencia">
      <formula>NOT(ISERROR(SEARCH("Sin medición en la vigencia",J5)))</formula>
    </cfRule>
    <cfRule type="cellIs" dxfId="4171" priority="88" operator="greaterThan">
      <formula>1.1</formula>
    </cfRule>
    <cfRule type="cellIs" dxfId="4170" priority="89" operator="between">
      <formula>100%</formula>
      <formula>110%</formula>
    </cfRule>
    <cfRule type="cellIs" dxfId="4169" priority="90" operator="between">
      <formula>70%</formula>
      <formula>99.9999999%</formula>
    </cfRule>
    <cfRule type="cellIs" dxfId="4168" priority="91" operator="between">
      <formula>0</formula>
      <formula>0.6999999999999</formula>
    </cfRule>
  </conditionalFormatting>
  <conditionalFormatting sqref="K10:K13">
    <cfRule type="cellIs" dxfId="4167" priority="83" operator="greaterThan">
      <formula>1.1</formula>
    </cfRule>
    <cfRule type="cellIs" dxfId="4166" priority="84" operator="between">
      <formula>100%</formula>
      <formula>110%</formula>
    </cfRule>
    <cfRule type="cellIs" dxfId="4165" priority="85" operator="between">
      <formula>70%</formula>
      <formula>99.9999999%</formula>
    </cfRule>
    <cfRule type="cellIs" dxfId="4164" priority="86" operator="between">
      <formula>0</formula>
      <formula>0.6999999999999</formula>
    </cfRule>
  </conditionalFormatting>
  <conditionalFormatting sqref="J10:J13">
    <cfRule type="containsText" dxfId="4163" priority="77" operator="containsText" text="Sin medición en la vigencia">
      <formula>NOT(ISERROR(SEARCH("Sin medición en la vigencia",J10)))</formula>
    </cfRule>
    <cfRule type="cellIs" dxfId="4162" priority="78" operator="greaterThan">
      <formula>1.1</formula>
    </cfRule>
    <cfRule type="cellIs" dxfId="4161" priority="79" operator="between">
      <formula>100%</formula>
      <formula>110%</formula>
    </cfRule>
    <cfRule type="cellIs" dxfId="4160" priority="80" operator="between">
      <formula>70%</formula>
      <formula>99.9999999%</formula>
    </cfRule>
    <cfRule type="cellIs" dxfId="4159" priority="81" operator="between">
      <formula>0</formula>
      <formula>0.6999999999999</formula>
    </cfRule>
  </conditionalFormatting>
  <conditionalFormatting sqref="K15">
    <cfRule type="cellIs" dxfId="4158" priority="73" operator="greaterThan">
      <formula>1.1</formula>
    </cfRule>
    <cfRule type="cellIs" dxfId="4157" priority="74" operator="between">
      <formula>100%</formula>
      <formula>110%</formula>
    </cfRule>
    <cfRule type="cellIs" dxfId="4156" priority="75" operator="between">
      <formula>70%</formula>
      <formula>99.9999999%</formula>
    </cfRule>
    <cfRule type="cellIs" dxfId="4155" priority="76" operator="between">
      <formula>0</formula>
      <formula>0.6999999999999</formula>
    </cfRule>
  </conditionalFormatting>
  <conditionalFormatting sqref="J15">
    <cfRule type="containsText" dxfId="4154" priority="67" operator="containsText" text="Sin medición en la vigencia">
      <formula>NOT(ISERROR(SEARCH("Sin medición en la vigencia",J15)))</formula>
    </cfRule>
    <cfRule type="cellIs" dxfId="4153" priority="68" operator="greaterThan">
      <formula>1.1</formula>
    </cfRule>
    <cfRule type="cellIs" dxfId="4152" priority="69" operator="between">
      <formula>100%</formula>
      <formula>110%</formula>
    </cfRule>
    <cfRule type="cellIs" dxfId="4151" priority="70" operator="between">
      <formula>70%</formula>
      <formula>99.9999999%</formula>
    </cfRule>
    <cfRule type="cellIs" dxfId="4150" priority="71" operator="between">
      <formula>0</formula>
      <formula>0.6999999999999</formula>
    </cfRule>
  </conditionalFormatting>
  <conditionalFormatting sqref="H15:I15">
    <cfRule type="expression" dxfId="4149" priority="253">
      <formula>OR($G15="Número",$G15="Meses",$G15="Pesos",$G15="Millones")</formula>
    </cfRule>
    <cfRule type="expression" dxfId="4148" priority="254">
      <formula>$G15="Porcentaje"</formula>
    </cfRule>
  </conditionalFormatting>
  <hyperlinks>
    <hyperlink ref="L16" location="Principal!A1" display="volver al índice" xr:uid="{00000000-0004-0000-11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92" operator="containsText" id="{44684BC1-A7C3-4259-BD64-54800C8494C7}">
            <xm:f>NOT(ISERROR(SEARCH("-",K5)))</xm:f>
            <xm:f>"-"</xm:f>
            <x14:dxf>
              <fill>
                <patternFill>
                  <bgColor rgb="FF000000"/>
                </patternFill>
              </fill>
            </x14:dxf>
          </x14:cfRule>
          <xm:sqref>K5:K8</xm:sqref>
        </x14:conditionalFormatting>
        <x14:conditionalFormatting xmlns:xm="http://schemas.microsoft.com/office/excel/2006/main">
          <x14:cfRule type="containsText" priority="82" operator="containsText" id="{D4ECDEA4-B578-4862-BDB0-6625B12005A4}">
            <xm:f>NOT(ISERROR(SEARCH("-",K10)))</xm:f>
            <xm:f>"-"</xm:f>
            <x14:dxf>
              <fill>
                <patternFill>
                  <bgColor rgb="FF000000"/>
                </patternFill>
              </fill>
            </x14:dxf>
          </x14:cfRule>
          <xm:sqref>K10:K13</xm:sqref>
        </x14:conditionalFormatting>
        <x14:conditionalFormatting xmlns:xm="http://schemas.microsoft.com/office/excel/2006/main">
          <x14:cfRule type="containsText" priority="72" operator="containsText" id="{C10DEDAC-9027-4AAF-9D1A-E004B128FC30}">
            <xm:f>NOT(ISERROR(SEARCH("-",K15)))</xm:f>
            <xm:f>"-"</xm:f>
            <x14:dxf>
              <fill>
                <patternFill>
                  <bgColor rgb="FF000000"/>
                </patternFill>
              </fill>
            </x14:dxf>
          </x14:cfRule>
          <xm:sqref>K15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8">
    <tabColor theme="9" tint="0.59999389629810485"/>
  </sheetPr>
  <dimension ref="A1:J115"/>
  <sheetViews>
    <sheetView zoomScale="60" zoomScaleNormal="60" workbookViewId="0">
      <selection activeCell="D24" sqref="D24"/>
    </sheetView>
  </sheetViews>
  <sheetFormatPr baseColWidth="10" defaultColWidth="11.42578125" defaultRowHeight="21" x14ac:dyDescent="0.35"/>
  <cols>
    <col min="1" max="1" width="21.7109375" customWidth="1"/>
    <col min="2" max="2" width="20.42578125" customWidth="1"/>
    <col min="3" max="3" width="29.28515625" customWidth="1"/>
    <col min="4" max="4" width="32.42578125" style="9" customWidth="1"/>
    <col min="5" max="5" width="26.42578125" customWidth="1"/>
    <col min="6" max="6" width="26.85546875" style="235" bestFit="1" customWidth="1"/>
    <col min="7" max="7" width="25.140625" style="235" bestFit="1" customWidth="1"/>
    <col min="8" max="8" width="23" style="235" customWidth="1"/>
    <col min="9" max="9" width="22.7109375" style="235" customWidth="1"/>
    <col min="10" max="10" width="150.7109375" style="234" customWidth="1"/>
  </cols>
  <sheetData>
    <row r="1" spans="1:10" ht="108" customHeight="1" thickBot="1" x14ac:dyDescent="0.3">
      <c r="A1" s="116"/>
      <c r="B1" s="198" t="s">
        <v>122</v>
      </c>
      <c r="C1" s="198"/>
      <c r="D1" s="199" t="s">
        <v>525</v>
      </c>
      <c r="E1" s="199"/>
      <c r="F1" s="201"/>
      <c r="G1" s="201"/>
      <c r="H1" s="201"/>
      <c r="I1" s="201"/>
      <c r="J1" s="200"/>
    </row>
    <row r="2" spans="1:10" s="9" customFormat="1" ht="36" customHeight="1" thickTop="1" thickBot="1" x14ac:dyDescent="0.3">
      <c r="A2" s="106"/>
      <c r="B2" s="106"/>
      <c r="C2" s="106"/>
      <c r="D2" s="106"/>
      <c r="E2" s="106"/>
      <c r="F2" s="334" t="s">
        <v>124</v>
      </c>
      <c r="G2" s="333"/>
      <c r="H2" s="333"/>
      <c r="I2" s="332"/>
      <c r="J2" s="336" t="s">
        <v>21</v>
      </c>
    </row>
    <row r="3" spans="1:10" ht="90.75" customHeight="1" thickTop="1" thickBot="1" x14ac:dyDescent="0.3">
      <c r="A3" s="106" t="s">
        <v>125</v>
      </c>
      <c r="B3" s="106" t="s">
        <v>126</v>
      </c>
      <c r="C3" s="106" t="s">
        <v>127</v>
      </c>
      <c r="D3" s="106" t="s">
        <v>128</v>
      </c>
      <c r="E3" s="106" t="s">
        <v>129</v>
      </c>
      <c r="F3" s="202" t="s">
        <v>130</v>
      </c>
      <c r="G3" s="202" t="s">
        <v>131</v>
      </c>
      <c r="H3" s="203" t="s">
        <v>132</v>
      </c>
      <c r="I3" s="203" t="s">
        <v>209</v>
      </c>
      <c r="J3" s="337" t="s">
        <v>134</v>
      </c>
    </row>
    <row r="4" spans="1:10" ht="22.5" thickTop="1" thickBot="1" x14ac:dyDescent="0.3">
      <c r="A4" s="319"/>
      <c r="B4" s="319" t="s">
        <v>161</v>
      </c>
      <c r="C4" s="319"/>
      <c r="D4" s="319"/>
      <c r="E4" s="319"/>
      <c r="F4" s="222"/>
      <c r="G4" s="222"/>
      <c r="H4" s="222"/>
      <c r="I4" s="222"/>
      <c r="J4" s="320"/>
    </row>
    <row r="5" spans="1:10" ht="138" customHeight="1" thickTop="1" thickBot="1" x14ac:dyDescent="0.3">
      <c r="A5" s="106" t="s">
        <v>526</v>
      </c>
      <c r="B5" s="493" t="s">
        <v>162</v>
      </c>
      <c r="C5" s="25" t="s">
        <v>165</v>
      </c>
      <c r="D5" s="25" t="s">
        <v>202</v>
      </c>
      <c r="E5" s="25" t="s">
        <v>203</v>
      </c>
      <c r="F5" s="1181">
        <v>1</v>
      </c>
      <c r="G5" s="1181">
        <v>1</v>
      </c>
      <c r="H5" s="211">
        <v>1</v>
      </c>
      <c r="I5" s="208">
        <v>1</v>
      </c>
      <c r="J5" s="152" t="s">
        <v>527</v>
      </c>
    </row>
    <row r="6" spans="1:10" ht="105" customHeight="1" thickTop="1" thickBot="1" x14ac:dyDescent="0.3">
      <c r="A6" s="106" t="s">
        <v>526</v>
      </c>
      <c r="B6" s="493" t="s">
        <v>162</v>
      </c>
      <c r="C6" s="487" t="s">
        <v>327</v>
      </c>
      <c r="D6" s="25" t="s">
        <v>528</v>
      </c>
      <c r="E6" s="25" t="s">
        <v>456</v>
      </c>
      <c r="F6" s="1182">
        <v>3</v>
      </c>
      <c r="G6" s="1182">
        <v>3</v>
      </c>
      <c r="H6" s="211">
        <v>1</v>
      </c>
      <c r="I6" s="208">
        <v>1</v>
      </c>
      <c r="J6" s="152" t="s">
        <v>529</v>
      </c>
    </row>
    <row r="7" spans="1:10" ht="119.25" customHeight="1" thickTop="1" thickBot="1" x14ac:dyDescent="0.3">
      <c r="A7" s="106" t="s">
        <v>526</v>
      </c>
      <c r="B7" s="493" t="s">
        <v>162</v>
      </c>
      <c r="C7" s="487" t="s">
        <v>327</v>
      </c>
      <c r="D7" s="494" t="s">
        <v>528</v>
      </c>
      <c r="E7" s="25" t="s">
        <v>530</v>
      </c>
      <c r="F7" s="1182">
        <v>33000000000</v>
      </c>
      <c r="G7" s="1182">
        <v>37866331000</v>
      </c>
      <c r="H7" s="211">
        <v>1.1474645757575757</v>
      </c>
      <c r="I7" s="208">
        <v>1.1474645757575757</v>
      </c>
      <c r="J7" s="152" t="s">
        <v>531</v>
      </c>
    </row>
    <row r="8" spans="1:10" ht="111" customHeight="1" thickTop="1" thickBot="1" x14ac:dyDescent="0.3">
      <c r="A8" s="106" t="s">
        <v>526</v>
      </c>
      <c r="B8" s="493" t="s">
        <v>162</v>
      </c>
      <c r="C8" s="487" t="s">
        <v>327</v>
      </c>
      <c r="D8" s="495" t="s">
        <v>532</v>
      </c>
      <c r="E8" s="25" t="s">
        <v>533</v>
      </c>
      <c r="F8" s="1182">
        <v>180</v>
      </c>
      <c r="G8" s="1182">
        <v>196</v>
      </c>
      <c r="H8" s="211">
        <v>1.0888888888888888</v>
      </c>
      <c r="I8" s="208">
        <v>1.0888888888888888</v>
      </c>
      <c r="J8" s="152" t="s">
        <v>534</v>
      </c>
    </row>
    <row r="9" spans="1:10" ht="288.60000000000002" customHeight="1" thickTop="1" thickBot="1" x14ac:dyDescent="0.3">
      <c r="A9" s="106" t="s">
        <v>526</v>
      </c>
      <c r="B9" s="493" t="s">
        <v>162</v>
      </c>
      <c r="C9" s="487" t="s">
        <v>327</v>
      </c>
      <c r="D9" s="25" t="s">
        <v>535</v>
      </c>
      <c r="E9" s="25" t="s">
        <v>536</v>
      </c>
      <c r="F9" s="1181">
        <v>0.3</v>
      </c>
      <c r="G9" s="1181">
        <v>0.23930000000000001</v>
      </c>
      <c r="H9" s="211">
        <v>0.79766666666666675</v>
      </c>
      <c r="I9" s="208">
        <v>0.79766666666666675</v>
      </c>
      <c r="J9" s="149" t="s">
        <v>537</v>
      </c>
    </row>
    <row r="10" spans="1:10" ht="144.75" customHeight="1" thickTop="1" thickBot="1" x14ac:dyDescent="0.3">
      <c r="A10" s="106" t="s">
        <v>526</v>
      </c>
      <c r="B10" s="493" t="s">
        <v>162</v>
      </c>
      <c r="C10" s="25" t="s">
        <v>327</v>
      </c>
      <c r="D10" s="25" t="s">
        <v>535</v>
      </c>
      <c r="E10" s="25" t="s">
        <v>538</v>
      </c>
      <c r="F10" s="1181">
        <v>0.45</v>
      </c>
      <c r="G10" s="1181">
        <v>0.46560000000000001</v>
      </c>
      <c r="H10" s="211">
        <v>1.0346666666666666</v>
      </c>
      <c r="I10" s="208">
        <v>1.0346666666666666</v>
      </c>
      <c r="J10" s="149" t="s">
        <v>539</v>
      </c>
    </row>
    <row r="11" spans="1:10" ht="22.5" thickTop="1" thickBot="1" x14ac:dyDescent="0.4">
      <c r="A11" s="314"/>
      <c r="B11" s="496" t="s">
        <v>500</v>
      </c>
      <c r="C11" s="496"/>
      <c r="D11" s="496"/>
      <c r="E11" s="314"/>
      <c r="F11" s="229"/>
      <c r="G11" s="229"/>
      <c r="H11" s="229"/>
      <c r="I11" s="228"/>
      <c r="J11" s="266"/>
    </row>
    <row r="12" spans="1:10" ht="67.150000000000006" customHeight="1" thickTop="1" thickBot="1" x14ac:dyDescent="0.3">
      <c r="A12" s="106" t="s">
        <v>526</v>
      </c>
      <c r="B12" s="490" t="s">
        <v>172</v>
      </c>
      <c r="C12" s="25" t="s">
        <v>173</v>
      </c>
      <c r="D12" s="25" t="s">
        <v>226</v>
      </c>
      <c r="E12" s="25" t="s">
        <v>206</v>
      </c>
      <c r="F12" s="1181">
        <v>1</v>
      </c>
      <c r="G12" s="1181">
        <v>1.0166666666666666</v>
      </c>
      <c r="H12" s="211">
        <v>1.0166666666666666</v>
      </c>
      <c r="I12" s="208">
        <v>1.0166666666666666</v>
      </c>
      <c r="J12" s="152" t="s">
        <v>540</v>
      </c>
    </row>
    <row r="13" spans="1:10" ht="173.25" customHeight="1" thickTop="1" x14ac:dyDescent="0.35">
      <c r="H13" s="47" t="s">
        <v>177</v>
      </c>
      <c r="I13" s="1178">
        <v>1.0121933520923521</v>
      </c>
      <c r="J13" s="17" t="s">
        <v>178</v>
      </c>
    </row>
    <row r="14" spans="1:10" x14ac:dyDescent="0.35">
      <c r="I14" s="308"/>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SkH21kkqBt1GSyWMxqvuMnqgNRR1PTkdF5jc0KCvvIsAXedATmxMnTgKe/Qb8MNvXGpza0tPiAlSigS7US8VjQ==" saltValue="tJZmVI3xq86iBGpKlKAmaw==" spinCount="100000" sheet="1" objects="1" scenarios="1"/>
  <conditionalFormatting sqref="F12:G12">
    <cfRule type="expression" dxfId="4144" priority="230">
      <formula>OR(#REF!="Número",#REF!="Meses",#REF!="Pesos",#REF!="Millones")</formula>
    </cfRule>
    <cfRule type="expression" dxfId="4143" priority="231">
      <formula>#REF!="Porcentaje"</formula>
    </cfRule>
  </conditionalFormatting>
  <conditionalFormatting sqref="F9:G9">
    <cfRule type="expression" dxfId="4142" priority="203">
      <formula>OR(#REF!="Número",#REF!="Meses",#REF!="Pesos",#REF!="Millones")</formula>
    </cfRule>
    <cfRule type="expression" dxfId="4141" priority="204">
      <formula>#REF!="Porcentaje"</formula>
    </cfRule>
  </conditionalFormatting>
  <conditionalFormatting sqref="I5:I10">
    <cfRule type="cellIs" dxfId="4140" priority="71" operator="greaterThan">
      <formula>1.1</formula>
    </cfRule>
    <cfRule type="cellIs" dxfId="4139" priority="72" operator="between">
      <formula>100%</formula>
      <formula>110%</formula>
    </cfRule>
    <cfRule type="cellIs" dxfId="4138" priority="73" operator="between">
      <formula>70%</formula>
      <formula>99.9999999%</formula>
    </cfRule>
    <cfRule type="cellIs" dxfId="4137" priority="74" operator="between">
      <formula>0</formula>
      <formula>0.6999999999999</formula>
    </cfRule>
  </conditionalFormatting>
  <conditionalFormatting sqref="H5:H10">
    <cfRule type="containsText" dxfId="4136" priority="65" operator="containsText" text="Sin medición en la vigencia">
      <formula>NOT(ISERROR(SEARCH("Sin medición en la vigencia",H5)))</formula>
    </cfRule>
    <cfRule type="cellIs" dxfId="4135" priority="66" operator="greaterThan">
      <formula>1.1</formula>
    </cfRule>
    <cfRule type="cellIs" dxfId="4134" priority="67" operator="between">
      <formula>100%</formula>
      <formula>110%</formula>
    </cfRule>
    <cfRule type="cellIs" dxfId="4133" priority="68" operator="between">
      <formula>70%</formula>
      <formula>99.9999999%</formula>
    </cfRule>
    <cfRule type="cellIs" dxfId="4132" priority="69" operator="between">
      <formula>0</formula>
      <formula>0.6999999999999</formula>
    </cfRule>
  </conditionalFormatting>
  <conditionalFormatting sqref="I12">
    <cfRule type="cellIs" dxfId="4131" priority="61" operator="greaterThan">
      <formula>1.1</formula>
    </cfRule>
    <cfRule type="cellIs" dxfId="4130" priority="62" operator="between">
      <formula>100%</formula>
      <formula>110%</formula>
    </cfRule>
    <cfRule type="cellIs" dxfId="4129" priority="63" operator="between">
      <formula>70%</formula>
      <formula>99.9999999%</formula>
    </cfRule>
    <cfRule type="cellIs" dxfId="4128" priority="64" operator="between">
      <formula>0</formula>
      <formula>0.6999999999999</formula>
    </cfRule>
  </conditionalFormatting>
  <conditionalFormatting sqref="H12">
    <cfRule type="containsText" dxfId="4127" priority="55" operator="containsText" text="Sin medición en la vigencia">
      <formula>NOT(ISERROR(SEARCH("Sin medición en la vigencia",H12)))</formula>
    </cfRule>
    <cfRule type="cellIs" dxfId="4126" priority="56" operator="greaterThan">
      <formula>1.1</formula>
    </cfRule>
    <cfRule type="cellIs" dxfId="4125" priority="57" operator="between">
      <formula>100%</formula>
      <formula>110%</formula>
    </cfRule>
    <cfRule type="cellIs" dxfId="4124" priority="58" operator="between">
      <formula>70%</formula>
      <formula>99.9999999%</formula>
    </cfRule>
    <cfRule type="cellIs" dxfId="4123" priority="59" operator="between">
      <formula>0</formula>
      <formula>0.6999999999999</formula>
    </cfRule>
  </conditionalFormatting>
  <hyperlinks>
    <hyperlink ref="J13" location="Principal!A1" display="volver al índice" xr:uid="{00000000-0004-0000-12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FF6C7558-09FC-440B-BFFC-5147C2803843}">
            <xm:f>NOT(ISERROR(SEARCH("-",I5)))</xm:f>
            <xm:f>"-"</xm:f>
            <x14:dxf>
              <fill>
                <patternFill>
                  <bgColor rgb="FF000000"/>
                </patternFill>
              </fill>
            </x14:dxf>
          </x14:cfRule>
          <xm:sqref>I5:I10</xm:sqref>
        </x14:conditionalFormatting>
        <x14:conditionalFormatting xmlns:xm="http://schemas.microsoft.com/office/excel/2006/main">
          <x14:cfRule type="containsText" priority="60" operator="containsText" id="{F84F8058-9131-4F5B-B415-E64D9CCA8104}">
            <xm:f>NOT(ISERROR(SEARCH("-",I12)))</xm:f>
            <xm:f>"-"</xm:f>
            <x14:dxf>
              <fill>
                <patternFill>
                  <bgColor rgb="FF000000"/>
                </patternFill>
              </fill>
            </x14:dxf>
          </x14:cfRule>
          <xm:sqref>I12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J137"/>
  <sheetViews>
    <sheetView zoomScale="70" zoomScaleNormal="70" workbookViewId="0">
      <selection activeCell="J10" sqref="J10"/>
    </sheetView>
  </sheetViews>
  <sheetFormatPr baseColWidth="10" defaultColWidth="11.42578125" defaultRowHeight="21" x14ac:dyDescent="0.35"/>
  <cols>
    <col min="1" max="1" width="20.140625" customWidth="1"/>
    <col min="2" max="2" width="20.5703125" customWidth="1"/>
    <col min="3" max="3" width="40.28515625" customWidth="1"/>
    <col min="4" max="4" width="54" style="9" customWidth="1"/>
    <col min="5" max="5" width="46.140625" customWidth="1"/>
    <col min="6" max="6" width="36" style="434" customWidth="1"/>
    <col min="7" max="7" width="32.42578125" style="434" customWidth="1"/>
    <col min="8" max="8" width="23.7109375" style="434" customWidth="1"/>
    <col min="9" max="9" width="27.85546875" style="235" customWidth="1"/>
    <col min="10" max="10" width="255.85546875" style="167" customWidth="1"/>
    <col min="11" max="11" width="21.140625" customWidth="1"/>
  </cols>
  <sheetData>
    <row r="1" spans="1:10" ht="81.75" customHeight="1" thickBot="1" x14ac:dyDescent="0.3">
      <c r="A1" s="116"/>
      <c r="B1" s="198" t="s">
        <v>122</v>
      </c>
      <c r="C1" s="198"/>
      <c r="D1" s="199" t="s">
        <v>123</v>
      </c>
      <c r="E1" s="199"/>
      <c r="F1" s="423"/>
      <c r="G1" s="423"/>
      <c r="H1" s="423"/>
      <c r="I1" s="201"/>
      <c r="J1" s="122"/>
    </row>
    <row r="2" spans="1:10" s="9" customFormat="1" ht="22.5" thickTop="1" thickBot="1" x14ac:dyDescent="0.3">
      <c r="A2" s="106"/>
      <c r="B2" s="106"/>
      <c r="C2" s="106"/>
      <c r="D2" s="106"/>
      <c r="E2" s="106"/>
      <c r="F2" s="334" t="s">
        <v>124</v>
      </c>
      <c r="G2" s="333"/>
      <c r="H2" s="333"/>
      <c r="I2" s="332"/>
      <c r="J2" s="130" t="s">
        <v>21</v>
      </c>
    </row>
    <row r="3" spans="1:10" ht="93.75" customHeight="1" thickTop="1" thickBot="1" x14ac:dyDescent="0.3">
      <c r="A3" s="106" t="s">
        <v>125</v>
      </c>
      <c r="B3" s="106" t="s">
        <v>126</v>
      </c>
      <c r="C3" s="106" t="s">
        <v>127</v>
      </c>
      <c r="D3" s="106" t="s">
        <v>128</v>
      </c>
      <c r="E3" s="106" t="s">
        <v>129</v>
      </c>
      <c r="F3" s="202" t="s">
        <v>130</v>
      </c>
      <c r="G3" s="202" t="s">
        <v>131</v>
      </c>
      <c r="H3" s="203" t="s">
        <v>132</v>
      </c>
      <c r="I3" s="203" t="s">
        <v>133</v>
      </c>
      <c r="J3" s="135" t="s">
        <v>134</v>
      </c>
    </row>
    <row r="4" spans="1:10" ht="22.5" thickTop="1" thickBot="1" x14ac:dyDescent="0.3">
      <c r="A4" s="105"/>
      <c r="B4" s="204" t="s">
        <v>135</v>
      </c>
      <c r="C4" s="204"/>
      <c r="D4" s="105"/>
      <c r="E4" s="204"/>
      <c r="F4" s="424"/>
      <c r="G4" s="424"/>
      <c r="H4" s="424"/>
      <c r="I4" s="206"/>
      <c r="J4" s="175"/>
    </row>
    <row r="5" spans="1:10" ht="144" customHeight="1" thickTop="1" thickBot="1" x14ac:dyDescent="0.3">
      <c r="A5" s="106" t="s">
        <v>136</v>
      </c>
      <c r="B5" s="112" t="s">
        <v>137</v>
      </c>
      <c r="C5" s="1483" t="s">
        <v>138</v>
      </c>
      <c r="D5" s="1473" t="s">
        <v>139</v>
      </c>
      <c r="E5" s="1474" t="s">
        <v>140</v>
      </c>
      <c r="F5" s="225">
        <f>+'sub financiera'!F7</f>
        <v>0.95</v>
      </c>
      <c r="G5" s="225">
        <f>+'sub financiera'!G7</f>
        <v>0.95880999999999994</v>
      </c>
      <c r="H5" s="211">
        <f>+'sub financiera'!H7</f>
        <v>1.0092736842105263</v>
      </c>
      <c r="I5" s="208">
        <f>+'sub financiera'!I7</f>
        <v>1.0092736842105263</v>
      </c>
      <c r="J5" s="1448" t="str">
        <f>+'sub financiera'!J7</f>
        <v>a 31 de Diciembre ingresaron obligacones por Sentencias Judiciales en contra de la UAE DIAN que requirió el compromisos de  24.991 MCOP las cuales fueron ya pagadas en un 100% adelantando la ejecución presupuestal a cargo de la Subdirección Financiera. Estas sentencias se estimaban hacia el final de la vigencia 2.022. Igualmente, se dió la  directriz por parte del Min Hacienda para el pago de los recursos apropiados en el rubro Presupuesto de la deuda pública de 55.362 MCOP. Estos ejecutados 100% ya que son recursos a transferir al Fondo de COntingencias indicado por el ministerios de haciendo para provisiones de pago de sentencias en contra de la Entidad.</v>
      </c>
    </row>
    <row r="6" spans="1:10" ht="96.75" customHeight="1" thickTop="1" thickBot="1" x14ac:dyDescent="0.3">
      <c r="A6" s="106" t="s">
        <v>136</v>
      </c>
      <c r="B6" s="112" t="s">
        <v>137</v>
      </c>
      <c r="C6" s="1483" t="s">
        <v>138</v>
      </c>
      <c r="D6" s="1475" t="s">
        <v>141</v>
      </c>
      <c r="E6" s="1474" t="s">
        <v>142</v>
      </c>
      <c r="F6" s="225">
        <f>+'sub financiera'!F8</f>
        <v>0.95</v>
      </c>
      <c r="G6" s="225">
        <f>+'sub financiera'!G8</f>
        <v>0.98923333333333319</v>
      </c>
      <c r="H6" s="211">
        <f>+'sub financiera'!H8</f>
        <v>1.0412982456140349</v>
      </c>
      <c r="I6" s="208">
        <f>+'sub financiera'!I8</f>
        <v>1.0412982456140349</v>
      </c>
      <c r="J6" s="1448" t="str">
        <f>+'sub financiera'!J8</f>
        <v>Al fina de la vigencia se realizaron pagos por 118.235 Millones a cargo de la subdirección financiera. Entro los que destacan la transferencia al Fondo de Contingencias por valor de 55.361 MCOP que representaron el 46,8% de los recursos pagados.</v>
      </c>
    </row>
    <row r="7" spans="1:10" ht="130.5" customHeight="1" thickTop="1" thickBot="1" x14ac:dyDescent="0.3">
      <c r="A7" s="106" t="s">
        <v>136</v>
      </c>
      <c r="B7" s="112" t="s">
        <v>137</v>
      </c>
      <c r="C7" s="1480" t="s">
        <v>143</v>
      </c>
      <c r="D7" s="1476" t="str">
        <f>+'dg impuestos'!D7</f>
        <v>Cumplir con el recaudo tributario por gestión de cartera</v>
      </c>
      <c r="E7" s="1476" t="str">
        <f>+'dg impuestos'!E7</f>
        <v>Recaudo Bruto</v>
      </c>
      <c r="F7" s="210">
        <f>+'dg impuestos'!F7</f>
        <v>215.874</v>
      </c>
      <c r="G7" s="210">
        <f>+'dg impuestos'!G7</f>
        <v>228.59591730908099</v>
      </c>
      <c r="H7" s="211">
        <f>+'dg impuestos'!H7</f>
        <v>1.0589321424028877</v>
      </c>
      <c r="I7" s="208">
        <f>+'dg impuestos'!I7</f>
        <v>1.0589321424028877</v>
      </c>
      <c r="J7" s="1448" t="str">
        <f>+'dg impuestos'!J7</f>
        <v>La meta de recaudo bruto para 2022 ajustada era de $215.75 billones, mientras que el recaudo acumuado a 31 de diciembre fue de $228.6 billones, alcanzandose un cumplimiento del 106%.
El 75,7% del recaudo provinó de los siguientes impuestos: retención en la fuente a título de renta con el 34,6%, tributos aduaneros con 21,3% y el impuestos a las ventas con el 19,8%.
En comparación con el año 2021, el recaudo se incrementó en $54.7 billones que representan una variación del 31,6%.</v>
      </c>
    </row>
    <row r="8" spans="1:10" ht="96.75" customHeight="1" thickTop="1" thickBot="1" x14ac:dyDescent="0.3">
      <c r="A8" s="106" t="s">
        <v>136</v>
      </c>
      <c r="B8" s="112" t="s">
        <v>137</v>
      </c>
      <c r="C8" s="1480" t="s">
        <v>143</v>
      </c>
      <c r="D8" s="1476" t="str">
        <f>+'dg impuestos'!D8</f>
        <v>Cumplir con el recaudo tributario por gestión de cartera</v>
      </c>
      <c r="E8" s="1476" t="s">
        <v>144</v>
      </c>
      <c r="F8" s="210">
        <f>+'dg impuestos'!F8</f>
        <v>25700000</v>
      </c>
      <c r="G8" s="210">
        <f>+'dg impuestos'!G8</f>
        <v>26598973.758509092</v>
      </c>
      <c r="H8" s="211">
        <f>+'dg impuestos'!H8</f>
        <v>1.0349795236773967</v>
      </c>
      <c r="I8" s="208">
        <f>+'dg impuestos'!I8</f>
        <v>1.0349795236773967</v>
      </c>
      <c r="J8" s="1448" t="str">
        <f>+'dg impuestos'!J8</f>
        <v>Para alcanzar el cumplimiento de la meta en 103.5% tres direcciones seccionales aportaron el 73,7% del recaudo obtenido; estas direcciones fueron: Impuestos de Bogotá que aportó el 35,1%, la Dirección Operartiva de Grandes Contribuyentes el 27% e Impuestos de Medellín con el 11,5%.</v>
      </c>
    </row>
    <row r="9" spans="1:10" ht="96.75" customHeight="1" thickTop="1" thickBot="1" x14ac:dyDescent="0.3">
      <c r="A9" s="106" t="s">
        <v>136</v>
      </c>
      <c r="B9" s="112" t="s">
        <v>137</v>
      </c>
      <c r="C9" s="1480" t="s">
        <v>143</v>
      </c>
      <c r="D9" s="1477" t="s">
        <v>145</v>
      </c>
      <c r="E9" s="1477" t="s">
        <v>146</v>
      </c>
      <c r="F9" s="360">
        <f>+'dg impuestos'!F10</f>
        <v>27500</v>
      </c>
      <c r="G9" s="360">
        <f>+'dg impuestos'!G10</f>
        <v>32051</v>
      </c>
      <c r="H9" s="211">
        <f>+'dg impuestos'!H10</f>
        <v>1.1654909090909091</v>
      </c>
      <c r="I9" s="208">
        <f>+'dg impuestos'!I10</f>
        <v>1.1654909090909091</v>
      </c>
      <c r="J9" s="1448" t="str">
        <f>+'dg impuestos'!J10</f>
        <v xml:space="preserve">Se desarrollaron las campañas de socializacion para fortalecer la inscripción, sin embargo la reforma tributaria de finales de 2022 influyó en que se perdiera un poco de interes por parte de los  contibuyente o nuevos formalizados . </v>
      </c>
    </row>
    <row r="10" spans="1:10" ht="96.75" customHeight="1" thickTop="1" thickBot="1" x14ac:dyDescent="0.3">
      <c r="A10" s="106" t="s">
        <v>136</v>
      </c>
      <c r="B10" s="112" t="s">
        <v>137</v>
      </c>
      <c r="C10" s="1484" t="s">
        <v>143</v>
      </c>
      <c r="D10" s="1478" t="s">
        <v>147</v>
      </c>
      <c r="E10" s="1478" t="s">
        <v>148</v>
      </c>
      <c r="F10" s="1211">
        <v>5600000000000</v>
      </c>
      <c r="G10" s="1211">
        <v>6857055350282</v>
      </c>
      <c r="H10" s="151">
        <v>1.2244741696932142</v>
      </c>
      <c r="I10" s="145">
        <v>1.2244741696932142</v>
      </c>
      <c r="J10" s="1448" t="s">
        <v>149</v>
      </c>
    </row>
    <row r="11" spans="1:10" ht="93.75" customHeight="1" thickTop="1" thickBot="1" x14ac:dyDescent="0.3">
      <c r="A11" s="106" t="s">
        <v>136</v>
      </c>
      <c r="B11" s="112" t="s">
        <v>137</v>
      </c>
      <c r="C11" s="1480" t="s">
        <v>143</v>
      </c>
      <c r="D11" s="1479" t="s">
        <v>150</v>
      </c>
      <c r="E11" s="1474" t="s">
        <v>151</v>
      </c>
      <c r="F11" s="225">
        <v>0.65500000000000003</v>
      </c>
      <c r="G11" s="225">
        <v>0.70820000000000005</v>
      </c>
      <c r="H11" s="211">
        <v>1.0812213740458017</v>
      </c>
      <c r="I11" s="208">
        <v>1.0812213740458017</v>
      </c>
      <c r="J11" s="1448" t="s">
        <v>152</v>
      </c>
    </row>
    <row r="12" spans="1:10" ht="87.75" customHeight="1" thickTop="1" thickBot="1" x14ac:dyDescent="0.3">
      <c r="A12" s="106" t="s">
        <v>136</v>
      </c>
      <c r="B12" s="112" t="s">
        <v>137</v>
      </c>
      <c r="C12" s="1480" t="s">
        <v>143</v>
      </c>
      <c r="D12" s="1480" t="s">
        <v>153</v>
      </c>
      <c r="E12" s="1474" t="s">
        <v>154</v>
      </c>
      <c r="F12" s="225">
        <v>1</v>
      </c>
      <c r="G12" s="225">
        <v>1</v>
      </c>
      <c r="H12" s="211">
        <v>1</v>
      </c>
      <c r="I12" s="208">
        <v>1</v>
      </c>
      <c r="J12" s="1448" t="s">
        <v>155</v>
      </c>
    </row>
    <row r="13" spans="1:10" ht="71.25" customHeight="1" thickTop="1" thickBot="1" x14ac:dyDescent="0.3">
      <c r="A13" s="106" t="s">
        <v>136</v>
      </c>
      <c r="B13" s="112" t="s">
        <v>137</v>
      </c>
      <c r="C13" s="1480" t="s">
        <v>143</v>
      </c>
      <c r="D13" s="1476" t="s">
        <v>156</v>
      </c>
      <c r="E13" s="1474" t="str">
        <f>+'dg aduanas'!F7</f>
        <v>Monto total recaudado vegetativo en actividad externa</v>
      </c>
      <c r="F13" s="1211">
        <f>+'dg aduanas'!H7</f>
        <v>36899729</v>
      </c>
      <c r="G13" s="1211">
        <f>+'dg aduanas'!I7</f>
        <v>48671913.919325002</v>
      </c>
      <c r="H13" s="151">
        <f>+'dg aduanas'!J7</f>
        <v>1.3190317446321895</v>
      </c>
      <c r="I13" s="145">
        <f>+'dg aduanas'!K7</f>
        <v>1.3190317446321895</v>
      </c>
      <c r="J13" s="1448" t="str">
        <f>+'dg aduanas'!L7</f>
        <v xml:space="preserve">Los mecanismos establecidos por la administración en materia de facilitación para propiciar el cumplimiento voluntario de las obligaciones aduaneras reflejaron en la vigencia  resultados positivos. </v>
      </c>
    </row>
    <row r="14" spans="1:10" ht="156" customHeight="1" thickTop="1" thickBot="1" x14ac:dyDescent="0.3">
      <c r="A14" s="106" t="s">
        <v>136</v>
      </c>
      <c r="B14" s="112" t="s">
        <v>137</v>
      </c>
      <c r="C14" s="1480" t="s">
        <v>143</v>
      </c>
      <c r="D14" s="1476" t="str">
        <f>+'of tributación internacional'!D8</f>
        <v xml:space="preserve">Apoyar la redacción y sustentación de artículos de la reforma tributaria en relación con la tributación bajo la presencia económica significativa y el impuesto mínimo global
</v>
      </c>
      <c r="E14" s="1476" t="str">
        <f>+'of tributación internacional'!E8</f>
        <v>Comentarios y ajustes a textos de articulado y justificación para reforma tributaria</v>
      </c>
      <c r="F14" s="225">
        <f>+'of tributación internacional'!F8</f>
        <v>1</v>
      </c>
      <c r="G14" s="225">
        <f>+'of tributación internacional'!G8</f>
        <v>1</v>
      </c>
      <c r="H14" s="211">
        <f>+'of tributación internacional'!H8</f>
        <v>1</v>
      </c>
      <c r="I14" s="208">
        <f>+'of tributación internacional'!I8</f>
        <v>1</v>
      </c>
      <c r="J14" s="1448" t="str">
        <f>+'of tributación internacional'!J8</f>
        <v>Se redactaron los textos de las propuestas para incluir en el articulado de la reforma tributaria, las disposiciones que establecen la tributación bajo la presencia económica significativa y el impuesto mínimo global, como insumo para la Dirección de Gestión Jurídica. Igualmente se tuvieron reuniones con dicha área para realizar ajustes necesarios durante el proceso de discusión de la reforma. Las dospisiciones sobre presencia económica significativa y el impuesto mínimo global quedaronincluidas en la Ley 2277 del 13 de diciembre de 2022.</v>
      </c>
    </row>
    <row r="15" spans="1:10" ht="22.5" thickTop="1" thickBot="1" x14ac:dyDescent="0.3">
      <c r="A15" s="327"/>
      <c r="B15" s="213" t="s">
        <v>157</v>
      </c>
      <c r="C15" s="216"/>
      <c r="D15" s="216"/>
      <c r="E15" s="216"/>
      <c r="F15" s="216"/>
      <c r="G15" s="216"/>
      <c r="H15" s="327"/>
      <c r="I15" s="327"/>
      <c r="J15" s="327"/>
    </row>
    <row r="16" spans="1:10" ht="162.75" customHeight="1" thickTop="1" thickBot="1" x14ac:dyDescent="0.3">
      <c r="A16" s="106" t="s">
        <v>136</v>
      </c>
      <c r="B16" s="212" t="s">
        <v>158</v>
      </c>
      <c r="C16" s="1480" t="s">
        <v>159</v>
      </c>
      <c r="D16" s="1474" t="str">
        <f>+'of comunicaciones instit'!D8</f>
        <v>Desarrollar y  Gestionar la estrategia 360 de comunicaciones de la DIAN con el fin de contribuir con el cumplimiento de los  objetivos de posicionamiento de Marca y los objetivos misionales de cada una de las direcciones.</v>
      </c>
      <c r="E16" s="1474" t="str">
        <f>+'of comunicaciones instit'!E8</f>
        <v>Cumplimiento al Plan   estratégico de comunicaciones de la DIAN</v>
      </c>
      <c r="F16" s="225">
        <f>+'of comunicaciones instit'!F8</f>
        <v>1</v>
      </c>
      <c r="G16" s="225">
        <f>+'of comunicaciones instit'!G8</f>
        <v>2.59</v>
      </c>
      <c r="H16" s="211">
        <f>+'of comunicaciones instit'!H8</f>
        <v>2.59</v>
      </c>
      <c r="I16" s="208">
        <f>+'of comunicaciones instit'!I8</f>
        <v>2</v>
      </c>
      <c r="J16" s="1448" t="str">
        <f>+'of comunicaciones instit'!J8</f>
        <v>El porcentaje de cumplimiento obedece a la ejecución de la estrategia de posicionamiento, sustentada en el concepto gestión inteligente resultados contundentes, en donde hablamos de Factura electronica, RST, Devoluciones, Día sin IVA, etc. Así mismo se realizó divulgación constante en los siguientes temas: Ciberseguridad, Trafico Postal, Defensoría, RST, Informe Mensual de Recaudo y Aduanas, Al día con la DIAN, Grandes Contribuyentes, APP, RUT, Canales y procesos, entre otros temas.</v>
      </c>
    </row>
    <row r="17" spans="1:10" ht="139.5" customHeight="1" thickTop="1" thickBot="1" x14ac:dyDescent="0.3">
      <c r="A17" s="106" t="s">
        <v>136</v>
      </c>
      <c r="B17" s="212" t="s">
        <v>158</v>
      </c>
      <c r="C17" s="1480" t="s">
        <v>159</v>
      </c>
      <c r="D17" s="1476" t="str">
        <f>+'dg impuestos'!D14</f>
        <v xml:space="preserve">Desarrollar las Acciones que promuevan la cultura de la contribución </v>
      </c>
      <c r="E17" s="1476" t="str">
        <f>+'dg impuestos'!E14</f>
        <v>Cumplimiento al Plan de Cultura de la Contribución</v>
      </c>
      <c r="F17" s="210">
        <f>+'dg impuestos'!F14</f>
        <v>60000</v>
      </c>
      <c r="G17" s="210">
        <f>+'dg impuestos'!G14</f>
        <v>1674735</v>
      </c>
      <c r="H17" s="211">
        <f>+'dg impuestos'!H14</f>
        <v>27.91225</v>
      </c>
      <c r="I17" s="208">
        <f>+'dg impuestos'!I14</f>
        <v>2</v>
      </c>
      <c r="J17" s="1449" t="str">
        <f>+'dg impuestos'!J14</f>
        <v>Se reporta logro de la meta cuatrimestral con corte al  31 de diciembre, que corresponde a 80.913 ciudadanos impactados por las acciones de las Direcciones Seccionales con el apoyo de la Coordinación de Cultura de la Contribución, y 3'750.076 ciudadanos impactados por las acciones del nivel central.
Es importante señalar que al momento de definir la meta para la vigencia, no se contaba con un histórico relativo al componente de Articulación de la estrategia LPN de educación fiscal, y que a partir de dicho reporte se ha superado ampliamente la meta estimada inicialmente, debido al alcance que ha generado el desarrollo de las estrategias en el escenario de la virtualidad y con base en actividades frecuentes basado en las necesidades del calendario tributario.</v>
      </c>
    </row>
    <row r="18" spans="1:10" ht="109.5" customHeight="1" thickTop="1" thickBot="1" x14ac:dyDescent="0.3">
      <c r="A18" s="106" t="s">
        <v>136</v>
      </c>
      <c r="B18" s="212" t="s">
        <v>158</v>
      </c>
      <c r="C18" s="1480" t="s">
        <v>160</v>
      </c>
      <c r="D18" s="1476" t="str">
        <f>+'dg impuestos'!D22</f>
        <v>Facilitar las Devoluciones Tributarias, con el fin de generar una relación más cercana con nuestros grupos de interés</v>
      </c>
      <c r="E18" s="1476" t="str">
        <f>+'dg impuestos'!E22</f>
        <v>Término de las devoluciones ordinarias reducido</v>
      </c>
      <c r="F18" s="210">
        <f>+'dg impuestos'!F22</f>
        <v>32</v>
      </c>
      <c r="G18" s="210">
        <f>+'dg impuestos'!G22</f>
        <v>26.5</v>
      </c>
      <c r="H18" s="211">
        <f>+'dg impuestos'!H22</f>
        <v>1.2075471698113207</v>
      </c>
      <c r="I18" s="208">
        <f>+'dg impuestos'!I22</f>
        <v>1.2075471698113207</v>
      </c>
      <c r="J18" s="1448" t="str">
        <f>+'dg impuestos'!J22</f>
        <v>Las Direcciones Seccionales durante el trimestre estuvieron comprometidas con el logro de la meta, no obstante que algunas  Direcciónes Seccionaes  han manifestado tener altas de cargas de trabajo e insuficiente personal para desarrollar la labor.</v>
      </c>
    </row>
    <row r="19" spans="1:10" ht="409.5" customHeight="1" thickTop="1" thickBot="1" x14ac:dyDescent="0.3">
      <c r="A19" s="106" t="s">
        <v>136</v>
      </c>
      <c r="B19" s="212" t="s">
        <v>158</v>
      </c>
      <c r="C19" s="1480" t="s">
        <v>160</v>
      </c>
      <c r="D19" s="1476" t="str">
        <f>+'dg impuestos'!D23</f>
        <v>Ampliar los Canales y mecanismos de Servicio de la entidad con el fin de generar mayores opciones de accesibilidad a la DIAN</v>
      </c>
      <c r="E19" s="1476" t="str">
        <f>+'dg impuestos'!E23</f>
        <v>Implementación de canales y mecanismos de servicio y cercanía al ciudadano</v>
      </c>
      <c r="F19" s="210">
        <f>+'dg impuestos'!F23</f>
        <v>8</v>
      </c>
      <c r="G19" s="210">
        <f>+'dg impuestos'!G23</f>
        <v>10</v>
      </c>
      <c r="H19" s="211">
        <f>+'dg impuestos'!H23</f>
        <v>1.25</v>
      </c>
      <c r="I19" s="208">
        <f>+'dg impuestos'!I23</f>
        <v>1.25</v>
      </c>
      <c r="J19" s="1448" t="str">
        <f>+'dg impuestos'!J23</f>
        <v xml:space="preserve">Durante el año 2022 se relaizaron las siguientes acciones relacionadas con la implementación de canales de servicio y mecanismos de cercanía con el ciudadano:
1, 2 y 3. APP DIAN (fase I,II,III  y IV) se realizó el despliegue en producción de la segunda versión del Servicio de Actualización RUT por medio de la APP: En este aplicativo los usuarios, tanto personas naturales como jurídicas, no solo podrán actualizar los datos de ubicación (teléfono y correo electrónico), podrán también realizar cambios de todos los datos de ubicación, actividades económicas e inclusión de responsabilidades contenidos en la primera hoja de RUT, si los contribuyentes requieren realizar actualización de las hojas restantes deberán realizar dicho proceso por la WEB, sin embargo, encontraran un borrador con los cambios que realizaron por la APP. 
4. Efectuar acompañamiento y supervisión a la consultoría para transformar la experiencia del cliente en la DIAN a nivel nacional: En cuanto a esta actividad durante este periodo se realizó publicación del aviso de convocatoria teniendo como resultado 23 empresas interesadas en participar en este proceso. A partir del 28 de noviembre, se revisaron las manifestaciones de interés por parte del comité evaluador y se conformó la  lista corta con ocho firmas que cumplieron  los crterios establecidos en el aviso de convocatoria.
5. Actualizar y mejorar la funcionalidad de las ramas cognitivas actuales del chatbot institucional: Se actualizaron las ramas existentes en relación con ajuste a lenguaje claro, forma y estructura.
6. Desarrollar nuevos esquemas de atención cognitiva y/o predefinida para los procedimientos de Inscripción RUT y Devoluciones. (Sujeta a viabilidad presupuestal nueva orden de compra): Se desarrollaron y fueron puestas en producción dentro del chat institucional las ramas de Resgitro Único de Beneficiarios y Facilidades de Pago Cobranzas. 
6.  Mantener la Red Nacional de Quioscos de autogestión, bajo el esquema actual de atriles y agentes (Sujeta a viabilidad presupuestal nueva orden de compra): Durante el año 2022 se mantuvo la operación de 31 quioscos de autogestión con acompañamiento de agente a nivel nacional.
7. Implementación de ciclo de servicio híbrido (videoatención y presencial) a partir de abril se implementó el esquema híbrido de atención, realizando la distribución de la capacidad operativa de cada punto de contacto, con el propósito de   mantener disponible a la ciudadanía los dos canales ofertando citas para que el ciudadano pueda elegir canal de acuerdo a su preferencia. </v>
      </c>
    </row>
    <row r="20" spans="1:10" ht="22.5" thickTop="1" thickBot="1" x14ac:dyDescent="0.3">
      <c r="A20" s="319"/>
      <c r="B20" s="322" t="s">
        <v>161</v>
      </c>
      <c r="C20" s="222"/>
      <c r="D20" s="222"/>
      <c r="E20" s="222"/>
      <c r="F20" s="222"/>
      <c r="G20" s="222"/>
      <c r="H20" s="319"/>
      <c r="I20" s="319"/>
      <c r="J20" s="319"/>
    </row>
    <row r="21" spans="1:10" ht="347.25" customHeight="1" thickTop="1" thickBot="1" x14ac:dyDescent="0.3">
      <c r="A21" s="106" t="s">
        <v>136</v>
      </c>
      <c r="B21" s="221" t="s">
        <v>162</v>
      </c>
      <c r="C21" s="1480" t="s">
        <v>163</v>
      </c>
      <c r="D21" s="1476" t="str">
        <f>+'dg corporativa'!D9</f>
        <v>Cumplir con los hitos del programa de apoyo para la Modernización de la Entidad con recursos del Fondo DIAN-BID</v>
      </c>
      <c r="E21" s="1476" t="str">
        <f>+'dg corporativa'!E9</f>
        <v>Cumplimiento de cronogramas</v>
      </c>
      <c r="F21" s="225">
        <f>+'dg corporativa'!F9</f>
        <v>1</v>
      </c>
      <c r="G21" s="225">
        <v>1</v>
      </c>
      <c r="H21" s="211">
        <v>1</v>
      </c>
      <c r="I21" s="208">
        <v>1</v>
      </c>
      <c r="J21" s="1449" t="str">
        <f>+'dg corporativa'!J9</f>
        <v>1. Levantamiento de cargas laborales y estudio técnico de la planta de la DIAN
Proceso de adquisiciones finalizado, contrato en ejecución. Se suscribió el contrato No. 92872-023-2022 el 13 de mayo de 2022 con la Asociación en Participación denominada “Consorcio McLatam Group”, conformada por McLatam S.A. (Argentina) y McLatam S.A. (Panamá), con acta de inicio del 20 de mayo y para un  periodo de ejecución de 15 meses.
El cronograma remitido en febrero de 2022, se vió impactado por los mayores tiempos incurridos durante la etapa de evaluación. 
2. Gestión del cambio y cultura institucional
Proceso de adquisiciones finalizado, contrato en ejecución. Se suscribió el Contrato No.  92872-021-2022 el 27 de abril de 2022 con el Consorcio McLatam Group. El cronograma remitido en febrero del 2022, se vió impactado por los mayores tiempos incurridos durante la etapa de evaluación.
3.  Repositorio Único de Datos - DataR
Proceso finalizado, contrato en ejecución.  Se suscribió el Contrato No.  92872-025-2022 el 31 de mayo de 2022 con el Consorcio M&amp;Q-PWC-   DataR. El cronograma remitido en febrero del 2022, se vió impactado por los mayores tiempos incurridos durante la etapa de evaluación de las propuestas técnicas del proceso en razón a su complejidad y a la extensión de la sesión de negociación que requirió más de una reunión.
4. NSGA
Proceso finalizado, contrato en ejecución.  Se suscribió el Contrato No.  92872-035-2022 el 5 de agosto de 2022 con la unión temporal UT SONDA - CRIMSONLOGIC . El cronograma remitido en febrero del 2022, se vió impactado debido a que fue necesario ampliar el plazo para presentar propuestas (prórroga) y al tiempo incurrido en las evaluaciones de estas que llevó más de lo inicialmente estimado.
5. Multinube
Proceso finalizado, contratos en ejecución.  Se suscribieron tres (3) contratos para atender esta actividad del programa: 
- El Contrato No. 92872-029-2022 del 28 de julio de 2022 con la firma CONTROLES EMPRESARIALES S.AS. (USD 34,9 millones).
- El Contrato No. 92872-030-2022 del 28 de julio de 2022 con la firma KYNDRYL COLOMBIA S.A.S (USD 7,8 millones).
- El Contrato No. 92872-031-2022 con la firma HIGH TECH SOFTWARE S.A.S (USD 5,7 millones).
El cronograma remitido en febrero del 2022, se vió impactado debido a los tiempos adicionales requeridos durante la etapa de elaboración de especificaciones técnicas, (definición de las nubes y del presupuesto) y a que fue necesario ampliar el plazo para presentar ofertas (prórroga) y en las etapas de evaluación y negociación teniendo en cuenta que se adelantó un proceso con 3 lotes lo que derivó en 3 contratos.
6. NSGT
Proceso finalizado.
En un primer lanzamiento del proceso se realizaron las actividades de adquisiciones previstas en el cronograma hasta la etapa de sesión de negociación, sin embargo, no se logró finalizar satisfactoriamente la fase de negociación con la firma que obtuvo la mayor calificación en el proceso ni con la que obtuvo el segundo lugar por cuanto su propuesta económica superaba significativamente el valor indicado en la Solicitud de Propuesta, por lo que debió cerrarse el proceso sin adjudicación. 
En un segundo lanzamiento del proceso, se cumplieron todas las etapas del cronograma, pero no fue posible conformar la lista corta, razón por la cual se cierra nuevamente el proceso, el cual se tiene previsto adelantar por tercera vez en el 2023.
7. Servicios Compartidos (ahora Plataforma Digital de Integración de Servicios - PDIS)
En el proceso para la contratación de servicios compartidos se adelantaron las actividades previstas en el cronograma de adquisiciones, pero debió cerrarse sin adjudicación.  El proceso para la adquisición de PDIS - Plataforma Digital de Integración de Servicios, inició posteriormente y se adelantaron las actividades del cronograma de adquisiciones hasta la conformación de la lista corta, momento en el cual la DGIT bajo los lineamientos de la nueva administración requirió revisar el alcance del proceso y la dependencia con las definiciones de otros proyectos como el NSGT, razón por la cual, se proyecta iniciar la ejecución de este proyecto en el segundo semestre del 2023.</v>
      </c>
    </row>
    <row r="22" spans="1:10" ht="114.75" customHeight="1" thickTop="1" thickBot="1" x14ac:dyDescent="0.3">
      <c r="A22" s="106" t="s">
        <v>136</v>
      </c>
      <c r="B22" s="221" t="s">
        <v>162</v>
      </c>
      <c r="C22" s="1480" t="s">
        <v>164</v>
      </c>
      <c r="D22" s="1476" t="str">
        <f>+'dg innovación y tecnología'!D17</f>
        <v>Impulsar el uso intensivo de tecnologías digitales para soportar los procesos y servicios</v>
      </c>
      <c r="E22" s="1476" t="str">
        <f>+'dg innovación y tecnología'!E17</f>
        <v>inicio de ejecución de nuevos sistemas de gestión misional</v>
      </c>
      <c r="F22" s="225">
        <f>+'dg innovación y tecnología'!F17</f>
        <v>1</v>
      </c>
      <c r="G22" s="225">
        <f>+'dg innovación y tecnología'!G17</f>
        <v>0.95999999999999985</v>
      </c>
      <c r="H22" s="211">
        <f>+'dg innovación y tecnología'!H17</f>
        <v>0.95999999999999985</v>
      </c>
      <c r="I22" s="208">
        <f>+'dg innovación y tecnología'!I17</f>
        <v>0.95999999999999985</v>
      </c>
      <c r="J22" s="1449" t="str">
        <f>+'dg innovación y tecnología'!J17</f>
        <v>Aduanas:Se avanza en la fases de planeación, entendimiento y diseño.
Tributario: Finaliza RFI e inicia análisis de la información recibida</v>
      </c>
    </row>
    <row r="23" spans="1:10" ht="72.75" customHeight="1" thickTop="1" thickBot="1" x14ac:dyDescent="0.3">
      <c r="A23" s="106" t="s">
        <v>136</v>
      </c>
      <c r="B23" s="221" t="s">
        <v>162</v>
      </c>
      <c r="C23" s="1480" t="s">
        <v>164</v>
      </c>
      <c r="D23" s="1476" t="str">
        <f>+'dg innovación y tecnología'!D20</f>
        <v>Fortalecer la infraestructura tecnológica para garantizar la alta disponibilidad, escalabilidad e integración de los servicios</v>
      </c>
      <c r="E23" s="1476" t="str">
        <f>+'dg innovación y tecnología'!E20</f>
        <v>Índice de disponibilidad de la plataforma tecnológica</v>
      </c>
      <c r="F23" s="225">
        <f>+'dg innovación y tecnología'!F20</f>
        <v>0.99819999999999998</v>
      </c>
      <c r="G23" s="225">
        <f>+'dg innovación y tecnología'!G20</f>
        <v>0.99967499999999998</v>
      </c>
      <c r="H23" s="211">
        <f>+'dg innovación y tecnología'!H20</f>
        <v>1.0014776597876178</v>
      </c>
      <c r="I23" s="208">
        <f>+'dg innovación y tecnología'!I20</f>
        <v>1.0014776597876178</v>
      </c>
      <c r="J23" s="1449" t="str">
        <f>+'dg innovación y tecnología'!J20</f>
        <v>Se cumple con el indicador</v>
      </c>
    </row>
    <row r="24" spans="1:10" ht="343.5" customHeight="1" thickTop="1" thickBot="1" x14ac:dyDescent="0.3">
      <c r="A24" s="106" t="s">
        <v>136</v>
      </c>
      <c r="B24" s="221" t="s">
        <v>162</v>
      </c>
      <c r="C24" s="1480" t="s">
        <v>165</v>
      </c>
      <c r="D24" s="1476" t="str">
        <f>+osi!D11</f>
        <v xml:space="preserve">Generar  los productos requeridos por el programa de modernización de la entidad, en los temas relativos a la seguridad de la información. </v>
      </c>
      <c r="E24" s="1476" t="str">
        <f>+osi!E11</f>
        <v xml:space="preserve">Porcentaje de cumplimiento del Plan de Acción definido para la contratación del subcomponente 3.2. Estrategia de Seguridad de la Información y Ciberseguridad </v>
      </c>
      <c r="F24" s="225">
        <v>1</v>
      </c>
      <c r="G24" s="225">
        <v>1</v>
      </c>
      <c r="H24" s="211">
        <f>+osi!H11</f>
        <v>1</v>
      </c>
      <c r="I24" s="208">
        <f>+osi!I11</f>
        <v>1</v>
      </c>
      <c r="J24" s="1449" t="str">
        <f>+osi!J11</f>
        <v>Con respecto al componente 3.2.1, al final de la vigencia 2022 se firmó el contrato de servicios de consultoría N° 92872-055-2022 con el consorcio Ernst &amp; Young (APCA-EY_Mancera) el día 24 de octubre  y el acta de inicio el 15 noviembre de 2022; el objeto de este contrato es la "Implementación, mantenimiento, administración y fortalecimiento del Sistema de Gestión de Seguridad y Privacidad de la Información_SGSPI".
Las principales actividades desarrolladas en la vigencia 2022 fueron:
- Realización de los Kick Off con el equipo Directivo de la DIAN (Niveles Central y Seccional) y los Enlaces de Seguridad de la Información a nivel nacional.
- Realización de Kick Off presenciales en tres (3) Direcciones Seccionales (Medellín, Bucaramanga y Santa Marta).
- Conformación de los equipos de trabajo del contratista y de la DIAN.
- Inició de la etapa de planeación del proyecto.
- Definición de los criterios de aceptación por frentes de trabajo.
- Estructuración del esquema de seguimiento y control.
- Estructuración de los frentes de trabajo.
- Conformación del equipo de trabajo de Gestión del Cambio.</v>
      </c>
    </row>
    <row r="25" spans="1:10" ht="176.25" customHeight="1" thickTop="1" thickBot="1" x14ac:dyDescent="0.3">
      <c r="A25" s="106" t="s">
        <v>136</v>
      </c>
      <c r="B25" s="221" t="s">
        <v>162</v>
      </c>
      <c r="C25" s="1480" t="s">
        <v>166</v>
      </c>
      <c r="D25" s="1476" t="str">
        <f>+'dg estratégica y de análitica'!D19</f>
        <v>Fortalecer la formulación de programas mediante el aprovechamiento de la información disponible en la DIAN y/o los modelos de analítica</v>
      </c>
      <c r="E25" s="1476" t="str">
        <f>+'dg estratégica y de análitica'!E19</f>
        <v>Programas de Control Novedosos</v>
      </c>
      <c r="F25" s="225">
        <f>+'dg estratégica y de análitica'!F19</f>
        <v>2</v>
      </c>
      <c r="G25" s="225">
        <f>+'dg estratégica y de análitica'!G19</f>
        <v>2</v>
      </c>
      <c r="H25" s="211">
        <f>+'dg estratégica y de análitica'!H19</f>
        <v>1</v>
      </c>
      <c r="I25" s="208">
        <f>+'dg estratégica y de análitica'!I19</f>
        <v>1</v>
      </c>
      <c r="J25" s="1449" t="str">
        <f>+'dg estratégica y de análitica'!J19</f>
        <v>Se hizo entrega del dos documentos propuesta de programas novedosos al Subdirector de Análisis de Riesgos y Programas, así: 
- "Propuesta de programa de control tributario régimen simple de tributación personas naturales y/o jurídicas año gravable 2020" mediante comunicación 20220630 100175447-01409 
- "Propuesta  de Programa de Control Tributario a Servicios de Construcción  de Inmuebles Residenciales - Impuesto de Renta y Complementarios - Personas Jurídicas y Asimiladas" Año Gravable 2021 mediante comunicación  20221130 100175447-06107</v>
      </c>
    </row>
    <row r="26" spans="1:10" ht="85.5" thickTop="1" thickBot="1" x14ac:dyDescent="0.3">
      <c r="A26" s="106" t="s">
        <v>136</v>
      </c>
      <c r="B26" s="221" t="s">
        <v>162</v>
      </c>
      <c r="C26" s="1480" t="s">
        <v>166</v>
      </c>
      <c r="D26" s="1476" t="str">
        <f>+'dg estratégica y de análitica'!D23</f>
        <v>Brindar insumos de analítica y gobierno de datos para el apoyo de programas, campañas y acciones de control de la Entidad.</v>
      </c>
      <c r="E26" s="1476" t="str">
        <f>+'dg estratégica y de análitica'!E23</f>
        <v>Porcentaje de soluciones desarrolladas o ejecutadas según plan de trabajo priorizado para el 2022</v>
      </c>
      <c r="F26" s="225">
        <f>+'dg estratégica y de análitica'!F23</f>
        <v>1</v>
      </c>
      <c r="G26" s="225">
        <f>+'dg estratégica y de análitica'!G23</f>
        <v>1</v>
      </c>
      <c r="H26" s="211">
        <f>+'dg estratégica y de análitica'!H23</f>
        <v>1</v>
      </c>
      <c r="I26" s="208">
        <f>+'dg estratégica y de análitica'!I23</f>
        <v>1</v>
      </c>
      <c r="J26" s="1449" t="str">
        <f>+'dg estratégica y de análitica'!J23</f>
        <v xml:space="preserve">Durante el año 2022 la subdirección de información y analítica dio apoyo a todas las solicitudes que recibió y que estaban acorde a las competencias establecidas en el Decreto 1742 de 2020. </v>
      </c>
    </row>
    <row r="27" spans="1:10" ht="66.75" customHeight="1" thickTop="1" thickBot="1" x14ac:dyDescent="0.3">
      <c r="A27" s="106" t="s">
        <v>136</v>
      </c>
      <c r="B27" s="221" t="s">
        <v>162</v>
      </c>
      <c r="C27" s="1480" t="s">
        <v>166</v>
      </c>
      <c r="D27" s="1476" t="str">
        <f>+'dg innovación y tecnología'!D24</f>
        <v xml:space="preserve">Diseñar proceso de gestión de datos que faciliten el uso y la toma de decisiones </v>
      </c>
      <c r="E27" s="1476" t="str">
        <f>+'dg innovación y tecnología'!E24</f>
        <v xml:space="preserve"> Inicio de ejecucion del proyecto Data R</v>
      </c>
      <c r="F27" s="225">
        <f>+'dg innovación y tecnología'!F24</f>
        <v>1</v>
      </c>
      <c r="G27" s="225">
        <f>+'dg innovación y tecnología'!G24</f>
        <v>0.99999999999999989</v>
      </c>
      <c r="H27" s="211">
        <f>+'dg innovación y tecnología'!H24</f>
        <v>0.99999999999999989</v>
      </c>
      <c r="I27" s="208">
        <f>+'dg innovación y tecnología'!I24</f>
        <v>0.99999999999999989</v>
      </c>
      <c r="J27" s="1449" t="str">
        <f>+'dg innovación y tecnología'!J24</f>
        <v>Se continúa el análisis de herramientas para virtualización y gobernanza de datos. Se hizo segundo requerimiento al contratista por temas de calidad y oportunidad de los entregables</v>
      </c>
    </row>
    <row r="28" spans="1:10" ht="105.75" customHeight="1" thickTop="1" thickBot="1" x14ac:dyDescent="0.3">
      <c r="A28" s="106" t="s">
        <v>136</v>
      </c>
      <c r="B28" s="221" t="s">
        <v>162</v>
      </c>
      <c r="C28" s="1480" t="s">
        <v>167</v>
      </c>
      <c r="D28" s="1476" t="str">
        <f>+'dg aduanas'!D19</f>
        <v>Promover una Aduana con tiempos de desaduanamiento más bajos en su intervención</v>
      </c>
      <c r="E28" s="1476" t="str">
        <f>+'dg aduanas'!E19</f>
        <v>Agilidad en el desaduanamiento</v>
      </c>
      <c r="F28" s="225">
        <f>+'dg aduanas'!H19</f>
        <v>0.65</v>
      </c>
      <c r="G28" s="225">
        <f>+'dg aduanas'!I19</f>
        <v>0.65</v>
      </c>
      <c r="H28" s="211">
        <f>+'dg aduanas'!J19</f>
        <v>1</v>
      </c>
      <c r="I28" s="208">
        <f>+'dg aduanas'!K19</f>
        <v>1</v>
      </c>
      <c r="J28" s="1449" t="str">
        <f>+'dg aduanas'!L19</f>
        <v>Despues de realizado el trabajo en terreno, se tomaron en cuenta para el resultado del informe las declaraciones de transporte, aereo, maritimo y terrestre en la modalidad de C=100 desaduanadas en lugar de arribo y depositos habilitados, que su tiempo promedio
 en la solicitud de levante hasta el levante tienen 18 horas, incluidos los levantes automaticos. </v>
      </c>
    </row>
    <row r="29" spans="1:10" ht="144" customHeight="1" thickTop="1" thickBot="1" x14ac:dyDescent="0.3">
      <c r="A29" s="106" t="s">
        <v>136</v>
      </c>
      <c r="B29" s="221" t="s">
        <v>162</v>
      </c>
      <c r="C29" s="1480" t="s">
        <v>168</v>
      </c>
      <c r="D29" s="1476" t="str">
        <f>+'dg aduanas'!D20</f>
        <v>SSer una Aduana con controles previos y simultáneos optimizados en la lucha contra el contrabando en las zonas primarias y en los usuarios de comercio exterior</v>
      </c>
      <c r="E29" s="1476" t="str">
        <f>+'dg aduanas'!E20</f>
        <v>Efectividad en los controles previos - Lucha contra el Contrabando</v>
      </c>
      <c r="F29" s="225">
        <f>+'dg aduanas'!H20</f>
        <v>0.02</v>
      </c>
      <c r="G29" s="225">
        <f>+'dg aduanas'!I20</f>
        <v>8.969166666666667E-2</v>
      </c>
      <c r="H29" s="211">
        <f>+'dg aduanas'!J20</f>
        <v>4.4845833333333331</v>
      </c>
      <c r="I29" s="208">
        <f>+'dg aduanas'!K20</f>
        <v>2</v>
      </c>
      <c r="J29" s="1449" t="str">
        <f>+'dg aduanas'!L20</f>
        <v>Por medio de los controles previos se ha ratificado la lucha contra el contrabando, obteniendo unos excelentes resultados y así mismo se está llevando a cabo refuerzos en las inspecciones no intrusivas en las principales terminales portuarias de Colombia, atacando así las mercancías de falsedad marcaria.</v>
      </c>
    </row>
    <row r="30" spans="1:10" ht="144" customHeight="1" thickTop="1" thickBot="1" x14ac:dyDescent="0.3">
      <c r="A30" s="106" t="s">
        <v>136</v>
      </c>
      <c r="B30" s="221" t="s">
        <v>162</v>
      </c>
      <c r="C30" s="1480" t="s">
        <v>168</v>
      </c>
      <c r="D30" s="1476" t="str">
        <f>+'dg aduanas'!D21</f>
        <v>Ser una Aduana con controles previos y simultáneos optimizados en la lucha contra el contrabando en las zonas primarias y en los usuarios de comercio exterior</v>
      </c>
      <c r="E30" s="1476" t="str">
        <f>+'dg aduanas'!E21</f>
        <v>Efectividad en el control simultaneo iguales o superiores a 50 UVT  - Lucha contra el Contrabando</v>
      </c>
      <c r="F30" s="225">
        <f>+'dg aduanas'!H21</f>
        <v>0.03</v>
      </c>
      <c r="G30" s="225">
        <f>+'dg aduanas'!I21</f>
        <v>3.0841666666666667E-2</v>
      </c>
      <c r="H30" s="211">
        <f>+'dg aduanas'!J21</f>
        <v>1.0280555555555555</v>
      </c>
      <c r="I30" s="208">
        <f>+'dg aduanas'!K21</f>
        <v>1.0280555555555555</v>
      </c>
      <c r="J30" s="1449" t="str">
        <f>+'dg aduanas'!L21</f>
        <v>Los resultados han sido satisfactorios en la medida que se ha logrado una sinergia entre las Subdirecciones  adscritas a la Dirección de Gestión de Aduanas  que favorece las competencias técnicas de los inspectores, y que se ve reflejado en un aumento en el recaudo provocado, como consecuencia al ataque frontal al contrabando técnico y abierto, en aquellas declaraciones que generan hallazgos iguales o superiores a 50 UVT</v>
      </c>
    </row>
    <row r="31" spans="1:10" ht="144" customHeight="1" thickTop="1" thickBot="1" x14ac:dyDescent="0.3">
      <c r="A31" s="106" t="s">
        <v>136</v>
      </c>
      <c r="B31" s="221" t="s">
        <v>162</v>
      </c>
      <c r="C31" s="1480" t="s">
        <v>168</v>
      </c>
      <c r="D31" s="1476" t="str">
        <f>+'dg aduanas'!D22</f>
        <v>Ser una Aduana con controles previos y simultáneos optimizados en la lucha contra el contrabando en las zonas primarias y en los usuarios de comercio exterior</v>
      </c>
      <c r="E31" s="1476" t="str">
        <f>+'dg aduanas'!E22</f>
        <v xml:space="preserve">Efectividad en el control de pasajeros - Lucha contra el Contrabando </v>
      </c>
      <c r="F31" s="225">
        <f>+'dg aduanas'!H22</f>
        <v>0.02</v>
      </c>
      <c r="G31" s="225">
        <f>+'dg aduanas'!I22</f>
        <v>4.3799999999999999E-2</v>
      </c>
      <c r="H31" s="211">
        <f>+'dg aduanas'!J22</f>
        <v>2.19</v>
      </c>
      <c r="I31" s="208">
        <f>+'dg aduanas'!K22</f>
        <v>2</v>
      </c>
      <c r="J31" s="1449" t="str">
        <f>+'dg aduanas'!L22</f>
        <v>El control en los aeropuertos internacionales principales del país ha sido eficiente, toda vez que los resultados tanto en ingreso como en salida de pasajeros, han acarreado hallazgos representativos en el ingreso y salidad  ilegal de divisas,  practica que se encuentra relacionada directamente con el lavado de activos y la financión al terrorismo.</v>
      </c>
    </row>
    <row r="32" spans="1:10" ht="380.25" customHeight="1" thickTop="1" thickBot="1" x14ac:dyDescent="0.3">
      <c r="A32" s="106" t="s">
        <v>136</v>
      </c>
      <c r="B32" s="221" t="s">
        <v>162</v>
      </c>
      <c r="C32" s="1480" t="s">
        <v>168</v>
      </c>
      <c r="D32" s="1476" t="str">
        <f>+'dg fiscalización'!D15</f>
        <v xml:space="preserve"> Controlar el ingreso y permanencia  ilegal de mercancías  con el fin de contribuir con la competitividad del sector empresarial. </v>
      </c>
      <c r="E32" s="1476" t="str">
        <f>+'dg fiscalización'!E15</f>
        <v>Decomisos de mercancías</v>
      </c>
      <c r="F32" s="360">
        <f>+'dg fiscalización'!H15</f>
        <v>400000000000</v>
      </c>
      <c r="G32" s="360">
        <f>+'dg fiscalización'!I15</f>
        <v>403706324377</v>
      </c>
      <c r="H32" s="211">
        <f>+'dg fiscalización'!J15</f>
        <v>1.0092658109424999</v>
      </c>
      <c r="I32" s="208">
        <f>+'dg fiscalización'!K15</f>
        <v>1.0092658109424999</v>
      </c>
      <c r="J32" s="1449" t="str">
        <f>+'dg fiscalización'!L15</f>
        <v xml:space="preserve">Meta Ene-Dic: 400.000.000.000 Logrado: 403.706.324.377 cumplimiento del 100.9%
ANÁLISIS ENERO-DICIEMBRE: Para el año 2022, se presentó un cumplimiento del 100.9%, resultado positivo, más sin embargo se instó a las Direcciones Seccionales en las reuniones de seguimiento a las metas y a la gestión como tal, a que priorizarán en la generación de insumos correspondientes a aprehensiones por parte de las diferentes unidades aprehensoras como son Operación Aduanera, Control Operativo y Fiscalización, en especial enfocadas a acciones de alto impacto cuyo valor sea cuantías altas, que de cierta manera repercutan en denuncias penales por su cuantía o clase de mercancía aprehendida, no dejando aparte aquellas aprehensiones de cuantía mínima las cuales su procedimiento para quedar en firme es menor al de las aprehensiones ordinaria. En dichas reuniones, también se ha pedido a las Divisiones de Fiscalización y Liquidación, interactuar con las dependencias de Jurídica o quien haga sus veces a efectos de que priorizarán dentro de los términos de ley, sobre aquellos casos de decomisos ordinarios o directos que se encontraban con recurso de reconsideración. Además, se pidió seguir interactuando articuladamente entre las Divisiones de Jurídica y Divisiones de Documentación, a fin de mantener un adecuado seguimiento con relación al cierre de los actos administrativos ejecutoriados y que deciden de fondo en el menor tiempo posible y así poder cumplir las metas estipuladas por la Entidad. También se presentó inconveniente con el contrato para almacenamiento de mercancías, lo cual ha afectado la generación de insumos para cumplir la presente meta.
NOTA: Para el establecimiento de las metas de la presente vigencia, se tomó como base el promedio de la información registrada en las variables estadísticas correspondiente a lo logrado para los años 2018 a 2021, así como la competencia de cada una de las Direcciones Seccionales.  Al promedio logrado 2018 a 2021 se le aplico el incremento establecido por la Dirección de Gestión de Fiscalización, a cada una de las siguientes actividades y Direcciones Seccionales, así: Decomisos en Firme: logrado 2018-2021 + 33.6% </v>
      </c>
    </row>
    <row r="33" spans="1:10" ht="144" customHeight="1" thickTop="1" thickBot="1" x14ac:dyDescent="0.3">
      <c r="A33" s="106" t="s">
        <v>136</v>
      </c>
      <c r="B33" s="221" t="s">
        <v>162</v>
      </c>
      <c r="C33" s="1480" t="s">
        <v>168</v>
      </c>
      <c r="D33" s="1476" t="s">
        <v>169</v>
      </c>
      <c r="E33" s="360" t="str">
        <f>+'sub gestión e investigación'!F5</f>
        <v>Estructuras criminales desarticuladas/Estructuras criminales priorizadas</v>
      </c>
      <c r="F33" s="1273">
        <f>+'sub gestión e investigación'!H5</f>
        <v>1</v>
      </c>
      <c r="G33" s="1273">
        <f>+'sub gestión e investigación'!I5</f>
        <v>1</v>
      </c>
      <c r="H33" s="211">
        <f>+'sub gestión e investigación'!J5</f>
        <v>1</v>
      </c>
      <c r="I33" s="208">
        <f>+'sub gestión e investigación'!K5</f>
        <v>1</v>
      </c>
      <c r="J33" s="1449" t="str">
        <f>+'sub gestión e investigación'!L5</f>
        <v>Durante la vigencia del año 2022, se  lograron los siguientes resultados: 28 estructuras criminales desarticuladas, dedicadas a la evasión fiscal, lavado de activos, favorecimiento y facilitacion al contrabando, concierto para delinquir,  materializando 142 capturas por orden judicial y 15 imputaciones. quienes generaban una afectación económica al Estado por valor de $2.928.638.505.001, cumplinedo con un 100% de la meta establecida.</v>
      </c>
    </row>
    <row r="34" spans="1:10" ht="144" customHeight="1" thickTop="1" thickBot="1" x14ac:dyDescent="0.3">
      <c r="A34" s="106" t="s">
        <v>136</v>
      </c>
      <c r="B34" s="221" t="s">
        <v>162</v>
      </c>
      <c r="C34" s="1480" t="s">
        <v>168</v>
      </c>
      <c r="D34" s="1476" t="s">
        <v>169</v>
      </c>
      <c r="E34" s="360" t="str">
        <f>+'sub gestión e investigación'!F6</f>
        <v>Operaciones de extinción de dominio ejecutadas / Operaciones de extinción de dominio planeadas</v>
      </c>
      <c r="F34" s="1273">
        <f>+'sub gestión e investigación'!H6</f>
        <v>1</v>
      </c>
      <c r="G34" s="1273">
        <f>+'sub gestión e investigación'!I6</f>
        <v>1</v>
      </c>
      <c r="H34" s="211">
        <f>+'sub gestión e investigación'!J6</f>
        <v>1</v>
      </c>
      <c r="I34" s="208">
        <f>+'sub gestión e investigación'!K6</f>
        <v>1</v>
      </c>
      <c r="J34" s="1449" t="str">
        <f>+'sub gestión e investigación'!L6</f>
        <v>Durante el año 2022, se realizrón 10 Operaciones de Extincion del derecho de dominio a 242  bienes avaluados en $143.631.000.000, los cuales estaban involucrados en la omision del agente retenedor y lavado de activos, cumplinedo al 100% de la meta para este año 2022.</v>
      </c>
    </row>
    <row r="35" spans="1:10" ht="144" customHeight="1" thickTop="1" thickBot="1" x14ac:dyDescent="0.3">
      <c r="A35" s="106" t="s">
        <v>136</v>
      </c>
      <c r="B35" s="221" t="s">
        <v>162</v>
      </c>
      <c r="C35" s="1480" t="s">
        <v>170</v>
      </c>
      <c r="D35" s="1476" t="str">
        <f>+'dg impuestos'!D28</f>
        <v>Adelantar estrategias de gestión con los contribuyentes inscritos en el Régimen Simple de Tributación - RST, para que presente oportunamente los anticipos</v>
      </c>
      <c r="E35" s="1476" t="str">
        <f>+'dg impuestos'!E28</f>
        <v>Campañas anuales realizadas</v>
      </c>
      <c r="F35" s="360">
        <f>+'dg impuestos'!F28</f>
        <v>48</v>
      </c>
      <c r="G35" s="360">
        <f>+'dg impuestos'!G28</f>
        <v>49</v>
      </c>
      <c r="H35" s="211">
        <f>+'dg impuestos'!H28</f>
        <v>1.0208333333333333</v>
      </c>
      <c r="I35" s="208">
        <f>+'dg impuestos'!I28</f>
        <v>1.0208333333333333</v>
      </c>
      <c r="J35" s="1449" t="str">
        <f>+'dg impuestos'!J28</f>
        <v>se cumple con el cronograma establecido por la Subdireccion.</v>
      </c>
    </row>
    <row r="36" spans="1:10" ht="144" customHeight="1" thickTop="1" thickBot="1" x14ac:dyDescent="0.3">
      <c r="A36" s="106" t="s">
        <v>136</v>
      </c>
      <c r="B36" s="221" t="s">
        <v>162</v>
      </c>
      <c r="C36" s="1480" t="s">
        <v>170</v>
      </c>
      <c r="D36" s="1476" t="str">
        <f>+'dg impuestos'!D29</f>
        <v xml:space="preserve">Habilitar facturadores electrónicos con el fin de apalancar los resultados estratégicos </v>
      </c>
      <c r="E36" s="1476" t="str">
        <f>+'dg impuestos'!E29</f>
        <v>Contribuyentes habilitados como facturadores electrónicos</v>
      </c>
      <c r="F36" s="360">
        <f>+'dg impuestos'!F29</f>
        <v>80000</v>
      </c>
      <c r="G36" s="360">
        <f>+'dg impuestos'!G29</f>
        <v>198789</v>
      </c>
      <c r="H36" s="211">
        <f>+'dg impuestos'!H29</f>
        <v>2.4848625000000002</v>
      </c>
      <c r="I36" s="208">
        <f>+'dg impuestos'!I29</f>
        <v>2</v>
      </c>
      <c r="J36" s="1449" t="str">
        <f>+'dg impuestos'!J29</f>
        <v xml:space="preserve">Se cumplió con la meta establecida para el año 2022 llegando a más de 900.000 contribuyentes habilitados para facturar electrónicamente.
</v>
      </c>
    </row>
    <row r="37" spans="1:10" ht="144" customHeight="1" thickTop="1" thickBot="1" x14ac:dyDescent="0.3">
      <c r="A37" s="106" t="s">
        <v>136</v>
      </c>
      <c r="B37" s="221" t="s">
        <v>162</v>
      </c>
      <c r="C37" s="1480" t="s">
        <v>170</v>
      </c>
      <c r="D37" s="1476" t="str">
        <f>+'dg impuestos'!D30</f>
        <v xml:space="preserve">Habilitar usuarios de nómina electrónica con el fin de tener soportados costos y deducciones </v>
      </c>
      <c r="E37" s="1476" t="str">
        <f>+'dg impuestos'!E30</f>
        <v>Sujetos habilitados para el uso de nómina electrónica</v>
      </c>
      <c r="F37" s="360">
        <f>+'dg impuestos'!F30</f>
        <v>333747</v>
      </c>
      <c r="G37" s="360">
        <f>+'dg impuestos'!G30</f>
        <v>315660</v>
      </c>
      <c r="H37" s="211">
        <f>+'dg impuestos'!H30</f>
        <v>0.94580625443824218</v>
      </c>
      <c r="I37" s="208">
        <f>+'dg impuestos'!I30</f>
        <v>0.94580625443824218</v>
      </c>
      <c r="J37" s="1449" t="str">
        <f>+'dg impuestos'!J30</f>
        <v>el cumplimiento del indicador llego al 94,58% llegando a un consolidado de 315.660 contribuyentes que implementaron el documento soporte de pago de nómina electrónica</v>
      </c>
    </row>
    <row r="38" spans="1:10" ht="144" customHeight="1" thickTop="1" thickBot="1" x14ac:dyDescent="0.3">
      <c r="A38" s="106" t="s">
        <v>136</v>
      </c>
      <c r="B38" s="221" t="s">
        <v>162</v>
      </c>
      <c r="C38" s="1480" t="s">
        <v>170</v>
      </c>
      <c r="D38" s="1476" t="str">
        <f>+'dg impuestos'!D32</f>
        <v>Habilitar responsables de expedir el recibo de servicios públicos electrónico</v>
      </c>
      <c r="E38" s="1476" t="str">
        <f>+'dg impuestos'!E32</f>
        <v>Sujetos habilitados para expedir recibo de servicios públicos</v>
      </c>
      <c r="F38" s="360">
        <f>+'dg impuestos'!F32</f>
        <v>0</v>
      </c>
      <c r="G38" s="360">
        <f>+'dg impuestos'!G32</f>
        <v>0</v>
      </c>
      <c r="H38" s="211" t="str">
        <f>+'dg impuestos'!H32</f>
        <v>Sin medición en la vigencia</v>
      </c>
      <c r="I38" s="208" t="str">
        <f>+'dg impuestos'!I32</f>
        <v>-</v>
      </c>
      <c r="J38" s="1449" t="str">
        <f>+'dg impuestos'!J32</f>
        <v xml:space="preserve">De acuerdo con solicitud remitida por el Director de Gestión de Impuestos mediante comunicación del 27 de julio de 2022, este indicador se inhabilita para todos los efectos y quedando sin meta asignada para la vigencia 2022. </v>
      </c>
    </row>
    <row r="39" spans="1:10" ht="144" customHeight="1" thickTop="1" thickBot="1" x14ac:dyDescent="0.3">
      <c r="A39" s="106" t="s">
        <v>136</v>
      </c>
      <c r="B39" s="221" t="s">
        <v>162</v>
      </c>
      <c r="C39" s="1480" t="s">
        <v>170</v>
      </c>
      <c r="D39" s="1476" t="str">
        <f>+'dg impuestos'!D33</f>
        <v>Habilitar a los sujetos obligados a facturar electrónicamente que adicionalmente requieran utilizar el POS electrónico como sistema de facturación.</v>
      </c>
      <c r="E39" s="1476" t="str">
        <f>+'dg impuestos'!E33</f>
        <v>Sujetos habilitados que utilizarán adicionalmente el POS electrónico como sistema de facturación.</v>
      </c>
      <c r="F39" s="360">
        <f>+'dg impuestos'!F33</f>
        <v>0</v>
      </c>
      <c r="G39" s="360">
        <f>+'dg impuestos'!G33</f>
        <v>0</v>
      </c>
      <c r="H39" s="211" t="str">
        <f>+'dg impuestos'!H33</f>
        <v>Sin medición en la vigencia</v>
      </c>
      <c r="I39" s="208" t="str">
        <f>+'dg impuestos'!I33</f>
        <v>-</v>
      </c>
      <c r="J39" s="1449" t="str">
        <f>+'dg impuestos'!J33</f>
        <v xml:space="preserve">De acuerdo con solicitud remitida por el Director de Gestión de Impuestos mediante comunicación del 27 de julio de 2022, este indicador se inhabilita para todos los efectos y quedando sin meta asignada para la vigencia 2022. </v>
      </c>
    </row>
    <row r="40" spans="1:10" ht="24.75" customHeight="1" thickTop="1" thickBot="1" x14ac:dyDescent="0.3">
      <c r="A40" s="314"/>
      <c r="B40" s="316" t="s">
        <v>171</v>
      </c>
      <c r="C40" s="229"/>
      <c r="D40" s="229"/>
      <c r="E40" s="229"/>
      <c r="F40" s="229"/>
      <c r="G40" s="229"/>
      <c r="H40" s="314"/>
      <c r="I40" s="314"/>
      <c r="J40" s="314"/>
    </row>
    <row r="41" spans="1:10" ht="90" customHeight="1" thickTop="1" thickBot="1" x14ac:dyDescent="0.3">
      <c r="A41" s="106" t="s">
        <v>136</v>
      </c>
      <c r="B41" s="228" t="s">
        <v>172</v>
      </c>
      <c r="C41" s="1480" t="s">
        <v>173</v>
      </c>
      <c r="D41" s="1476" t="str">
        <f>+'dg corporativa'!D13</f>
        <v>Incrementar las capacidades institucionales a través de la gestión conocimiento</v>
      </c>
      <c r="E41" s="1476" t="str">
        <f>+'dg corporativa'!E13</f>
        <v>Factor PIC</v>
      </c>
      <c r="F41" s="225">
        <f>+'dg corporativa'!F13</f>
        <v>1</v>
      </c>
      <c r="G41" s="225">
        <f>+'dg corporativa'!G13</f>
        <v>1.0054166666666666</v>
      </c>
      <c r="H41" s="211">
        <f>+'dg corporativa'!H13</f>
        <v>1.0054166666666666</v>
      </c>
      <c r="I41" s="208">
        <f>+'dg corporativa'!I13</f>
        <v>1.0054166666666666</v>
      </c>
      <c r="J41" s="1449" t="str">
        <f>+'dg corporativa'!J13</f>
        <v xml:space="preserve">Para la vigencia 2022: Se ejecutaron setenta y nueve (79) actividades académicas, contando con 29.549 inscritos para el mes respectivo, donde 21.058 servidores se registraron como aprobados y 4117 servidores registrados como reprobados y 4.374 no reportaron asistencia.
La información puede ser consultada en el siguiente link:  https://diancolombia.sharepoint.com/:x:/s/Sub-Escuela/Ee6LViyBa4hMs6LEgzxoBeEBQ0AkN9NK99carWB5f_xFCQ?e=AwndzG  </v>
      </c>
    </row>
    <row r="42" spans="1:10" ht="122.25" customHeight="1" thickTop="1" thickBot="1" x14ac:dyDescent="0.3">
      <c r="A42" s="106" t="s">
        <v>136</v>
      </c>
      <c r="B42" s="228" t="s">
        <v>172</v>
      </c>
      <c r="C42" s="1480" t="s">
        <v>174</v>
      </c>
      <c r="D42" s="1476" t="str">
        <f>+'dg corporativa'!D14</f>
        <v>Reducir la brecha entre la provisionalidad, los encargos y la carrera administrativa.</v>
      </c>
      <c r="E42" s="1476" t="str">
        <f>+'dg corporativa'!E14</f>
        <v xml:space="preserve"> Concurso 2022 abierto</v>
      </c>
      <c r="F42" s="1225">
        <f>+'dg corporativa'!F14</f>
        <v>1</v>
      </c>
      <c r="G42" s="1225">
        <f>+'dg corporativa'!G14</f>
        <v>1</v>
      </c>
      <c r="H42" s="211">
        <f>+'dg corporativa'!H14</f>
        <v>1</v>
      </c>
      <c r="I42" s="208">
        <f>+'dg corporativa'!I14</f>
        <v>1</v>
      </c>
      <c r="J42" s="1449" t="str">
        <f>+'dg corporativa'!J14</f>
        <v>Como resultado de las múltiples mesas de trabajo entre la UAE - DIAN con la CNSC, fue firmado el último de los acuerdos definidos para el trienio 2020, 2021 y 2022, en el marco de las disposiciones contenidas en el Decreto Ley 071 de 2020 y por ende, en la Planeación Estratégica de la Entidad, cuyo objetivo centra sus esfuerzos en disminuir la brecha entre la provisionalidad y la carrera administrativa. Favor revisar columna (BJ). Se registró el número 12 para que diera un cumplimiento del 100 donde se debe registrar solo el número 1</v>
      </c>
    </row>
    <row r="43" spans="1:10" ht="409.5" customHeight="1" thickTop="1" thickBot="1" x14ac:dyDescent="0.3">
      <c r="A43" s="106" t="s">
        <v>136</v>
      </c>
      <c r="B43" s="228" t="s">
        <v>172</v>
      </c>
      <c r="C43" s="1480" t="s">
        <v>175</v>
      </c>
      <c r="D43" s="1476" t="str">
        <f>+'dg corporativa'!D15</f>
        <v>Fomentar una cultura basada en el liderazgo ético</v>
      </c>
      <c r="E43" s="1476" t="str">
        <f>+'dg corporativa'!E15</f>
        <v>Estrategia de ética</v>
      </c>
      <c r="F43" s="225">
        <f>+'dg corporativa'!F15</f>
        <v>1</v>
      </c>
      <c r="G43" s="225">
        <f>+'dg corporativa'!G15</f>
        <v>1</v>
      </c>
      <c r="H43" s="211">
        <f>+'dg corporativa'!H15</f>
        <v>1</v>
      </c>
      <c r="I43" s="208">
        <f>+'dg corporativa'!I15</f>
        <v>1</v>
      </c>
      <c r="J43" s="1449" t="str">
        <f>+'dg corporativa'!J15</f>
        <v>Subdirección de Desarrollo de Talento Humano
Se aprobó el Plan de gestión ética por parte de la Alta dirección en el mes de febrero 2022 y se expidió el memorando 39 del 2022 que da los lineamientos y/o actividades que responden al cumplimiento del plan, dichas acciones están definidas por trimestre.
Las actividades desarrolladas fueron:
EJE ORGANIZACIONAL
1. Informar a la Subdirección de Desarrollo de Talento Humano el listado actualizado de los gestores del cambio que promoverán el tema ético al interior de las áreas, cuando se requiera. Para un total a corte de diciembre 27 de 741 servidores públicos sin persona a cargo. (Evidencia: listado actualizado de gestores)
2. Celebración Día del Servidor Público. Se generó el Memorando 109 del 3 de junio de 2022, en el cual se establecieron las actividades de reconocimiento e integración para la celebración consistentes en: semana del reconocimiento DIAN, realización de conferencia con Margarita Pasos y la entrega de la carta de reconocimiento para aquellos funcionarios con más de 29 años de trabajo en la entidad. Para dar cumplimiento se realizaron reuniones en las diferentes dependencias y seccionales del país.
3.Participar en la evaluación de Gestión ética 2022: Ajuste al instrumento de Evaluación de la percepción de la gestión ética, determinación de la muestra, aplicación e informe de los resultados. Presentación de estos al oficial de transparencia y despacho de la DGC. 
EJE PEDAGOGICO 
4. Ejecutar las actividades para fortalecer la comprensión y apropiación del código de ética (Evidencia: Informe de las actividades del trimestre realizado por las Dependencias, lineamientos brindados a las dependencias). 
Participar en las capacitaciones de gestión ética programadas en el Plan Institucional de Capacitación. Participación en  el Diplomado de gestión del cambio "Del ser para el hacer" con la Universidad Javeriana a gestores de cambio, actividad liderada por la Subdirección Escuela de Impuestos. 
EJE COMUNICATIVO 
3. Participación en la estrategia "está en tus manos” con mensajes y acciones de “Ética vivencial y de cocreación" (Evidencia: piezas comunicativas y despliegue de los mensajes propuestos en las actividades desarrolladas por las dependencias y presentadas en los informes ).Mensaje para el primer trimestre: Así vivo la ética en mi quehacer laboral y para el segundo semestre: 
Las evidencias se encuentran en el siguiente link: https://diancolombia.sharepoint.com/sites/Sub-Des-Tal-Hum/Shared%20Documents/Forms/AllItems.aspx?ct=1652452802143&amp;or=OWA%2DNT&amp;cid=4fd19d0f%2Dea39%2D1c4e%2Dd0bb%2D61064c255710&amp;ga=1&amp;CID=6249dbe0%2Df405%2Da139%2D4dde%2D65ae75bf2345&amp;OR=Teams%2DHL&amp;CT=1672325891076&amp;clickparams=eyJBcHBOYW1lIjoiVGVhbXMtRGVza3RvcCIsIkFwcFZlcnNpb24iOiIxNDE1LzIyMTEzMDA0MTAwIiwiSGFzRmVkZXJhdGVkVXNlciI6ZmFsc2V9&amp;id=%2Fsites%2FSub%2DDes%2DTal%2DHum%2FShared%20Documents%2FEvidencias%20TBG%20Subdireccion%20de%20Desarrollo%20del%20Talento%20Humano%202022%2FPlan%20de%20Gesti%C3%B3n%20%C3%A9tica%202022&amp;viewid=56fcf751%2Dc893%2D47ee%2D8949%2De6015078f91d
* Subdirección de asuntos disciplinarios: Prevención en materia disciplinaria: Durante el año 2022, se hizo el desarrollo del programa de prevención de conducta disciplinarias de enero a diciembre, con el apoyo de la Oficina de Comunicaciones., logrando cumplir con todos los compromisos, así:
1. Derechos de petición – (6 publicaciones) 
• Conoce los deberes y funciones que como servidores públicos de la DIAN nos corresponde aplicar frente al Derecho de petición (video).
• Generalidades del Derecho de Petición (video)
• Términos de respuesta a los derechos de petición (video)
• ¿Desde cuánto inicia el cumplimiento de los plazos y términos una vez recibido el Derecho de Petición? (Video) 
• Conoce más sobre la debida diligencia, plazo y traslado de los derechos de petición.
2. Declaración de Bienes y Rentas – (4 publicaciones)
• Diligencia y actualiza oportunamente tu declaración de bienes y rentas periodo 2021. 
• Dedica 30 minutos de tu tiempo en el diligenciamiento de la declaración de bienes y rentas periodo 2021 – Es una muestra de transparencia en el Servicio Público.
• Cinco tips que debes saber para diligenciar la declaración de bienes y rentas en el SIGEP II
3. Conflicto de Intereses – (10 publicaciones)
• La Integridad: Punto de Referencia en el conflicto de intereses y un principio ético del servidor de la DIAN.
• La Integridad, un principio ético del servidor de la DIAN 
• Trivia- ¿Qué tanto conoces sobre el conflicto de intereses?
&lt;             Pon a prueba tus conocimientos para que tus intereses no se vuelvan un conflicto. A efectos de medir el nivel de comprensión del conocimiento sobre la temática planteada, se puso a disposición un cuestionario que llegó por los canales institucionales de forma personalizada a cada servidor público.
• ¿Resolviste la Trivia sobre el Conflicto de Intereses? 
• ¿Te acuerdas de la frase “Que nuestros intereses no se vuelvan un conflicto”? – consulta la Guía que Publicó la DIAN sobre el tema. 
• ¿Te acuerdas de la frase “Que nuestros intereses no se vuelvan un conflicto? No esperes a que un tercero advierta tu impedimento (recusación) para actuar frente a un determinado asunto.
• Conoce la Política de Integridad de la DIAN (Oficial de Transparencia y SAD)
• ¿Conoce la Guía de Conflicto de Intereses y el Código de Ética? 
• Para que nuestros intereses no se vuelvan un conflicto y te reconozcas con el deber ser del servidor público íntegro de la DIAN, te invitamos a ver la siguiente entrevista efectuada a dos servidores de la Subdirección de Asuntos Disciplinarios.
• Webinar del 11 de agosto de 2022   
Nota: Durante los meses de junio, julio y agosto se brindó apoyo en lo concerniente a la revisión y actualización normativa y de textos de la Guía sobre Manejo de Conflicto de Interés a la Oficina del Oficial de Transparencia, documento que fue aprobado el 27 de julio por parte del Comité Institucional de Gestión y Desempeño.
4. Seguridad de la Información – (7 publicaciones) 
Se realizó un trabajo mancomunado con la Oficina de Seguridad de la Información, en el que se logró la publicación de 7 piezas gráficas relacionadas con el tema.
• Lo que debes saber sobre el derecho de acceso a la información pública…
• ¿Cuál es el rol de la Ley de Transparencia 1712 de 2014? Regula el derecho de acceso a la información pública. El incumplimiento o incumplimiento defectuoso puede constituir falta disciplinaria de acuerdo con lo dispuesto en el Código General Disciplinario, y acarrear eventuales sanciones.
• Conoce las excepciones al derecho fundamental de acceso a la información pública contenidas en la Ley de Transparencia.
• Lo que debes saber sobre la información pública o clasificada según la Ley de Transparencia.
• ¿Qué información debe publicar la DIAN según la Ley de Transparencia 1712?
• Te contamos lo que debes saber sobre el Derecho de Acceso a la Información Pública- Apréndalo en un DIAN x3
• Derecho de acceso a la información pública Ley 1712 de 2014 – Apréndalo en un DIAN x 3
5. Incumplimiento de Obligaciones Civiles - (4 publicaciones)
• Prevenir antes que lamentar: el incumplimiento de las obligaciones civiles y la falta disciplinaria, que hace parte del Programa de prevención para contrarrestar el inicio de actuaciones disciplinarias de los servidores públicos de la DIAN.
• Trivia- prueba tus conocimientos sobre el incumplimiento de las obligaciones civiles y la falta disciplinaria. 
• Webinar del 11 de agosto de 2022 
Adicionales 
6. Divulgación de Aspectos principales del nuevo Código General Disciplinario
• Se hizo reunión con los servidores públicos con personal a cargo el día 7 de junio de 2022 por Teams, en la que se trató la preservación del orden interno y la presentación de informes de servidor público.
• Se hizo el Webinar denominado “Hacia la impecabilidad y rectitud del servidor público en la DIAN” en dos sesiones una en el mes de julio y otro en agosto con los expositores Drs. Fernando Cruz Patiño, René Blandón Arevalo, y la subdirectora de Asuntos Disciplinarios, cuyo objetivo fue dar a conocer los principales cambios en materia disciplinaria con la entrada en vigor de la ley 1952 de 2019 
El evento tuvo muy buena acogida. Se logró la participación de aproximadamente 1200 en el primer ejercicio y 1500 en el segundo, funcionarios que estuvieron conectados por la plataforma Teams.</v>
      </c>
    </row>
    <row r="44" spans="1:10" ht="169.5" thickTop="1" thickBot="1" x14ac:dyDescent="0.3">
      <c r="A44" s="106" t="s">
        <v>136</v>
      </c>
      <c r="B44" s="228" t="s">
        <v>172</v>
      </c>
      <c r="C44" s="1480" t="s">
        <v>176</v>
      </c>
      <c r="D44" s="1476" t="str">
        <f>+'dg estratégica y de análitica'!D32</f>
        <v>Acompañar a la Entidad en el establecimiento de acciones de mejora con base en los resultados del índice de desempeño institucional - FURAG</v>
      </c>
      <c r="E44" s="1476" t="str">
        <f>+'dg estratégica y de análitica'!E32</f>
        <v>Seguimientos realizados a los planes de acción del FURAG</v>
      </c>
      <c r="F44" s="360">
        <f>+'dg estratégica y de análitica'!F32</f>
        <v>1</v>
      </c>
      <c r="G44" s="360">
        <f>+'dg estratégica y de análitica'!G32</f>
        <v>1</v>
      </c>
      <c r="H44" s="211">
        <f>+'dg estratégica y de análitica'!H32</f>
        <v>1</v>
      </c>
      <c r="I44" s="208">
        <f>+'dg estratégica y de análitica'!I32</f>
        <v>1</v>
      </c>
      <c r="J44" s="1449" t="str">
        <f>+'dg estratégica y de análitica'!J32</f>
        <v>Con sorte a 31 de dieimbre se tienen las siguientes acciones: En el primer trimestre se desarrollaron  actividades del Plan de trabajo FURAG 2022, siendo el hito más importante el diligenciamiento del 100% de las respuestas del FURAG y la descarga de la respectiva certificación.  Durante los meses de Mayo y Junio de 2022, se realizó la revisión, análisis y clasificación de las recomendaciones de mejora generadas por el DAFP, a partir de los resultados del Índice de Desempeño Institucional -IDI- vigencia 2021. Con corte a 30 de junio se desarrollaron actividades con  miras a la socialización de resultados del IDI y para la gestión de las recomendaciones de mejora,  conforme con la definición de líderes de cada política de MIPG, establecidos en la Resolución 21 de 2022. Durante los meses de julio y agosto se socializaron las recomendaciones del FURAG a las diferentes dependencias y se acompañó a las áreas en  la elaboración de los planes de acción respectivos,habiéndose generado 13 planes de acción con un total de 97 actividades de las cuales 10 se encuentran cumplidas, 54 en desarrollo y 33 sin inicio de ejecución. El seguimiento de estos planes se realizará en el mes de octubre según programación y consolidado final en el mes de diciembre. Finalmente en el ultimo trimestre se realizó seguimiento da los planes s de  accion del FURAG 2022, presentados por las diferentes dependencias del nivel central en las fechas programadas , se consolidó el informe  final en el mes de diciembre del 2022.</v>
      </c>
    </row>
    <row r="45" spans="1:10" ht="92.25" customHeight="1" thickTop="1" x14ac:dyDescent="0.35">
      <c r="H45" s="47" t="s">
        <v>177</v>
      </c>
      <c r="I45" s="1178">
        <f>AVERAGE(I5:I44)</f>
        <v>1.1818029783972059</v>
      </c>
      <c r="J45" s="17" t="s">
        <v>178</v>
      </c>
    </row>
    <row r="46" spans="1:10" x14ac:dyDescent="0.35">
      <c r="H46" s="235"/>
      <c r="I46" s="308"/>
    </row>
    <row r="47" spans="1:10" x14ac:dyDescent="0.35">
      <c r="H47" s="235"/>
      <c r="I47" s="308"/>
    </row>
    <row r="48" spans="1:10" x14ac:dyDescent="0.35">
      <c r="H48" s="235"/>
      <c r="I48" s="308"/>
    </row>
    <row r="49" spans="1:9" x14ac:dyDescent="0.35">
      <c r="H49" s="235"/>
      <c r="I49" s="308"/>
    </row>
    <row r="50" spans="1:9" x14ac:dyDescent="0.35">
      <c r="H50" s="235"/>
      <c r="I50" s="308"/>
    </row>
    <row r="51" spans="1:9" x14ac:dyDescent="0.35">
      <c r="H51" s="235"/>
      <c r="I51" s="308"/>
    </row>
    <row r="52" spans="1:9" x14ac:dyDescent="0.35">
      <c r="H52" s="235"/>
      <c r="I52" s="308"/>
    </row>
    <row r="53" spans="1:9" x14ac:dyDescent="0.35">
      <c r="H53" s="235"/>
      <c r="I53" s="308"/>
    </row>
    <row r="54" spans="1:9" x14ac:dyDescent="0.35">
      <c r="H54" s="235"/>
      <c r="I54" s="308"/>
    </row>
    <row r="55" spans="1:9" s="167" customFormat="1" x14ac:dyDescent="0.35">
      <c r="A55"/>
      <c r="B55"/>
      <c r="C55"/>
      <c r="D55" s="9"/>
      <c r="E55"/>
      <c r="F55" s="434"/>
      <c r="G55" s="434"/>
      <c r="H55" s="235"/>
      <c r="I55" s="308"/>
    </row>
    <row r="56" spans="1:9" s="167" customFormat="1" x14ac:dyDescent="0.35">
      <c r="A56"/>
      <c r="B56"/>
      <c r="C56"/>
      <c r="D56" s="9"/>
      <c r="E56"/>
      <c r="F56" s="434"/>
      <c r="G56" s="434"/>
      <c r="H56" s="235"/>
      <c r="I56" s="308"/>
    </row>
    <row r="57" spans="1:9" s="167" customFormat="1" x14ac:dyDescent="0.35">
      <c r="A57"/>
      <c r="B57"/>
      <c r="C57"/>
      <c r="D57" s="9"/>
      <c r="E57"/>
      <c r="F57" s="434"/>
      <c r="G57" s="434"/>
      <c r="H57" s="235"/>
      <c r="I57" s="308"/>
    </row>
    <row r="58" spans="1:9" s="167" customFormat="1" x14ac:dyDescent="0.35">
      <c r="A58"/>
      <c r="B58"/>
      <c r="C58"/>
      <c r="D58" s="9"/>
      <c r="E58"/>
      <c r="F58" s="434"/>
      <c r="G58" s="434"/>
      <c r="H58" s="235"/>
      <c r="I58" s="308"/>
    </row>
    <row r="59" spans="1:9" s="167" customFormat="1" x14ac:dyDescent="0.35">
      <c r="A59"/>
      <c r="B59"/>
      <c r="C59"/>
      <c r="D59" s="9"/>
      <c r="E59"/>
      <c r="F59" s="434"/>
      <c r="G59" s="434"/>
      <c r="H59" s="235"/>
      <c r="I59" s="308"/>
    </row>
    <row r="60" spans="1:9" s="167" customFormat="1" x14ac:dyDescent="0.35">
      <c r="A60"/>
      <c r="B60"/>
      <c r="C60"/>
      <c r="D60" s="9"/>
      <c r="E60"/>
      <c r="F60" s="434"/>
      <c r="G60" s="434"/>
      <c r="H60" s="235"/>
      <c r="I60" s="308"/>
    </row>
    <row r="61" spans="1:9" s="167" customFormat="1" x14ac:dyDescent="0.35">
      <c r="A61"/>
      <c r="B61"/>
      <c r="C61"/>
      <c r="D61" s="9"/>
      <c r="E61"/>
      <c r="F61" s="434"/>
      <c r="G61" s="434"/>
      <c r="H61" s="235"/>
      <c r="I61" s="308"/>
    </row>
    <row r="62" spans="1:9" s="167" customFormat="1" x14ac:dyDescent="0.35">
      <c r="A62"/>
      <c r="B62"/>
      <c r="C62"/>
      <c r="D62" s="9"/>
      <c r="E62"/>
      <c r="F62" s="434"/>
      <c r="G62" s="434"/>
      <c r="H62" s="235"/>
      <c r="I62" s="308"/>
    </row>
    <row r="63" spans="1:9" s="167" customFormat="1" x14ac:dyDescent="0.35">
      <c r="A63"/>
      <c r="B63"/>
      <c r="C63"/>
      <c r="D63" s="9"/>
      <c r="E63"/>
      <c r="F63" s="434"/>
      <c r="G63" s="434"/>
      <c r="H63" s="235"/>
      <c r="I63" s="308"/>
    </row>
    <row r="64" spans="1:9" s="167" customFormat="1" x14ac:dyDescent="0.35">
      <c r="A64"/>
      <c r="B64"/>
      <c r="C64"/>
      <c r="D64" s="9"/>
      <c r="E64"/>
      <c r="F64" s="434"/>
      <c r="G64" s="434"/>
      <c r="H64" s="235"/>
      <c r="I64" s="308"/>
    </row>
    <row r="65" spans="1:9" s="167" customFormat="1" x14ac:dyDescent="0.35">
      <c r="A65"/>
      <c r="B65"/>
      <c r="C65"/>
      <c r="D65" s="9"/>
      <c r="E65"/>
      <c r="F65" s="434"/>
      <c r="G65" s="434"/>
      <c r="H65" s="235"/>
      <c r="I65" s="308"/>
    </row>
    <row r="66" spans="1:9" s="167" customFormat="1" x14ac:dyDescent="0.35">
      <c r="A66"/>
      <c r="B66"/>
      <c r="C66"/>
      <c r="D66" s="9"/>
      <c r="E66"/>
      <c r="F66" s="434"/>
      <c r="G66" s="434"/>
      <c r="H66" s="235"/>
      <c r="I66" s="308"/>
    </row>
    <row r="67" spans="1:9" s="167" customFormat="1" x14ac:dyDescent="0.35">
      <c r="A67"/>
      <c r="B67"/>
      <c r="C67"/>
      <c r="D67" s="9"/>
      <c r="E67"/>
      <c r="F67" s="434"/>
      <c r="G67" s="434"/>
      <c r="H67" s="235"/>
      <c r="I67" s="308"/>
    </row>
    <row r="68" spans="1:9" s="167" customFormat="1" x14ac:dyDescent="0.35">
      <c r="A68"/>
      <c r="B68"/>
      <c r="C68"/>
      <c r="D68" s="9"/>
      <c r="E68"/>
      <c r="F68" s="434"/>
      <c r="G68" s="434"/>
      <c r="H68" s="235"/>
      <c r="I68" s="308"/>
    </row>
    <row r="69" spans="1:9" s="167" customFormat="1" x14ac:dyDescent="0.35">
      <c r="A69"/>
      <c r="B69"/>
      <c r="C69"/>
      <c r="D69" s="9"/>
      <c r="E69"/>
      <c r="F69" s="434"/>
      <c r="G69" s="434"/>
      <c r="H69" s="235"/>
      <c r="I69" s="308"/>
    </row>
    <row r="70" spans="1:9" s="167" customFormat="1" x14ac:dyDescent="0.35">
      <c r="A70"/>
      <c r="B70"/>
      <c r="C70"/>
      <c r="D70" s="9"/>
      <c r="E70"/>
      <c r="F70" s="434"/>
      <c r="G70" s="434"/>
      <c r="H70" s="235"/>
      <c r="I70" s="308"/>
    </row>
    <row r="71" spans="1:9" s="167" customFormat="1" x14ac:dyDescent="0.35">
      <c r="A71"/>
      <c r="B71"/>
      <c r="C71"/>
      <c r="D71" s="9"/>
      <c r="E71"/>
      <c r="F71" s="434"/>
      <c r="G71" s="434"/>
      <c r="H71" s="235"/>
      <c r="I71" s="308"/>
    </row>
    <row r="72" spans="1:9" s="167" customFormat="1" x14ac:dyDescent="0.35">
      <c r="A72"/>
      <c r="B72"/>
      <c r="C72"/>
      <c r="D72" s="9"/>
      <c r="E72"/>
      <c r="F72" s="434"/>
      <c r="G72" s="434"/>
      <c r="H72" s="235"/>
      <c r="I72" s="308"/>
    </row>
    <row r="73" spans="1:9" s="167" customFormat="1" x14ac:dyDescent="0.35">
      <c r="A73"/>
      <c r="B73"/>
      <c r="C73"/>
      <c r="D73" s="9"/>
      <c r="E73"/>
      <c r="F73" s="434"/>
      <c r="G73" s="434"/>
      <c r="H73" s="235"/>
      <c r="I73" s="308"/>
    </row>
    <row r="74" spans="1:9" s="167" customFormat="1" x14ac:dyDescent="0.35">
      <c r="A74"/>
      <c r="B74"/>
      <c r="C74"/>
      <c r="D74" s="9"/>
      <c r="E74"/>
      <c r="F74" s="434"/>
      <c r="G74" s="434"/>
      <c r="H74" s="235"/>
      <c r="I74" s="308"/>
    </row>
    <row r="75" spans="1:9" s="167" customFormat="1" x14ac:dyDescent="0.35">
      <c r="A75"/>
      <c r="B75"/>
      <c r="C75"/>
      <c r="D75" s="9"/>
      <c r="E75"/>
      <c r="F75" s="434"/>
      <c r="G75" s="434"/>
      <c r="H75" s="235"/>
      <c r="I75" s="308"/>
    </row>
    <row r="76" spans="1:9" s="167" customFormat="1" x14ac:dyDescent="0.35">
      <c r="A76"/>
      <c r="B76"/>
      <c r="C76"/>
      <c r="D76" s="9"/>
      <c r="E76"/>
      <c r="F76" s="434"/>
      <c r="G76" s="434"/>
      <c r="H76" s="235"/>
      <c r="I76" s="308"/>
    </row>
    <row r="77" spans="1:9" s="167" customFormat="1" x14ac:dyDescent="0.35">
      <c r="A77"/>
      <c r="B77"/>
      <c r="C77"/>
      <c r="D77" s="9"/>
      <c r="E77"/>
      <c r="F77" s="434"/>
      <c r="G77" s="434"/>
      <c r="H77" s="235"/>
      <c r="I77" s="308"/>
    </row>
    <row r="78" spans="1:9" s="167" customFormat="1" x14ac:dyDescent="0.35">
      <c r="A78"/>
      <c r="B78"/>
      <c r="C78"/>
      <c r="D78" s="9"/>
      <c r="E78"/>
      <c r="F78" s="434"/>
      <c r="G78" s="434"/>
      <c r="H78" s="235"/>
      <c r="I78" s="308"/>
    </row>
    <row r="79" spans="1:9" s="167" customFormat="1" x14ac:dyDescent="0.35">
      <c r="A79"/>
      <c r="B79"/>
      <c r="C79"/>
      <c r="D79" s="9"/>
      <c r="E79"/>
      <c r="F79" s="434"/>
      <c r="G79" s="434"/>
      <c r="H79" s="235"/>
      <c r="I79" s="308"/>
    </row>
    <row r="80" spans="1:9" s="167" customFormat="1" x14ac:dyDescent="0.35">
      <c r="A80"/>
      <c r="B80"/>
      <c r="C80"/>
      <c r="D80" s="9"/>
      <c r="E80"/>
      <c r="F80" s="434"/>
      <c r="G80" s="434"/>
      <c r="H80" s="235"/>
      <c r="I80" s="308"/>
    </row>
    <row r="81" spans="1:9" s="167" customFormat="1" x14ac:dyDescent="0.35">
      <c r="A81"/>
      <c r="B81"/>
      <c r="C81"/>
      <c r="D81" s="9"/>
      <c r="E81"/>
      <c r="F81" s="434"/>
      <c r="G81" s="434"/>
      <c r="H81" s="235"/>
      <c r="I81" s="308"/>
    </row>
    <row r="82" spans="1:9" s="167" customFormat="1" x14ac:dyDescent="0.35">
      <c r="A82"/>
      <c r="B82"/>
      <c r="C82"/>
      <c r="D82" s="9"/>
      <c r="E82"/>
      <c r="F82" s="434"/>
      <c r="G82" s="434"/>
      <c r="H82" s="235"/>
      <c r="I82" s="308"/>
    </row>
    <row r="83" spans="1:9" s="167" customFormat="1" x14ac:dyDescent="0.35">
      <c r="A83"/>
      <c r="B83"/>
      <c r="C83"/>
      <c r="D83" s="9"/>
      <c r="E83"/>
      <c r="F83" s="434"/>
      <c r="G83" s="434"/>
      <c r="H83" s="235"/>
      <c r="I83" s="308"/>
    </row>
    <row r="84" spans="1:9" s="167" customFormat="1" x14ac:dyDescent="0.35">
      <c r="A84"/>
      <c r="B84"/>
      <c r="C84"/>
      <c r="D84" s="9"/>
      <c r="E84"/>
      <c r="F84" s="434"/>
      <c r="G84" s="434"/>
      <c r="H84" s="235"/>
      <c r="I84" s="308"/>
    </row>
    <row r="85" spans="1:9" s="167" customFormat="1" x14ac:dyDescent="0.35">
      <c r="A85"/>
      <c r="B85"/>
      <c r="C85"/>
      <c r="D85" s="9"/>
      <c r="E85"/>
      <c r="F85" s="434"/>
      <c r="G85" s="434"/>
      <c r="H85" s="235"/>
      <c r="I85" s="308"/>
    </row>
    <row r="86" spans="1:9" s="167" customFormat="1" x14ac:dyDescent="0.35">
      <c r="A86"/>
      <c r="B86"/>
      <c r="C86"/>
      <c r="D86" s="9"/>
      <c r="E86"/>
      <c r="F86" s="434"/>
      <c r="G86" s="434"/>
      <c r="H86" s="235"/>
      <c r="I86" s="308"/>
    </row>
    <row r="87" spans="1:9" s="167" customFormat="1" x14ac:dyDescent="0.35">
      <c r="A87"/>
      <c r="B87"/>
      <c r="C87"/>
      <c r="D87" s="9"/>
      <c r="E87"/>
      <c r="F87" s="434"/>
      <c r="G87" s="434"/>
      <c r="H87" s="235"/>
      <c r="I87" s="308"/>
    </row>
    <row r="88" spans="1:9" s="167" customFormat="1" x14ac:dyDescent="0.35">
      <c r="A88"/>
      <c r="B88"/>
      <c r="C88"/>
      <c r="D88" s="9"/>
      <c r="E88"/>
      <c r="F88" s="434"/>
      <c r="G88" s="434"/>
      <c r="H88" s="235"/>
      <c r="I88" s="308"/>
    </row>
    <row r="89" spans="1:9" s="167" customFormat="1" x14ac:dyDescent="0.35">
      <c r="A89"/>
      <c r="B89"/>
      <c r="C89"/>
      <c r="D89" s="9"/>
      <c r="E89"/>
      <c r="F89" s="434"/>
      <c r="G89" s="434"/>
      <c r="H89" s="235"/>
      <c r="I89" s="308"/>
    </row>
    <row r="90" spans="1:9" s="167" customFormat="1" x14ac:dyDescent="0.35">
      <c r="A90"/>
      <c r="B90"/>
      <c r="C90"/>
      <c r="D90" s="9"/>
      <c r="E90"/>
      <c r="F90" s="434"/>
      <c r="G90" s="434"/>
      <c r="H90" s="235"/>
      <c r="I90" s="308"/>
    </row>
    <row r="91" spans="1:9" s="167" customFormat="1" x14ac:dyDescent="0.35">
      <c r="A91"/>
      <c r="B91"/>
      <c r="C91"/>
      <c r="D91" s="9"/>
      <c r="E91"/>
      <c r="F91" s="434"/>
      <c r="G91" s="434"/>
      <c r="H91" s="235"/>
      <c r="I91" s="308"/>
    </row>
    <row r="92" spans="1:9" s="167" customFormat="1" x14ac:dyDescent="0.35">
      <c r="A92"/>
      <c r="B92"/>
      <c r="C92"/>
      <c r="D92" s="9"/>
      <c r="E92"/>
      <c r="F92" s="434"/>
      <c r="G92" s="434"/>
      <c r="H92" s="235"/>
      <c r="I92" s="308"/>
    </row>
    <row r="93" spans="1:9" s="167" customFormat="1" x14ac:dyDescent="0.35">
      <c r="A93"/>
      <c r="B93"/>
      <c r="C93"/>
      <c r="D93" s="9"/>
      <c r="E93"/>
      <c r="F93" s="434"/>
      <c r="G93" s="434"/>
      <c r="H93" s="235"/>
      <c r="I93" s="308"/>
    </row>
    <row r="94" spans="1:9" s="167" customFormat="1" x14ac:dyDescent="0.35">
      <c r="A94"/>
      <c r="B94"/>
      <c r="C94"/>
      <c r="D94" s="9"/>
      <c r="E94"/>
      <c r="F94" s="434"/>
      <c r="G94" s="434"/>
      <c r="H94" s="235"/>
      <c r="I94" s="308"/>
    </row>
    <row r="95" spans="1:9" s="167" customFormat="1" x14ac:dyDescent="0.35">
      <c r="A95"/>
      <c r="B95"/>
      <c r="C95"/>
      <c r="D95" s="9"/>
      <c r="E95"/>
      <c r="F95" s="434"/>
      <c r="G95" s="434"/>
      <c r="H95" s="235"/>
      <c r="I95" s="308"/>
    </row>
    <row r="96" spans="1:9" s="167" customFormat="1" x14ac:dyDescent="0.35">
      <c r="A96"/>
      <c r="B96"/>
      <c r="C96"/>
      <c r="D96" s="9"/>
      <c r="E96"/>
      <c r="F96" s="434"/>
      <c r="G96" s="434"/>
      <c r="H96" s="235"/>
      <c r="I96" s="308"/>
    </row>
    <row r="97" spans="1:9" s="167" customFormat="1" x14ac:dyDescent="0.35">
      <c r="A97"/>
      <c r="B97"/>
      <c r="C97"/>
      <c r="D97" s="9"/>
      <c r="E97"/>
      <c r="F97" s="434"/>
      <c r="G97" s="434"/>
      <c r="H97" s="235"/>
      <c r="I97" s="308"/>
    </row>
    <row r="98" spans="1:9" s="167" customFormat="1" x14ac:dyDescent="0.35">
      <c r="A98"/>
      <c r="B98"/>
      <c r="C98"/>
      <c r="D98" s="9"/>
      <c r="E98"/>
      <c r="F98" s="434"/>
      <c r="G98" s="434"/>
      <c r="H98" s="235"/>
      <c r="I98" s="308"/>
    </row>
    <row r="99" spans="1:9" s="167" customFormat="1" x14ac:dyDescent="0.35">
      <c r="A99"/>
      <c r="B99"/>
      <c r="C99"/>
      <c r="D99" s="9"/>
      <c r="E99"/>
      <c r="F99" s="434"/>
      <c r="G99" s="434"/>
      <c r="H99" s="235"/>
      <c r="I99" s="308"/>
    </row>
    <row r="100" spans="1:9" s="167" customFormat="1" x14ac:dyDescent="0.35">
      <c r="A100"/>
      <c r="B100"/>
      <c r="C100"/>
      <c r="D100" s="9"/>
      <c r="E100"/>
      <c r="F100" s="434"/>
      <c r="G100" s="434"/>
      <c r="H100" s="235"/>
      <c r="I100" s="308"/>
    </row>
    <row r="101" spans="1:9" s="167" customFormat="1" x14ac:dyDescent="0.35">
      <c r="A101"/>
      <c r="B101"/>
      <c r="C101"/>
      <c r="D101" s="9"/>
      <c r="E101"/>
      <c r="F101" s="434"/>
      <c r="G101" s="434"/>
      <c r="H101" s="235"/>
      <c r="I101" s="308"/>
    </row>
    <row r="102" spans="1:9" s="167" customFormat="1" x14ac:dyDescent="0.35">
      <c r="A102"/>
      <c r="B102"/>
      <c r="C102"/>
      <c r="D102" s="9"/>
      <c r="E102"/>
      <c r="F102" s="434"/>
      <c r="G102" s="434"/>
      <c r="H102" s="235"/>
      <c r="I102" s="308"/>
    </row>
    <row r="103" spans="1:9" s="167" customFormat="1" x14ac:dyDescent="0.35">
      <c r="A103"/>
      <c r="B103"/>
      <c r="C103"/>
      <c r="D103" s="9"/>
      <c r="E103"/>
      <c r="F103" s="434"/>
      <c r="G103" s="434"/>
      <c r="H103" s="235"/>
      <c r="I103" s="308"/>
    </row>
    <row r="104" spans="1:9" s="167" customFormat="1" x14ac:dyDescent="0.35">
      <c r="A104"/>
      <c r="B104"/>
      <c r="C104"/>
      <c r="D104" s="9"/>
      <c r="E104"/>
      <c r="F104" s="434"/>
      <c r="G104" s="434"/>
      <c r="H104" s="235"/>
      <c r="I104" s="308"/>
    </row>
    <row r="105" spans="1:9" s="167" customFormat="1" x14ac:dyDescent="0.35">
      <c r="A105"/>
      <c r="B105"/>
      <c r="C105"/>
      <c r="D105" s="9"/>
      <c r="E105"/>
      <c r="F105" s="434"/>
      <c r="G105" s="434"/>
      <c r="H105" s="235"/>
      <c r="I105" s="308"/>
    </row>
    <row r="106" spans="1:9" s="167" customFormat="1" x14ac:dyDescent="0.35">
      <c r="A106"/>
      <c r="B106"/>
      <c r="C106"/>
      <c r="D106" s="9"/>
      <c r="E106"/>
      <c r="F106" s="434"/>
      <c r="G106" s="434"/>
      <c r="H106" s="235"/>
      <c r="I106" s="308"/>
    </row>
    <row r="107" spans="1:9" s="167" customFormat="1" x14ac:dyDescent="0.35">
      <c r="A107"/>
      <c r="B107"/>
      <c r="C107"/>
      <c r="D107" s="9"/>
      <c r="E107"/>
      <c r="F107" s="434"/>
      <c r="G107" s="434"/>
      <c r="H107" s="235"/>
      <c r="I107" s="308"/>
    </row>
    <row r="108" spans="1:9" s="167" customFormat="1" x14ac:dyDescent="0.35">
      <c r="A108"/>
      <c r="B108"/>
      <c r="C108"/>
      <c r="D108" s="9"/>
      <c r="E108"/>
      <c r="F108" s="434"/>
      <c r="G108" s="434"/>
      <c r="H108" s="235"/>
      <c r="I108" s="308"/>
    </row>
    <row r="109" spans="1:9" s="167" customFormat="1" x14ac:dyDescent="0.35">
      <c r="A109"/>
      <c r="B109"/>
      <c r="C109"/>
      <c r="D109" s="9"/>
      <c r="E109"/>
      <c r="F109" s="434"/>
      <c r="G109" s="434"/>
      <c r="H109" s="235"/>
      <c r="I109" s="308"/>
    </row>
    <row r="110" spans="1:9" s="167" customFormat="1" x14ac:dyDescent="0.35">
      <c r="A110"/>
      <c r="B110"/>
      <c r="C110"/>
      <c r="D110" s="9"/>
      <c r="E110"/>
      <c r="F110" s="434"/>
      <c r="G110" s="434"/>
      <c r="H110" s="235"/>
      <c r="I110" s="308"/>
    </row>
    <row r="111" spans="1:9" s="167" customFormat="1" x14ac:dyDescent="0.35">
      <c r="A111"/>
      <c r="B111"/>
      <c r="C111"/>
      <c r="D111" s="9"/>
      <c r="E111"/>
      <c r="F111" s="434"/>
      <c r="G111" s="434"/>
      <c r="H111" s="235"/>
      <c r="I111" s="308"/>
    </row>
    <row r="112" spans="1:9" s="167" customFormat="1" x14ac:dyDescent="0.35">
      <c r="A112"/>
      <c r="B112"/>
      <c r="C112"/>
      <c r="D112" s="9"/>
      <c r="E112"/>
      <c r="F112" s="434"/>
      <c r="G112" s="434"/>
      <c r="H112" s="235"/>
      <c r="I112" s="308"/>
    </row>
    <row r="113" spans="1:9" s="167" customFormat="1" x14ac:dyDescent="0.35">
      <c r="A113"/>
      <c r="B113"/>
      <c r="C113"/>
      <c r="D113" s="9"/>
      <c r="E113"/>
      <c r="F113" s="434"/>
      <c r="G113" s="434"/>
      <c r="H113" s="235"/>
      <c r="I113" s="308"/>
    </row>
    <row r="114" spans="1:9" s="167" customFormat="1" x14ac:dyDescent="0.35">
      <c r="A114"/>
      <c r="B114"/>
      <c r="C114"/>
      <c r="D114" s="9"/>
      <c r="E114"/>
      <c r="F114" s="434"/>
      <c r="G114" s="434"/>
      <c r="H114" s="235"/>
      <c r="I114" s="308"/>
    </row>
    <row r="115" spans="1:9" s="167" customFormat="1" x14ac:dyDescent="0.35">
      <c r="A115"/>
      <c r="B115"/>
      <c r="C115"/>
      <c r="D115" s="9"/>
      <c r="E115"/>
      <c r="F115" s="434"/>
      <c r="G115" s="434"/>
      <c r="H115" s="235"/>
      <c r="I115" s="308"/>
    </row>
    <row r="116" spans="1:9" s="167" customFormat="1" x14ac:dyDescent="0.35">
      <c r="A116"/>
      <c r="B116"/>
      <c r="C116"/>
      <c r="D116" s="9"/>
      <c r="E116"/>
      <c r="F116" s="434"/>
      <c r="G116" s="434"/>
      <c r="H116" s="235"/>
      <c r="I116" s="308"/>
    </row>
    <row r="117" spans="1:9" s="167" customFormat="1" x14ac:dyDescent="0.35">
      <c r="A117"/>
      <c r="B117"/>
      <c r="C117"/>
      <c r="D117" s="9"/>
      <c r="E117"/>
      <c r="F117" s="434"/>
      <c r="G117" s="434"/>
      <c r="H117" s="235"/>
      <c r="I117" s="308"/>
    </row>
    <row r="118" spans="1:9" s="167" customFormat="1" x14ac:dyDescent="0.35">
      <c r="A118"/>
      <c r="B118"/>
      <c r="C118"/>
      <c r="D118" s="9"/>
      <c r="E118"/>
      <c r="F118" s="434"/>
      <c r="G118" s="434"/>
      <c r="H118" s="235"/>
      <c r="I118" s="308"/>
    </row>
    <row r="119" spans="1:9" s="167" customFormat="1" x14ac:dyDescent="0.35">
      <c r="A119"/>
      <c r="B119"/>
      <c r="C119"/>
      <c r="D119" s="9"/>
      <c r="E119"/>
      <c r="F119" s="434"/>
      <c r="G119" s="434"/>
      <c r="H119" s="235"/>
      <c r="I119" s="308"/>
    </row>
    <row r="120" spans="1:9" s="167" customFormat="1" x14ac:dyDescent="0.35">
      <c r="A120"/>
      <c r="B120"/>
      <c r="C120"/>
      <c r="D120" s="9"/>
      <c r="E120"/>
      <c r="F120" s="434"/>
      <c r="G120" s="434"/>
      <c r="H120" s="235"/>
      <c r="I120" s="308"/>
    </row>
    <row r="121" spans="1:9" s="167" customFormat="1" x14ac:dyDescent="0.35">
      <c r="A121"/>
      <c r="B121"/>
      <c r="C121"/>
      <c r="D121" s="9"/>
      <c r="E121"/>
      <c r="F121" s="434"/>
      <c r="G121" s="434"/>
      <c r="H121" s="235"/>
      <c r="I121" s="308"/>
    </row>
    <row r="122" spans="1:9" s="167" customFormat="1" x14ac:dyDescent="0.35">
      <c r="A122"/>
      <c r="B122"/>
      <c r="C122"/>
      <c r="D122" s="9"/>
      <c r="E122"/>
      <c r="F122" s="434"/>
      <c r="G122" s="434"/>
      <c r="H122" s="235"/>
      <c r="I122" s="308"/>
    </row>
    <row r="123" spans="1:9" s="167" customFormat="1" x14ac:dyDescent="0.35">
      <c r="A123"/>
      <c r="B123"/>
      <c r="C123"/>
      <c r="D123" s="9"/>
      <c r="E123"/>
      <c r="F123" s="434"/>
      <c r="G123" s="434"/>
      <c r="H123" s="235"/>
      <c r="I123" s="233"/>
    </row>
    <row r="124" spans="1:9" s="167" customFormat="1" x14ac:dyDescent="0.35">
      <c r="A124"/>
      <c r="B124"/>
      <c r="C124"/>
      <c r="D124" s="9"/>
      <c r="E124"/>
      <c r="F124" s="434"/>
      <c r="G124" s="434"/>
      <c r="H124" s="235"/>
      <c r="I124" s="233"/>
    </row>
    <row r="125" spans="1:9" s="167" customFormat="1" x14ac:dyDescent="0.35">
      <c r="A125"/>
      <c r="B125"/>
      <c r="C125"/>
      <c r="D125" s="9"/>
      <c r="E125"/>
      <c r="F125" s="434"/>
      <c r="G125" s="434"/>
      <c r="H125" s="235"/>
      <c r="I125" s="233"/>
    </row>
    <row r="126" spans="1:9" s="167" customFormat="1" x14ac:dyDescent="0.35">
      <c r="A126"/>
      <c r="B126"/>
      <c r="C126"/>
      <c r="D126" s="9"/>
      <c r="E126"/>
      <c r="F126" s="434"/>
      <c r="G126" s="434"/>
      <c r="H126" s="235"/>
      <c r="I126" s="233"/>
    </row>
    <row r="127" spans="1:9" s="167" customFormat="1" x14ac:dyDescent="0.35">
      <c r="A127"/>
      <c r="B127"/>
      <c r="C127"/>
      <c r="D127" s="9"/>
      <c r="E127"/>
      <c r="F127" s="434"/>
      <c r="G127" s="434"/>
      <c r="H127" s="235"/>
      <c r="I127" s="233"/>
    </row>
    <row r="128" spans="1:9" s="167" customFormat="1" x14ac:dyDescent="0.35">
      <c r="A128"/>
      <c r="B128"/>
      <c r="C128"/>
      <c r="D128" s="9"/>
      <c r="E128"/>
      <c r="F128" s="434"/>
      <c r="G128" s="434"/>
      <c r="H128" s="235"/>
      <c r="I128" s="233"/>
    </row>
    <row r="129" spans="1:9" s="167" customFormat="1" x14ac:dyDescent="0.35">
      <c r="A129"/>
      <c r="B129"/>
      <c r="C129"/>
      <c r="D129" s="9"/>
      <c r="E129"/>
      <c r="F129" s="434"/>
      <c r="G129" s="434"/>
      <c r="H129" s="235"/>
      <c r="I129" s="233"/>
    </row>
    <row r="130" spans="1:9" s="167" customFormat="1" x14ac:dyDescent="0.35">
      <c r="A130"/>
      <c r="B130"/>
      <c r="C130"/>
      <c r="D130" s="9"/>
      <c r="E130"/>
      <c r="F130" s="434"/>
      <c r="G130" s="434"/>
      <c r="H130" s="235"/>
      <c r="I130" s="233"/>
    </row>
    <row r="131" spans="1:9" s="167" customFormat="1" x14ac:dyDescent="0.35">
      <c r="A131"/>
      <c r="B131"/>
      <c r="C131"/>
      <c r="D131" s="9"/>
      <c r="E131"/>
      <c r="F131" s="434"/>
      <c r="G131" s="434"/>
      <c r="H131" s="235"/>
      <c r="I131" s="233"/>
    </row>
    <row r="132" spans="1:9" s="167" customFormat="1" x14ac:dyDescent="0.35">
      <c r="A132"/>
      <c r="B132"/>
      <c r="C132"/>
      <c r="D132" s="9"/>
      <c r="E132"/>
      <c r="F132" s="434"/>
      <c r="G132" s="434"/>
      <c r="H132" s="235"/>
      <c r="I132" s="233"/>
    </row>
    <row r="133" spans="1:9" s="167" customFormat="1" x14ac:dyDescent="0.35">
      <c r="A133"/>
      <c r="B133"/>
      <c r="C133"/>
      <c r="D133" s="9"/>
      <c r="E133"/>
      <c r="F133" s="434"/>
      <c r="G133" s="434"/>
      <c r="H133" s="235"/>
      <c r="I133" s="233"/>
    </row>
    <row r="134" spans="1:9" s="167" customFormat="1" x14ac:dyDescent="0.35">
      <c r="A134"/>
      <c r="B134"/>
      <c r="C134"/>
      <c r="D134" s="9"/>
      <c r="E134"/>
      <c r="F134" s="434"/>
      <c r="G134" s="434"/>
      <c r="H134" s="235"/>
      <c r="I134" s="233"/>
    </row>
    <row r="135" spans="1:9" s="167" customFormat="1" x14ac:dyDescent="0.35">
      <c r="A135"/>
      <c r="B135"/>
      <c r="C135"/>
      <c r="D135" s="9"/>
      <c r="E135"/>
      <c r="F135" s="434"/>
      <c r="G135" s="434"/>
      <c r="H135" s="235"/>
      <c r="I135" s="233"/>
    </row>
    <row r="136" spans="1:9" s="167" customFormat="1" x14ac:dyDescent="0.35">
      <c r="A136"/>
      <c r="B136"/>
      <c r="C136"/>
      <c r="D136" s="9"/>
      <c r="E136"/>
      <c r="F136" s="434"/>
      <c r="G136" s="434"/>
      <c r="H136" s="434"/>
      <c r="I136" s="233"/>
    </row>
    <row r="137" spans="1:9" s="167" customFormat="1" x14ac:dyDescent="0.35">
      <c r="A137"/>
      <c r="B137"/>
      <c r="C137"/>
      <c r="D137" s="9"/>
      <c r="E137"/>
      <c r="F137" s="434"/>
      <c r="G137" s="434"/>
      <c r="H137" s="434"/>
      <c r="I137" s="233"/>
    </row>
  </sheetData>
  <sheetProtection algorithmName="SHA-512" hashValue="cfj4qwAXlExGJVBMGT5BtFSxTUlcP1xL8z273UK+3rO4DW18JCb9FcozaQl5CK/yKFuTYdaNkH6I3EEuw2tU3w==" saltValue="DzvrNzekwRWTBOAl5x5R/A==" spinCount="100000" sheet="1" objects="1" scenarios="1"/>
  <conditionalFormatting sqref="F5:G6">
    <cfRule type="expression" dxfId="4910" priority="234">
      <formula>OR(#REF!="Número",#REF!="Meses",#REF!="Pesos",#REF!="Millones")</formula>
    </cfRule>
    <cfRule type="expression" dxfId="4909" priority="235">
      <formula>#REF!="Porcentaje"</formula>
    </cfRule>
  </conditionalFormatting>
  <conditionalFormatting sqref="I5:I8 I11:I12 I14">
    <cfRule type="cellIs" dxfId="4908" priority="228" operator="greaterThan">
      <formula>1.1</formula>
    </cfRule>
    <cfRule type="cellIs" dxfId="4907" priority="229" operator="between">
      <formula>100%</formula>
      <formula>110%</formula>
    </cfRule>
    <cfRule type="cellIs" dxfId="4906" priority="230" operator="between">
      <formula>70%</formula>
      <formula>99.9999999%</formula>
    </cfRule>
    <cfRule type="cellIs" dxfId="4905" priority="231" operator="between">
      <formula>0</formula>
      <formula>0.6999999999999</formula>
    </cfRule>
  </conditionalFormatting>
  <conditionalFormatting sqref="H5:H8 H11:H12 H14">
    <cfRule type="containsText" dxfId="4904" priority="222" operator="containsText" text="Sin medición en la vigencia">
      <formula>NOT(ISERROR(SEARCH("Sin medición en la vigencia",H5)))</formula>
    </cfRule>
    <cfRule type="cellIs" dxfId="4903" priority="223" operator="greaterThan">
      <formula>1.1</formula>
    </cfRule>
    <cfRule type="cellIs" dxfId="4902" priority="224" operator="between">
      <formula>100%</formula>
      <formula>110%</formula>
    </cfRule>
    <cfRule type="cellIs" dxfId="4901" priority="225" operator="between">
      <formula>70%</formula>
      <formula>99.9999999%</formula>
    </cfRule>
    <cfRule type="cellIs" dxfId="4900" priority="226" operator="between">
      <formula>0</formula>
      <formula>0.6999999999999</formula>
    </cfRule>
  </conditionalFormatting>
  <conditionalFormatting sqref="J5:J8 J10">
    <cfRule type="expression" dxfId="4899" priority="186">
      <formula>OR(#REF!="Número",#REF!="Meses",#REF!="Pesos",#REF!="Millones")</formula>
    </cfRule>
    <cfRule type="expression" dxfId="4898" priority="187">
      <formula>#REF!="Porcentaje"</formula>
    </cfRule>
  </conditionalFormatting>
  <conditionalFormatting sqref="F7:G7">
    <cfRule type="expression" dxfId="4897" priority="178">
      <formula>OR(#REF!="Número",#REF!="Meses",#REF!="Pesos",#REF!="Millones")</formula>
    </cfRule>
    <cfRule type="expression" dxfId="4896" priority="179">
      <formula>#REF!="Porcentaje"</formula>
    </cfRule>
  </conditionalFormatting>
  <conditionalFormatting sqref="F8:G8">
    <cfRule type="expression" dxfId="4895" priority="176">
      <formula>OR(#REF!="Número",#REF!="Meses",#REF!="Pesos",#REF!="Millones")</formula>
    </cfRule>
    <cfRule type="expression" dxfId="4894" priority="177">
      <formula>#REF!="Porcentaje"</formula>
    </cfRule>
  </conditionalFormatting>
  <conditionalFormatting sqref="F9:G9">
    <cfRule type="expression" dxfId="4893" priority="174">
      <formula>OR(#REF!="Número",#REF!="Meses",#REF!="Pesos",#REF!="Millones")</formula>
    </cfRule>
    <cfRule type="expression" dxfId="4892" priority="175">
      <formula>#REF!="Porcentaje"</formula>
    </cfRule>
  </conditionalFormatting>
  <conditionalFormatting sqref="F10:G10">
    <cfRule type="expression" dxfId="4891" priority="162">
      <formula>OR($G10="Número",$G10="Meses",$G10="Pesos",$G10="Millones")</formula>
    </cfRule>
    <cfRule type="expression" dxfId="4890" priority="163">
      <formula>$G10="Porcentaje"</formula>
    </cfRule>
  </conditionalFormatting>
  <conditionalFormatting sqref="I10">
    <cfRule type="cellIs" dxfId="4889" priority="158" operator="greaterThan">
      <formula>1.1</formula>
    </cfRule>
    <cfRule type="cellIs" dxfId="4888" priority="159" operator="between">
      <formula>100%</formula>
      <formula>110%</formula>
    </cfRule>
    <cfRule type="cellIs" dxfId="4887" priority="160" operator="between">
      <formula>70%</formula>
      <formula>99.9999999%</formula>
    </cfRule>
    <cfRule type="cellIs" dxfId="4886" priority="161" operator="between">
      <formula>0</formula>
      <formula>0.6999999999999</formula>
    </cfRule>
  </conditionalFormatting>
  <conditionalFormatting sqref="H10">
    <cfRule type="containsText" dxfId="4885" priority="152" operator="containsText" text="Sin medición en la vigencia">
      <formula>NOT(ISERROR(SEARCH("Sin medición en la vigencia",H10)))</formula>
    </cfRule>
    <cfRule type="cellIs" dxfId="4884" priority="153" operator="greaterThan">
      <formula>1.1</formula>
    </cfRule>
    <cfRule type="cellIs" dxfId="4883" priority="154" operator="between">
      <formula>100%</formula>
      <formula>110%</formula>
    </cfRule>
    <cfRule type="cellIs" dxfId="4882" priority="155" operator="between">
      <formula>70%</formula>
      <formula>99.9999999%</formula>
    </cfRule>
    <cfRule type="cellIs" dxfId="4881" priority="156" operator="between">
      <formula>0</formula>
      <formula>0.6999999999999</formula>
    </cfRule>
  </conditionalFormatting>
  <conditionalFormatting sqref="I16:I19">
    <cfRule type="cellIs" dxfId="4880" priority="148" operator="greaterThan">
      <formula>1.1</formula>
    </cfRule>
    <cfRule type="cellIs" dxfId="4879" priority="149" operator="between">
      <formula>100%</formula>
      <formula>110%</formula>
    </cfRule>
    <cfRule type="cellIs" dxfId="4878" priority="150" operator="between">
      <formula>70%</formula>
      <formula>99.9999999%</formula>
    </cfRule>
    <cfRule type="cellIs" dxfId="4877" priority="151" operator="between">
      <formula>0</formula>
      <formula>0.6999999999999</formula>
    </cfRule>
  </conditionalFormatting>
  <conditionalFormatting sqref="H16:H19">
    <cfRule type="containsText" dxfId="4876" priority="142" operator="containsText" text="Sin medición en la vigencia">
      <formula>NOT(ISERROR(SEARCH("Sin medición en la vigencia",H16)))</formula>
    </cfRule>
    <cfRule type="cellIs" dxfId="4875" priority="143" operator="greaterThan">
      <formula>1.1</formula>
    </cfRule>
    <cfRule type="cellIs" dxfId="4874" priority="144" operator="between">
      <formula>100%</formula>
      <formula>110%</formula>
    </cfRule>
    <cfRule type="cellIs" dxfId="4873" priority="145" operator="between">
      <formula>70%</formula>
      <formula>99.9999999%</formula>
    </cfRule>
    <cfRule type="cellIs" dxfId="4872" priority="146" operator="between">
      <formula>0</formula>
      <formula>0.6999999999999</formula>
    </cfRule>
  </conditionalFormatting>
  <conditionalFormatting sqref="J16:J19">
    <cfRule type="expression" dxfId="4871" priority="140">
      <formula>OR(#REF!="Número",#REF!="Meses",#REF!="Pesos",#REF!="Millones")</formula>
    </cfRule>
    <cfRule type="expression" dxfId="4870" priority="141">
      <formula>#REF!="Porcentaje"</formula>
    </cfRule>
  </conditionalFormatting>
  <conditionalFormatting sqref="I21:I27 I35:I39 I32">
    <cfRule type="cellIs" dxfId="4869" priority="136" operator="greaterThan">
      <formula>1.1</formula>
    </cfRule>
    <cfRule type="cellIs" dxfId="4868" priority="137" operator="between">
      <formula>100%</formula>
      <formula>110%</formula>
    </cfRule>
    <cfRule type="cellIs" dxfId="4867" priority="138" operator="between">
      <formula>70%</formula>
      <formula>99.9999999%</formula>
    </cfRule>
    <cfRule type="cellIs" dxfId="4866" priority="139" operator="between">
      <formula>0</formula>
      <formula>0.6999999999999</formula>
    </cfRule>
  </conditionalFormatting>
  <conditionalFormatting sqref="H21:H27 H35:H39 H32">
    <cfRule type="containsText" dxfId="4865" priority="130" operator="containsText" text="Sin medición en la vigencia">
      <formula>NOT(ISERROR(SEARCH("Sin medición en la vigencia",H21)))</formula>
    </cfRule>
    <cfRule type="cellIs" dxfId="4864" priority="131" operator="greaterThan">
      <formula>1.1</formula>
    </cfRule>
    <cfRule type="cellIs" dxfId="4863" priority="132" operator="between">
      <formula>100%</formula>
      <formula>110%</formula>
    </cfRule>
    <cfRule type="cellIs" dxfId="4862" priority="133" operator="between">
      <formula>70%</formula>
      <formula>99.9999999%</formula>
    </cfRule>
    <cfRule type="cellIs" dxfId="4861" priority="134" operator="between">
      <formula>0</formula>
      <formula>0.6999999999999</formula>
    </cfRule>
  </conditionalFormatting>
  <conditionalFormatting sqref="I41:I44">
    <cfRule type="cellIs" dxfId="4860" priority="124" operator="greaterThan">
      <formula>1.1</formula>
    </cfRule>
    <cfRule type="cellIs" dxfId="4859" priority="125" operator="between">
      <formula>100%</formula>
      <formula>110%</formula>
    </cfRule>
    <cfRule type="cellIs" dxfId="4858" priority="126" operator="between">
      <formula>70%</formula>
      <formula>99.9999999%</formula>
    </cfRule>
    <cfRule type="cellIs" dxfId="4857" priority="127" operator="between">
      <formula>0</formula>
      <formula>0.6999999999999</formula>
    </cfRule>
  </conditionalFormatting>
  <conditionalFormatting sqref="H41:H44">
    <cfRule type="containsText" dxfId="4856" priority="118" operator="containsText" text="Sin medición en la vigencia">
      <formula>NOT(ISERROR(SEARCH("Sin medición en la vigencia",H41)))</formula>
    </cfRule>
    <cfRule type="cellIs" dxfId="4855" priority="119" operator="greaterThan">
      <formula>1.1</formula>
    </cfRule>
    <cfRule type="cellIs" dxfId="4854" priority="120" operator="between">
      <formula>100%</formula>
      <formula>110%</formula>
    </cfRule>
    <cfRule type="cellIs" dxfId="4853" priority="121" operator="between">
      <formula>70%</formula>
      <formula>99.9999999%</formula>
    </cfRule>
    <cfRule type="cellIs" dxfId="4852" priority="122" operator="between">
      <formula>0</formula>
      <formula>0.6999999999999</formula>
    </cfRule>
  </conditionalFormatting>
  <conditionalFormatting sqref="J21:J27 J32">
    <cfRule type="expression" dxfId="4851" priority="86">
      <formula>OR(#REF!="Número",#REF!="Meses",#REF!="Pesos",#REF!="Millones")</formula>
    </cfRule>
    <cfRule type="expression" dxfId="4850" priority="87">
      <formula>#REF!="Porcentaje"</formula>
    </cfRule>
  </conditionalFormatting>
  <conditionalFormatting sqref="J36:J39">
    <cfRule type="expression" dxfId="4849" priority="84">
      <formula>OR(#REF!="Número",#REF!="Meses",#REF!="Pesos",#REF!="Millones")</formula>
    </cfRule>
    <cfRule type="expression" dxfId="4848" priority="85">
      <formula>#REF!="Porcentaje"</formula>
    </cfRule>
  </conditionalFormatting>
  <conditionalFormatting sqref="I9">
    <cfRule type="cellIs" dxfId="4847" priority="72" operator="greaterThan">
      <formula>1.1</formula>
    </cfRule>
    <cfRule type="cellIs" dxfId="4846" priority="73" operator="between">
      <formula>100%</formula>
      <formula>110%</formula>
    </cfRule>
    <cfRule type="cellIs" dxfId="4845" priority="74" operator="between">
      <formula>70%</formula>
      <formula>99.9999999%</formula>
    </cfRule>
    <cfRule type="cellIs" dxfId="4844" priority="75" operator="between">
      <formula>0</formula>
      <formula>0.6999999999999</formula>
    </cfRule>
  </conditionalFormatting>
  <conditionalFormatting sqref="H9">
    <cfRule type="containsText" dxfId="4843" priority="66" operator="containsText" text="Sin medición en la vigencia">
      <formula>NOT(ISERROR(SEARCH("Sin medición en la vigencia",H9)))</formula>
    </cfRule>
    <cfRule type="cellIs" dxfId="4842" priority="67" operator="greaterThan">
      <formula>1.1</formula>
    </cfRule>
    <cfRule type="cellIs" dxfId="4841" priority="68" operator="between">
      <formula>100%</formula>
      <formula>110%</formula>
    </cfRule>
    <cfRule type="cellIs" dxfId="4840" priority="69" operator="between">
      <formula>70%</formula>
      <formula>99.9999999%</formula>
    </cfRule>
    <cfRule type="cellIs" dxfId="4839" priority="70" operator="between">
      <formula>0</formula>
      <formula>0.6999999999999</formula>
    </cfRule>
  </conditionalFormatting>
  <conditionalFormatting sqref="J9">
    <cfRule type="expression" dxfId="4838" priority="64">
      <formula>OR(#REF!="Número",#REF!="Meses",#REF!="Pesos",#REF!="Millones")</formula>
    </cfRule>
    <cfRule type="expression" dxfId="4837" priority="65">
      <formula>#REF!="Porcentaje"</formula>
    </cfRule>
  </conditionalFormatting>
  <conditionalFormatting sqref="J35">
    <cfRule type="expression" dxfId="4836" priority="57">
      <formula>OR(#REF!="Número",#REF!="Meses",#REF!="Pesos",#REF!="Millones")</formula>
    </cfRule>
    <cfRule type="expression" dxfId="4835" priority="58">
      <formula>#REF!="Porcentaje"</formula>
    </cfRule>
  </conditionalFormatting>
  <conditionalFormatting sqref="J41:J43">
    <cfRule type="expression" dxfId="4834" priority="55">
      <formula>OR(#REF!="Número",#REF!="Meses",#REF!="Pesos",#REF!="Millones")</formula>
    </cfRule>
    <cfRule type="expression" dxfId="4833" priority="56">
      <formula>#REF!="Porcentaje"</formula>
    </cfRule>
  </conditionalFormatting>
  <conditionalFormatting sqref="J44">
    <cfRule type="expression" dxfId="4832" priority="53">
      <formula>OR(#REF!="Número",#REF!="Meses",#REF!="Pesos",#REF!="Millones")</formula>
    </cfRule>
    <cfRule type="expression" dxfId="4831" priority="54">
      <formula>#REF!="Porcentaje"</formula>
    </cfRule>
  </conditionalFormatting>
  <conditionalFormatting sqref="J11:J12 J14">
    <cfRule type="expression" dxfId="4830" priority="51">
      <formula>OR(#REF!="Número",#REF!="Meses",#REF!="Pesos",#REF!="Millones")</formula>
    </cfRule>
    <cfRule type="expression" dxfId="4829" priority="52">
      <formula>#REF!="Porcentaje"</formula>
    </cfRule>
  </conditionalFormatting>
  <conditionalFormatting sqref="I33">
    <cfRule type="cellIs" dxfId="4828" priority="47" operator="greaterThan">
      <formula>1.1</formula>
    </cfRule>
    <cfRule type="cellIs" dxfId="4827" priority="48" operator="between">
      <formula>100%</formula>
      <formula>110%</formula>
    </cfRule>
    <cfRule type="cellIs" dxfId="4826" priority="49" operator="between">
      <formula>70%</formula>
      <formula>99.9999999%</formula>
    </cfRule>
    <cfRule type="cellIs" dxfId="4825" priority="50" operator="between">
      <formula>0</formula>
      <formula>0.6999999999999</formula>
    </cfRule>
  </conditionalFormatting>
  <conditionalFormatting sqref="H33">
    <cfRule type="containsText" dxfId="4824" priority="41" operator="containsText" text="Sin medición en la vigencia">
      <formula>NOT(ISERROR(SEARCH("Sin medición en la vigencia",H33)))</formula>
    </cfRule>
    <cfRule type="cellIs" dxfId="4823" priority="42" operator="greaterThan">
      <formula>1.1</formula>
    </cfRule>
    <cfRule type="cellIs" dxfId="4822" priority="43" operator="between">
      <formula>100%</formula>
      <formula>110%</formula>
    </cfRule>
    <cfRule type="cellIs" dxfId="4821" priority="44" operator="between">
      <formula>70%</formula>
      <formula>99.9999999%</formula>
    </cfRule>
    <cfRule type="cellIs" dxfId="4820" priority="45" operator="between">
      <formula>0</formula>
      <formula>0.6999999999999</formula>
    </cfRule>
  </conditionalFormatting>
  <conditionalFormatting sqref="J33">
    <cfRule type="expression" dxfId="4819" priority="39">
      <formula>OR(#REF!="Número",#REF!="Meses",#REF!="Pesos",#REF!="Millones")</formula>
    </cfRule>
    <cfRule type="expression" dxfId="4818" priority="40">
      <formula>#REF!="Porcentaje"</formula>
    </cfRule>
  </conditionalFormatting>
  <conditionalFormatting sqref="I34">
    <cfRule type="cellIs" dxfId="4817" priority="35" operator="greaterThan">
      <formula>1.1</formula>
    </cfRule>
    <cfRule type="cellIs" dxfId="4816" priority="36" operator="between">
      <formula>100%</formula>
      <formula>110%</formula>
    </cfRule>
    <cfRule type="cellIs" dxfId="4815" priority="37" operator="between">
      <formula>70%</formula>
      <formula>99.9999999%</formula>
    </cfRule>
    <cfRule type="cellIs" dxfId="4814" priority="38" operator="between">
      <formula>0</formula>
      <formula>0.6999999999999</formula>
    </cfRule>
  </conditionalFormatting>
  <conditionalFormatting sqref="H34">
    <cfRule type="containsText" dxfId="4813" priority="29" operator="containsText" text="Sin medición en la vigencia">
      <formula>NOT(ISERROR(SEARCH("Sin medición en la vigencia",H34)))</formula>
    </cfRule>
    <cfRule type="cellIs" dxfId="4812" priority="30" operator="greaterThan">
      <formula>1.1</formula>
    </cfRule>
    <cfRule type="cellIs" dxfId="4811" priority="31" operator="between">
      <formula>100%</formula>
      <formula>110%</formula>
    </cfRule>
    <cfRule type="cellIs" dxfId="4810" priority="32" operator="between">
      <formula>70%</formula>
      <formula>99.9999999%</formula>
    </cfRule>
    <cfRule type="cellIs" dxfId="4809" priority="33" operator="between">
      <formula>0</formula>
      <formula>0.6999999999999</formula>
    </cfRule>
  </conditionalFormatting>
  <conditionalFormatting sqref="J34">
    <cfRule type="expression" dxfId="4808" priority="27">
      <formula>OR(#REF!="Número",#REF!="Meses",#REF!="Pesos",#REF!="Millones")</formula>
    </cfRule>
    <cfRule type="expression" dxfId="4807" priority="28">
      <formula>#REF!="Porcentaje"</formula>
    </cfRule>
  </conditionalFormatting>
  <conditionalFormatting sqref="J13">
    <cfRule type="expression" dxfId="4806" priority="25">
      <formula>OR(#REF!="Número",#REF!="Meses",#REF!="Pesos",#REF!="Millones")</formula>
    </cfRule>
    <cfRule type="expression" dxfId="4805" priority="26">
      <formula>#REF!="Porcentaje"</formula>
    </cfRule>
  </conditionalFormatting>
  <conditionalFormatting sqref="F13:G13">
    <cfRule type="expression" dxfId="4804" priority="23">
      <formula>OR($G13="Número",$G13="Meses",$G13="Pesos",$G13="Millones")</formula>
    </cfRule>
    <cfRule type="expression" dxfId="4803" priority="24">
      <formula>$G13="Porcentaje"</formula>
    </cfRule>
  </conditionalFormatting>
  <conditionalFormatting sqref="I13">
    <cfRule type="cellIs" dxfId="4802" priority="19" operator="greaterThan">
      <formula>1.1</formula>
    </cfRule>
    <cfRule type="cellIs" dxfId="4801" priority="20" operator="between">
      <formula>100%</formula>
      <formula>110%</formula>
    </cfRule>
    <cfRule type="cellIs" dxfId="4800" priority="21" operator="between">
      <formula>70%</formula>
      <formula>99.9999999%</formula>
    </cfRule>
    <cfRule type="cellIs" dxfId="4799" priority="22" operator="between">
      <formula>0</formula>
      <formula>0.6999999999999</formula>
    </cfRule>
  </conditionalFormatting>
  <conditionalFormatting sqref="H13">
    <cfRule type="containsText" dxfId="4798" priority="13" operator="containsText" text="Sin medición en la vigencia">
      <formula>NOT(ISERROR(SEARCH("Sin medición en la vigencia",H13)))</formula>
    </cfRule>
    <cfRule type="cellIs" dxfId="4797" priority="14" operator="greaterThan">
      <formula>1.1</formula>
    </cfRule>
    <cfRule type="cellIs" dxfId="4796" priority="15" operator="between">
      <formula>100%</formula>
      <formula>110%</formula>
    </cfRule>
    <cfRule type="cellIs" dxfId="4795" priority="16" operator="between">
      <formula>70%</formula>
      <formula>99.9999999%</formula>
    </cfRule>
    <cfRule type="cellIs" dxfId="4794" priority="17" operator="between">
      <formula>0</formula>
      <formula>0.6999999999999</formula>
    </cfRule>
  </conditionalFormatting>
  <conditionalFormatting sqref="I28:I31">
    <cfRule type="cellIs" dxfId="4793" priority="9" operator="greaterThan">
      <formula>1.1</formula>
    </cfRule>
    <cfRule type="cellIs" dxfId="4792" priority="10" operator="between">
      <formula>100%</formula>
      <formula>110%</formula>
    </cfRule>
    <cfRule type="cellIs" dxfId="4791" priority="11" operator="between">
      <formula>70%</formula>
      <formula>99.9999999%</formula>
    </cfRule>
    <cfRule type="cellIs" dxfId="4790" priority="12" operator="between">
      <formula>0</formula>
      <formula>0.6999999999999</formula>
    </cfRule>
  </conditionalFormatting>
  <conditionalFormatting sqref="H28:H31">
    <cfRule type="containsText" dxfId="4789" priority="3" operator="containsText" text="Sin medición en la vigencia">
      <formula>NOT(ISERROR(SEARCH("Sin medición en la vigencia",H28)))</formula>
    </cfRule>
    <cfRule type="cellIs" dxfId="4788" priority="4" operator="greaterThan">
      <formula>1.1</formula>
    </cfRule>
    <cfRule type="cellIs" dxfId="4787" priority="5" operator="between">
      <formula>100%</formula>
      <formula>110%</formula>
    </cfRule>
    <cfRule type="cellIs" dxfId="4786" priority="6" operator="between">
      <formula>70%</formula>
      <formula>99.9999999%</formula>
    </cfRule>
    <cfRule type="cellIs" dxfId="4785" priority="7" operator="between">
      <formula>0</formula>
      <formula>0.6999999999999</formula>
    </cfRule>
  </conditionalFormatting>
  <conditionalFormatting sqref="J28:J31">
    <cfRule type="expression" dxfId="4784" priority="1">
      <formula>OR(#REF!="Número",#REF!="Meses",#REF!="Pesos",#REF!="Millones")</formula>
    </cfRule>
    <cfRule type="expression" dxfId="4783" priority="2">
      <formula>#REF!="Porcentaje"</formula>
    </cfRule>
  </conditionalFormatting>
  <hyperlinks>
    <hyperlink ref="J45" location="Principal!A1" display="volver al índice" xr:uid="{00000000-0004-0000-01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7" operator="containsText" id="{F48D32FC-BB67-46E3-B87B-8D1CAFBD219F}">
            <xm:f>NOT(ISERROR(SEARCH("-",I5)))</xm:f>
            <xm:f>"-"</xm:f>
            <x14:dxf>
              <fill>
                <patternFill>
                  <bgColor rgb="FF000000"/>
                </patternFill>
              </fill>
            </x14:dxf>
          </x14:cfRule>
          <xm:sqref>I5:I8 I11:I12 I14</xm:sqref>
        </x14:conditionalFormatting>
        <x14:conditionalFormatting xmlns:xm="http://schemas.microsoft.com/office/excel/2006/main">
          <x14:cfRule type="containsText" priority="157" operator="containsText" id="{F4070C73-B7C4-44B7-8A8A-C8C14AC26029}">
            <xm:f>NOT(ISERROR(SEARCH("-",I10)))</xm:f>
            <xm:f>"-"</xm:f>
            <x14:dxf>
              <fill>
                <patternFill>
                  <bgColor rgb="FF000000"/>
                </patternFill>
              </fill>
            </x14:dxf>
          </x14:cfRule>
          <xm:sqref>I10</xm:sqref>
        </x14:conditionalFormatting>
        <x14:conditionalFormatting xmlns:xm="http://schemas.microsoft.com/office/excel/2006/main">
          <x14:cfRule type="containsText" priority="147" operator="containsText" id="{5DA988FE-A65E-43A1-977D-ECA73A7D0C4A}">
            <xm:f>NOT(ISERROR(SEARCH("-",I16)))</xm:f>
            <xm:f>"-"</xm:f>
            <x14:dxf>
              <fill>
                <patternFill>
                  <bgColor rgb="FF000000"/>
                </patternFill>
              </fill>
            </x14:dxf>
          </x14:cfRule>
          <xm:sqref>I16:I19</xm:sqref>
        </x14:conditionalFormatting>
        <x14:conditionalFormatting xmlns:xm="http://schemas.microsoft.com/office/excel/2006/main">
          <x14:cfRule type="containsText" priority="135" operator="containsText" id="{4AC4B9D1-A078-445F-B49C-D8950513CE6B}">
            <xm:f>NOT(ISERROR(SEARCH("-",I21)))</xm:f>
            <xm:f>"-"</xm:f>
            <x14:dxf>
              <fill>
                <patternFill>
                  <bgColor rgb="FF000000"/>
                </patternFill>
              </fill>
            </x14:dxf>
          </x14:cfRule>
          <xm:sqref>I21:I27 I35:I39 I32</xm:sqref>
        </x14:conditionalFormatting>
        <x14:conditionalFormatting xmlns:xm="http://schemas.microsoft.com/office/excel/2006/main">
          <x14:cfRule type="containsText" priority="123" operator="containsText" id="{118F6D78-17D6-4275-9786-F8BC4470735A}">
            <xm:f>NOT(ISERROR(SEARCH("-",I41)))</xm:f>
            <xm:f>"-"</xm:f>
            <x14:dxf>
              <fill>
                <patternFill>
                  <bgColor rgb="FF000000"/>
                </patternFill>
              </fill>
            </x14:dxf>
          </x14:cfRule>
          <xm:sqref>I41:I44</xm:sqref>
        </x14:conditionalFormatting>
        <x14:conditionalFormatting xmlns:xm="http://schemas.microsoft.com/office/excel/2006/main">
          <x14:cfRule type="containsText" priority="71" operator="containsText" id="{BFE9A6DF-C27E-4D9F-B763-3EC4B64D3BAB}">
            <xm:f>NOT(ISERROR(SEARCH("-",I9)))</xm:f>
            <xm:f>"-"</xm:f>
            <x14:dxf>
              <fill>
                <patternFill>
                  <bgColor rgb="FF000000"/>
                </patternFill>
              </fill>
            </x14:dxf>
          </x14:cfRule>
          <xm:sqref>I9</xm:sqref>
        </x14:conditionalFormatting>
        <x14:conditionalFormatting xmlns:xm="http://schemas.microsoft.com/office/excel/2006/main">
          <x14:cfRule type="containsText" priority="46" operator="containsText" id="{1CA5F572-FBAA-4627-B29C-76AA451FB2DA}">
            <xm:f>NOT(ISERROR(SEARCH("-",I33)))</xm:f>
            <xm:f>"-"</xm:f>
            <x14:dxf>
              <fill>
                <patternFill>
                  <bgColor rgb="FF000000"/>
                </patternFill>
              </fill>
            </x14:dxf>
          </x14:cfRule>
          <xm:sqref>I33</xm:sqref>
        </x14:conditionalFormatting>
        <x14:conditionalFormatting xmlns:xm="http://schemas.microsoft.com/office/excel/2006/main">
          <x14:cfRule type="containsText" priority="34" operator="containsText" id="{19F02419-0C0A-4039-9287-4A8F912FBF59}">
            <xm:f>NOT(ISERROR(SEARCH("-",I34)))</xm:f>
            <xm:f>"-"</xm:f>
            <x14:dxf>
              <fill>
                <patternFill>
                  <bgColor rgb="FF000000"/>
                </patternFill>
              </fill>
            </x14:dxf>
          </x14:cfRule>
          <xm:sqref>I34</xm:sqref>
        </x14:conditionalFormatting>
        <x14:conditionalFormatting xmlns:xm="http://schemas.microsoft.com/office/excel/2006/main">
          <x14:cfRule type="containsText" priority="18" operator="containsText" id="{F6B3DD38-D3CE-4E22-9E43-837A7DE520F1}">
            <xm:f>NOT(ISERROR(SEARCH("-",I13)))</xm:f>
            <xm:f>"-"</xm:f>
            <x14:dxf>
              <fill>
                <patternFill>
                  <bgColor rgb="FF000000"/>
                </patternFill>
              </fill>
            </x14:dxf>
          </x14:cfRule>
          <xm:sqref>I13</xm:sqref>
        </x14:conditionalFormatting>
        <x14:conditionalFormatting xmlns:xm="http://schemas.microsoft.com/office/excel/2006/main">
          <x14:cfRule type="containsText" priority="8" operator="containsText" id="{B1A1C45C-4518-41A2-9A6A-ACCB36D42C00}">
            <xm:f>NOT(ISERROR(SEARCH("-",I28)))</xm:f>
            <xm:f>"-"</xm:f>
            <x14:dxf>
              <fill>
                <patternFill>
                  <bgColor rgb="FF000000"/>
                </patternFill>
              </fill>
            </x14:dxf>
          </x14:cfRule>
          <xm:sqref>I28:I31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9">
    <tabColor theme="9" tint="0.59999389629810485"/>
  </sheetPr>
  <dimension ref="A1:J115"/>
  <sheetViews>
    <sheetView zoomScale="60" zoomScaleNormal="60" workbookViewId="0">
      <selection activeCell="E15" sqref="E15"/>
    </sheetView>
  </sheetViews>
  <sheetFormatPr baseColWidth="10" defaultColWidth="11.42578125" defaultRowHeight="21" x14ac:dyDescent="0.35"/>
  <cols>
    <col min="1" max="1" width="19.7109375" customWidth="1"/>
    <col min="2" max="2" width="23.140625" customWidth="1"/>
    <col min="3" max="3" width="29.28515625" customWidth="1"/>
    <col min="4" max="4" width="41.42578125" style="9" customWidth="1"/>
    <col min="5" max="5" width="26.5703125" customWidth="1"/>
    <col min="6" max="6" width="27.28515625" style="235" bestFit="1" customWidth="1"/>
    <col min="7" max="7" width="32.7109375" style="235" customWidth="1"/>
    <col min="8" max="9" width="22.7109375" style="235" customWidth="1"/>
    <col min="10" max="10" width="150.7109375" style="234" customWidth="1"/>
  </cols>
  <sheetData>
    <row r="1" spans="1:10" ht="171" customHeight="1" thickBot="1" x14ac:dyDescent="0.3">
      <c r="A1" s="116"/>
      <c r="B1" s="198" t="s">
        <v>122</v>
      </c>
      <c r="C1" s="198"/>
      <c r="D1" s="116" t="s">
        <v>541</v>
      </c>
      <c r="E1" s="116"/>
      <c r="F1" s="201"/>
      <c r="G1" s="201"/>
      <c r="H1" s="201"/>
      <c r="I1" s="201"/>
      <c r="J1" s="200"/>
    </row>
    <row r="2" spans="1:10" s="9" customFormat="1" ht="36" customHeight="1" thickTop="1" thickBot="1" x14ac:dyDescent="0.3">
      <c r="A2" s="106"/>
      <c r="B2" s="106"/>
      <c r="C2" s="106"/>
      <c r="D2" s="106"/>
      <c r="E2" s="106"/>
      <c r="F2" s="1361" t="s">
        <v>124</v>
      </c>
      <c r="G2" s="1362"/>
      <c r="H2" s="1362"/>
      <c r="I2" s="1363"/>
      <c r="J2" s="336" t="s">
        <v>21</v>
      </c>
    </row>
    <row r="3" spans="1:10" ht="92.25" customHeight="1" thickTop="1" thickBot="1" x14ac:dyDescent="0.3">
      <c r="A3" s="106" t="s">
        <v>125</v>
      </c>
      <c r="B3" s="106" t="s">
        <v>126</v>
      </c>
      <c r="C3" s="106" t="s">
        <v>127</v>
      </c>
      <c r="D3" s="106" t="s">
        <v>128</v>
      </c>
      <c r="E3" s="106" t="s">
        <v>129</v>
      </c>
      <c r="F3" s="202" t="s">
        <v>130</v>
      </c>
      <c r="G3" s="202" t="s">
        <v>131</v>
      </c>
      <c r="H3" s="203" t="s">
        <v>132</v>
      </c>
      <c r="I3" s="203" t="s">
        <v>542</v>
      </c>
      <c r="J3" s="337" t="s">
        <v>134</v>
      </c>
    </row>
    <row r="4" spans="1:10" ht="62.25" customHeight="1" thickTop="1" thickBot="1" x14ac:dyDescent="0.3">
      <c r="A4" s="105"/>
      <c r="B4" s="105" t="s">
        <v>135</v>
      </c>
      <c r="C4" s="105"/>
      <c r="D4" s="105"/>
      <c r="E4" s="105"/>
      <c r="F4" s="206"/>
      <c r="G4" s="206"/>
      <c r="H4" s="206"/>
      <c r="I4" s="206"/>
      <c r="J4" s="205"/>
    </row>
    <row r="5" spans="1:10" ht="58.15" customHeight="1" thickTop="1" thickBot="1" x14ac:dyDescent="0.3">
      <c r="A5" s="106" t="s">
        <v>543</v>
      </c>
      <c r="B5" s="486" t="s">
        <v>137</v>
      </c>
      <c r="C5" s="114" t="s">
        <v>138</v>
      </c>
      <c r="D5" s="487" t="s">
        <v>139</v>
      </c>
      <c r="E5" s="25" t="s">
        <v>140</v>
      </c>
      <c r="F5" s="1181">
        <v>0.95</v>
      </c>
      <c r="G5" s="1181">
        <v>1</v>
      </c>
      <c r="H5" s="211">
        <v>1.0526315789473684</v>
      </c>
      <c r="I5" s="208">
        <v>1.0526315789473684</v>
      </c>
      <c r="J5" s="152" t="s">
        <v>544</v>
      </c>
    </row>
    <row r="6" spans="1:10" ht="56.45" customHeight="1" thickTop="1" thickBot="1" x14ac:dyDescent="0.3">
      <c r="A6" s="106" t="s">
        <v>543</v>
      </c>
      <c r="B6" s="486" t="s">
        <v>137</v>
      </c>
      <c r="C6" s="114" t="s">
        <v>138</v>
      </c>
      <c r="D6" s="488" t="s">
        <v>141</v>
      </c>
      <c r="E6" s="25" t="s">
        <v>142</v>
      </c>
      <c r="F6" s="1181">
        <v>0.95</v>
      </c>
      <c r="G6" s="1181">
        <v>1</v>
      </c>
      <c r="H6" s="211">
        <v>1.0526315789473684</v>
      </c>
      <c r="I6" s="208">
        <v>1.0526315789473684</v>
      </c>
      <c r="J6" s="152" t="s">
        <v>545</v>
      </c>
    </row>
    <row r="7" spans="1:10" ht="237.6" customHeight="1" thickTop="1" thickBot="1" x14ac:dyDescent="0.3">
      <c r="A7" s="106" t="s">
        <v>543</v>
      </c>
      <c r="B7" s="486" t="s">
        <v>137</v>
      </c>
      <c r="C7" s="114" t="s">
        <v>143</v>
      </c>
      <c r="D7" s="488" t="s">
        <v>546</v>
      </c>
      <c r="E7" s="25" t="s">
        <v>547</v>
      </c>
      <c r="F7" s="1182">
        <v>630000000000</v>
      </c>
      <c r="G7" s="1182">
        <v>1975282616573</v>
      </c>
      <c r="H7" s="211">
        <v>3.1353692326555556</v>
      </c>
      <c r="I7" s="208">
        <v>2</v>
      </c>
      <c r="J7" s="152" t="s">
        <v>548</v>
      </c>
    </row>
    <row r="8" spans="1:10" ht="143.44999999999999" customHeight="1" thickTop="1" thickBot="1" x14ac:dyDescent="0.3">
      <c r="A8" s="106" t="s">
        <v>543</v>
      </c>
      <c r="B8" s="486" t="s">
        <v>137</v>
      </c>
      <c r="C8" s="114" t="s">
        <v>143</v>
      </c>
      <c r="D8" s="488" t="s">
        <v>546</v>
      </c>
      <c r="E8" s="25" t="s">
        <v>549</v>
      </c>
      <c r="F8" s="1182">
        <v>72000000000</v>
      </c>
      <c r="G8" s="1182">
        <v>73277404611</v>
      </c>
      <c r="H8" s="211">
        <v>1.0177417307083334</v>
      </c>
      <c r="I8" s="208">
        <v>1.0177417307083334</v>
      </c>
      <c r="J8" s="152" t="s">
        <v>550</v>
      </c>
    </row>
    <row r="9" spans="1:10" ht="79.5" customHeight="1" thickTop="1" thickBot="1" x14ac:dyDescent="0.3">
      <c r="A9" s="82"/>
      <c r="B9" s="73" t="s">
        <v>161</v>
      </c>
      <c r="C9" s="73"/>
      <c r="D9" s="73"/>
      <c r="E9" s="82"/>
      <c r="F9" s="431"/>
      <c r="G9" s="431"/>
      <c r="H9" s="431"/>
      <c r="I9" s="72"/>
      <c r="J9" s="259"/>
    </row>
    <row r="10" spans="1:10" ht="142.5" customHeight="1" thickTop="1" thickBot="1" x14ac:dyDescent="0.3">
      <c r="A10" s="106" t="s">
        <v>543</v>
      </c>
      <c r="B10" s="73" t="s">
        <v>162</v>
      </c>
      <c r="C10" s="25" t="s">
        <v>165</v>
      </c>
      <c r="D10" s="25" t="s">
        <v>202</v>
      </c>
      <c r="E10" s="25" t="s">
        <v>203</v>
      </c>
      <c r="F10" s="1181">
        <v>1</v>
      </c>
      <c r="G10" s="1181">
        <v>1</v>
      </c>
      <c r="H10" s="211">
        <v>1</v>
      </c>
      <c r="I10" s="208">
        <v>1</v>
      </c>
      <c r="J10" s="152" t="s">
        <v>551</v>
      </c>
    </row>
    <row r="11" spans="1:10" ht="286.5" customHeight="1" thickTop="1" thickBot="1" x14ac:dyDescent="0.3">
      <c r="A11" s="106" t="s">
        <v>543</v>
      </c>
      <c r="B11" s="73" t="s">
        <v>162</v>
      </c>
      <c r="C11" s="114" t="s">
        <v>327</v>
      </c>
      <c r="D11" s="441" t="s">
        <v>552</v>
      </c>
      <c r="E11" s="25" t="s">
        <v>456</v>
      </c>
      <c r="F11" s="1182">
        <v>5</v>
      </c>
      <c r="G11" s="1182">
        <v>5</v>
      </c>
      <c r="H11" s="211">
        <v>1</v>
      </c>
      <c r="I11" s="208">
        <v>1</v>
      </c>
      <c r="J11" s="152" t="s">
        <v>553</v>
      </c>
    </row>
    <row r="12" spans="1:10" ht="159.75" customHeight="1" thickTop="1" thickBot="1" x14ac:dyDescent="0.3">
      <c r="A12" s="106" t="s">
        <v>543</v>
      </c>
      <c r="B12" s="73" t="s">
        <v>162</v>
      </c>
      <c r="C12" s="114" t="s">
        <v>327</v>
      </c>
      <c r="D12" s="25" t="s">
        <v>554</v>
      </c>
      <c r="E12" s="25" t="s">
        <v>555</v>
      </c>
      <c r="F12" s="1182">
        <v>1</v>
      </c>
      <c r="G12" s="1182">
        <v>1</v>
      </c>
      <c r="H12" s="211">
        <v>1</v>
      </c>
      <c r="I12" s="208">
        <v>1</v>
      </c>
      <c r="J12" s="152" t="s">
        <v>556</v>
      </c>
    </row>
    <row r="13" spans="1:10" ht="66" customHeight="1" thickTop="1" thickBot="1" x14ac:dyDescent="0.3">
      <c r="A13" s="84"/>
      <c r="B13" s="98" t="s">
        <v>500</v>
      </c>
      <c r="C13" s="489"/>
      <c r="D13" s="489"/>
      <c r="E13" s="84"/>
      <c r="F13" s="433"/>
      <c r="G13" s="433"/>
      <c r="H13" s="433"/>
      <c r="I13" s="450"/>
      <c r="J13" s="266"/>
    </row>
    <row r="14" spans="1:10" ht="109.9" customHeight="1" thickTop="1" thickBot="1" x14ac:dyDescent="0.3">
      <c r="A14" s="106" t="s">
        <v>543</v>
      </c>
      <c r="B14" s="490" t="s">
        <v>172</v>
      </c>
      <c r="C14" s="491" t="s">
        <v>173</v>
      </c>
      <c r="D14" s="492" t="s">
        <v>226</v>
      </c>
      <c r="E14" s="25" t="s">
        <v>206</v>
      </c>
      <c r="F14" s="1181">
        <v>1</v>
      </c>
      <c r="G14" s="1181">
        <v>1.0716666666666668</v>
      </c>
      <c r="H14" s="211">
        <v>1.0716666666666668</v>
      </c>
      <c r="I14" s="208">
        <v>1.0716666666666668</v>
      </c>
      <c r="J14" s="152" t="s">
        <v>557</v>
      </c>
    </row>
    <row r="15" spans="1:10" ht="145.5" customHeight="1" thickTop="1" x14ac:dyDescent="0.35">
      <c r="H15" s="47" t="s">
        <v>177</v>
      </c>
      <c r="I15" s="1178">
        <v>1.1493339444087172</v>
      </c>
      <c r="J15" s="17" t="s">
        <v>178</v>
      </c>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13lJwG3JBfb6mSQMzOzlSXQuGN7gSahlp5DUojf1mSSYwDUxs9jsUR5UmQaJ/cXQtxvt7WUwE5zRrg+eyVjc9w==" saltValue="6iPezsxhpk2l68/EBv4KkA==" spinCount="100000" sheet="1" objects="1" scenarios="1"/>
  <conditionalFormatting sqref="F14:G14">
    <cfRule type="expression" dxfId="4120" priority="286">
      <formula>OR(#REF!="Número",#REF!="Meses",#REF!="Pesos",#REF!="Millones")</formula>
    </cfRule>
    <cfRule type="expression" dxfId="4119" priority="287">
      <formula>#REF!="Porcentaje"</formula>
    </cfRule>
  </conditionalFormatting>
  <conditionalFormatting sqref="I5:I8">
    <cfRule type="cellIs" dxfId="4118" priority="128" operator="greaterThan">
      <formula>1.1</formula>
    </cfRule>
    <cfRule type="cellIs" dxfId="4117" priority="129" operator="between">
      <formula>100%</formula>
      <formula>110%</formula>
    </cfRule>
    <cfRule type="cellIs" dxfId="4116" priority="130" operator="between">
      <formula>70%</formula>
      <formula>99.9999999%</formula>
    </cfRule>
    <cfRule type="cellIs" dxfId="4115" priority="131" operator="between">
      <formula>0</formula>
      <formula>0.6999999999999</formula>
    </cfRule>
  </conditionalFormatting>
  <conditionalFormatting sqref="H5:H8">
    <cfRule type="containsText" dxfId="4114" priority="122" operator="containsText" text="Sin medición en la vigencia">
      <formula>NOT(ISERROR(SEARCH("Sin medición en la vigencia",H5)))</formula>
    </cfRule>
    <cfRule type="cellIs" dxfId="4113" priority="123" operator="greaterThan">
      <formula>1.1</formula>
    </cfRule>
    <cfRule type="cellIs" dxfId="4112" priority="124" operator="between">
      <formula>100%</formula>
      <formula>110%</formula>
    </cfRule>
    <cfRule type="cellIs" dxfId="4111" priority="125" operator="between">
      <formula>70%</formula>
      <formula>99.9999999%</formula>
    </cfRule>
    <cfRule type="cellIs" dxfId="4110" priority="126" operator="between">
      <formula>0</formula>
      <formula>0.6999999999999</formula>
    </cfRule>
  </conditionalFormatting>
  <conditionalFormatting sqref="I10:I12">
    <cfRule type="cellIs" dxfId="4109" priority="118" operator="greaterThan">
      <formula>1.1</formula>
    </cfRule>
    <cfRule type="cellIs" dxfId="4108" priority="119" operator="between">
      <formula>100%</formula>
      <formula>110%</formula>
    </cfRule>
    <cfRule type="cellIs" dxfId="4107" priority="120" operator="between">
      <formula>70%</formula>
      <formula>99.9999999%</formula>
    </cfRule>
    <cfRule type="cellIs" dxfId="4106" priority="121" operator="between">
      <formula>0</formula>
      <formula>0.6999999999999</formula>
    </cfRule>
  </conditionalFormatting>
  <conditionalFormatting sqref="H10:H12">
    <cfRule type="containsText" dxfId="4105" priority="112" operator="containsText" text="Sin medición en la vigencia">
      <formula>NOT(ISERROR(SEARCH("Sin medición en la vigencia",H10)))</formula>
    </cfRule>
    <cfRule type="cellIs" dxfId="4104" priority="113" operator="greaterThan">
      <formula>1.1</formula>
    </cfRule>
    <cfRule type="cellIs" dxfId="4103" priority="114" operator="between">
      <formula>100%</formula>
      <formula>110%</formula>
    </cfRule>
    <cfRule type="cellIs" dxfId="4102" priority="115" operator="between">
      <formula>70%</formula>
      <formula>99.9999999%</formula>
    </cfRule>
    <cfRule type="cellIs" dxfId="4101" priority="116" operator="between">
      <formula>0</formula>
      <formula>0.6999999999999</formula>
    </cfRule>
  </conditionalFormatting>
  <conditionalFormatting sqref="I14">
    <cfRule type="cellIs" dxfId="4100" priority="108" operator="greaterThan">
      <formula>1.1</formula>
    </cfRule>
    <cfRule type="cellIs" dxfId="4099" priority="109" operator="between">
      <formula>100%</formula>
      <formula>110%</formula>
    </cfRule>
    <cfRule type="cellIs" dxfId="4098" priority="110" operator="between">
      <formula>70%</formula>
      <formula>99.9999999%</formula>
    </cfRule>
    <cfRule type="cellIs" dxfId="4097" priority="111" operator="between">
      <formula>0</formula>
      <formula>0.6999999999999</formula>
    </cfRule>
  </conditionalFormatting>
  <conditionalFormatting sqref="H14">
    <cfRule type="containsText" dxfId="4096" priority="102" operator="containsText" text="Sin medición en la vigencia">
      <formula>NOT(ISERROR(SEARCH("Sin medición en la vigencia",H14)))</formula>
    </cfRule>
    <cfRule type="cellIs" dxfId="4095" priority="103" operator="greaterThan">
      <formula>1.1</formula>
    </cfRule>
    <cfRule type="cellIs" dxfId="4094" priority="104" operator="between">
      <formula>100%</formula>
      <formula>110%</formula>
    </cfRule>
    <cfRule type="cellIs" dxfId="4093" priority="105" operator="between">
      <formula>70%</formula>
      <formula>99.9999999%</formula>
    </cfRule>
    <cfRule type="cellIs" dxfId="4092" priority="106" operator="between">
      <formula>0</formula>
      <formula>0.6999999999999</formula>
    </cfRule>
  </conditionalFormatting>
  <hyperlinks>
    <hyperlink ref="J15" location="Principal!A1" display="volver al índice" xr:uid="{00000000-0004-0000-13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7" operator="containsText" id="{5E2AD11D-A9A3-4FB6-AC49-34AA65A02363}">
            <xm:f>NOT(ISERROR(SEARCH("-",I5)))</xm:f>
            <xm:f>"-"</xm:f>
            <x14:dxf>
              <fill>
                <patternFill>
                  <bgColor rgb="FF000000"/>
                </patternFill>
              </fill>
            </x14:dxf>
          </x14:cfRule>
          <xm:sqref>I5:I8</xm:sqref>
        </x14:conditionalFormatting>
        <x14:conditionalFormatting xmlns:xm="http://schemas.microsoft.com/office/excel/2006/main">
          <x14:cfRule type="containsText" priority="117" operator="containsText" id="{F7CA4C7C-A107-4F95-BFB1-F64C6940125B}">
            <xm:f>NOT(ISERROR(SEARCH("-",I10)))</xm:f>
            <xm:f>"-"</xm:f>
            <x14:dxf>
              <fill>
                <patternFill>
                  <bgColor rgb="FF000000"/>
                </patternFill>
              </fill>
            </x14:dxf>
          </x14:cfRule>
          <xm:sqref>I10:I12</xm:sqref>
        </x14:conditionalFormatting>
        <x14:conditionalFormatting xmlns:xm="http://schemas.microsoft.com/office/excel/2006/main">
          <x14:cfRule type="containsText" priority="107" operator="containsText" id="{98D4701C-BC28-44DF-9419-637EC0106A20}">
            <xm:f>NOT(ISERROR(SEARCH("-",I14)))</xm:f>
            <xm:f>"-"</xm:f>
            <x14:dxf>
              <fill>
                <patternFill>
                  <bgColor rgb="FF000000"/>
                </patternFill>
              </fill>
            </x14:dxf>
          </x14:cfRule>
          <xm:sqref>I14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tabColor theme="9" tint="-0.249977111117893"/>
  </sheetPr>
  <dimension ref="A1:O115"/>
  <sheetViews>
    <sheetView zoomScale="60" zoomScaleNormal="60" workbookViewId="0">
      <selection activeCell="E30" sqref="E30"/>
    </sheetView>
  </sheetViews>
  <sheetFormatPr baseColWidth="10" defaultColWidth="11.42578125" defaultRowHeight="21" x14ac:dyDescent="0.35"/>
  <cols>
    <col min="1" max="1" width="20.7109375" customWidth="1"/>
    <col min="2" max="2" width="20.42578125" customWidth="1"/>
    <col min="3" max="3" width="29.28515625" customWidth="1"/>
    <col min="4" max="4" width="36.140625" style="9" customWidth="1"/>
    <col min="5" max="5" width="26.42578125" customWidth="1"/>
    <col min="6" max="6" width="25.140625" style="235" customWidth="1"/>
    <col min="7" max="7" width="27.7109375" style="235" customWidth="1"/>
    <col min="8" max="8" width="26.42578125" style="235" customWidth="1"/>
    <col min="9" max="9" width="24.7109375" style="235" customWidth="1"/>
    <col min="10" max="10" width="181" style="167" customWidth="1"/>
  </cols>
  <sheetData>
    <row r="1" spans="1:10" ht="81.75" customHeight="1" thickBot="1" x14ac:dyDescent="0.3">
      <c r="A1" s="116"/>
      <c r="B1" s="198" t="s">
        <v>122</v>
      </c>
      <c r="C1" s="198"/>
      <c r="D1" s="199" t="s">
        <v>558</v>
      </c>
      <c r="E1" s="199"/>
      <c r="F1" s="201"/>
      <c r="G1" s="201"/>
      <c r="H1" s="201"/>
      <c r="I1" s="201"/>
      <c r="J1" s="122"/>
    </row>
    <row r="2" spans="1:10" s="9" customFormat="1" ht="103.5" customHeight="1" thickTop="1" thickBot="1" x14ac:dyDescent="0.3">
      <c r="A2" s="106"/>
      <c r="B2" s="106"/>
      <c r="C2" s="106"/>
      <c r="D2" s="106"/>
      <c r="E2" s="106"/>
      <c r="F2" s="334" t="s">
        <v>124</v>
      </c>
      <c r="G2" s="333"/>
      <c r="H2" s="333"/>
      <c r="I2" s="332"/>
      <c r="J2" s="126" t="s">
        <v>21</v>
      </c>
    </row>
    <row r="3" spans="1:10" ht="93.75" customHeight="1" thickTop="1" thickBot="1" x14ac:dyDescent="0.3">
      <c r="A3" s="106" t="s">
        <v>125</v>
      </c>
      <c r="B3" s="106" t="s">
        <v>126</v>
      </c>
      <c r="C3" s="106" t="s">
        <v>127</v>
      </c>
      <c r="D3" s="106" t="s">
        <v>128</v>
      </c>
      <c r="E3" s="106" t="s">
        <v>129</v>
      </c>
      <c r="F3" s="202" t="s">
        <v>130</v>
      </c>
      <c r="G3" s="202" t="s">
        <v>131</v>
      </c>
      <c r="H3" s="203" t="s">
        <v>132</v>
      </c>
      <c r="I3" s="203" t="s">
        <v>209</v>
      </c>
      <c r="J3" s="132" t="s">
        <v>134</v>
      </c>
    </row>
    <row r="4" spans="1:10" ht="21.75" customHeight="1" thickTop="1" thickBot="1" x14ac:dyDescent="0.3">
      <c r="A4" s="105"/>
      <c r="B4" s="204" t="s">
        <v>135</v>
      </c>
      <c r="C4" s="204"/>
      <c r="D4" s="105"/>
      <c r="E4" s="204"/>
      <c r="F4" s="206"/>
      <c r="G4" s="206"/>
      <c r="H4" s="206"/>
      <c r="I4" s="206"/>
      <c r="J4" s="529"/>
    </row>
    <row r="5" spans="1:10" ht="31.5" thickTop="1" thickBot="1" x14ac:dyDescent="0.3">
      <c r="A5" s="106" t="s">
        <v>559</v>
      </c>
      <c r="B5" s="339" t="s">
        <v>137</v>
      </c>
      <c r="C5" s="96" t="s">
        <v>138</v>
      </c>
      <c r="D5" s="96" t="s">
        <v>139</v>
      </c>
      <c r="E5" s="96" t="s">
        <v>560</v>
      </c>
      <c r="F5" s="225">
        <v>0.95</v>
      </c>
      <c r="G5" s="225">
        <v>0.96099999999999997</v>
      </c>
      <c r="H5" s="211">
        <v>1.0115789473684211</v>
      </c>
      <c r="I5" s="208">
        <v>1.0115789473684211</v>
      </c>
      <c r="J5" s="269" t="s">
        <v>561</v>
      </c>
    </row>
    <row r="6" spans="1:10" ht="31.5" thickTop="1" thickBot="1" x14ac:dyDescent="0.3">
      <c r="A6" s="106" t="s">
        <v>559</v>
      </c>
      <c r="B6" s="339" t="s">
        <v>137</v>
      </c>
      <c r="C6" s="96" t="s">
        <v>138</v>
      </c>
      <c r="D6" s="96" t="s">
        <v>141</v>
      </c>
      <c r="E6" s="96" t="s">
        <v>142</v>
      </c>
      <c r="F6" s="225">
        <v>0.95</v>
      </c>
      <c r="G6" s="225">
        <v>0.88200000000000001</v>
      </c>
      <c r="H6" s="211">
        <v>0.92842105263157904</v>
      </c>
      <c r="I6" s="208">
        <v>0.92842105263157904</v>
      </c>
      <c r="J6" s="269" t="s">
        <v>562</v>
      </c>
    </row>
    <row r="7" spans="1:10" ht="46.5" thickTop="1" thickBot="1" x14ac:dyDescent="0.3">
      <c r="A7" s="106" t="s">
        <v>563</v>
      </c>
      <c r="B7" s="530" t="s">
        <v>137</v>
      </c>
      <c r="C7" s="95" t="s">
        <v>143</v>
      </c>
      <c r="D7" s="95" t="s">
        <v>564</v>
      </c>
      <c r="E7" s="95" t="s">
        <v>565</v>
      </c>
      <c r="F7" s="531">
        <v>215.874</v>
      </c>
      <c r="G7" s="531">
        <v>228.59591730908099</v>
      </c>
      <c r="H7" s="211">
        <v>1.0589321424028877</v>
      </c>
      <c r="I7" s="208">
        <v>1.0589321424028877</v>
      </c>
      <c r="J7" s="269" t="s">
        <v>566</v>
      </c>
    </row>
    <row r="8" spans="1:10" ht="46.5" thickTop="1" thickBot="1" x14ac:dyDescent="0.3">
      <c r="A8" s="106" t="s">
        <v>559</v>
      </c>
      <c r="B8" s="339" t="s">
        <v>137</v>
      </c>
      <c r="C8" s="96" t="s">
        <v>143</v>
      </c>
      <c r="D8" s="96" t="s">
        <v>564</v>
      </c>
      <c r="E8" s="96" t="s">
        <v>144</v>
      </c>
      <c r="F8" s="210">
        <v>25700000</v>
      </c>
      <c r="G8" s="210">
        <v>26598973.758509092</v>
      </c>
      <c r="H8" s="211">
        <v>1.0349795236773967</v>
      </c>
      <c r="I8" s="208">
        <v>1.0349795236773967</v>
      </c>
      <c r="J8" s="269" t="s">
        <v>567</v>
      </c>
    </row>
    <row r="9" spans="1:10" ht="46.5" thickTop="1" thickBot="1" x14ac:dyDescent="0.3">
      <c r="A9" s="106" t="s">
        <v>559</v>
      </c>
      <c r="B9" s="339" t="s">
        <v>137</v>
      </c>
      <c r="C9" s="96" t="s">
        <v>143</v>
      </c>
      <c r="D9" s="96" t="s">
        <v>564</v>
      </c>
      <c r="E9" s="96" t="s">
        <v>568</v>
      </c>
      <c r="F9" s="338">
        <v>5000000</v>
      </c>
      <c r="G9" s="338">
        <v>6250413</v>
      </c>
      <c r="H9" s="211">
        <v>1.2500826</v>
      </c>
      <c r="I9" s="208">
        <v>1.2500826</v>
      </c>
      <c r="J9" s="269" t="s">
        <v>569</v>
      </c>
    </row>
    <row r="10" spans="1:10" ht="61.5" thickTop="1" thickBot="1" x14ac:dyDescent="0.3">
      <c r="A10" s="106" t="s">
        <v>559</v>
      </c>
      <c r="B10" s="339" t="s">
        <v>137</v>
      </c>
      <c r="C10" s="96" t="s">
        <v>143</v>
      </c>
      <c r="D10" s="96" t="s">
        <v>145</v>
      </c>
      <c r="E10" s="96" t="s">
        <v>146</v>
      </c>
      <c r="F10" s="338">
        <v>27500</v>
      </c>
      <c r="G10" s="338">
        <v>32051</v>
      </c>
      <c r="H10" s="211">
        <v>1.1654909090909091</v>
      </c>
      <c r="I10" s="208">
        <v>1.1654909090909091</v>
      </c>
      <c r="J10" s="269" t="s">
        <v>570</v>
      </c>
    </row>
    <row r="11" spans="1:10" ht="22.5" thickTop="1" thickBot="1" x14ac:dyDescent="0.3">
      <c r="A11" s="216"/>
      <c r="B11" s="216" t="s">
        <v>571</v>
      </c>
      <c r="C11" s="216"/>
      <c r="D11" s="216"/>
      <c r="E11" s="327"/>
      <c r="F11" s="216"/>
      <c r="G11" s="216"/>
      <c r="H11" s="216"/>
      <c r="I11" s="212"/>
      <c r="J11" s="289"/>
    </row>
    <row r="12" spans="1:10" ht="61.5" thickTop="1" thickBot="1" x14ac:dyDescent="0.3">
      <c r="A12" s="106" t="s">
        <v>559</v>
      </c>
      <c r="B12" s="110" t="s">
        <v>158</v>
      </c>
      <c r="C12" s="96" t="s">
        <v>159</v>
      </c>
      <c r="D12" s="96" t="s">
        <v>572</v>
      </c>
      <c r="E12" s="96" t="s">
        <v>573</v>
      </c>
      <c r="F12" s="225">
        <v>1</v>
      </c>
      <c r="G12" s="225">
        <v>1</v>
      </c>
      <c r="H12" s="211">
        <v>1</v>
      </c>
      <c r="I12" s="208">
        <v>1</v>
      </c>
      <c r="J12" s="269" t="s">
        <v>574</v>
      </c>
    </row>
    <row r="13" spans="1:10" ht="409.6" thickTop="1" thickBot="1" x14ac:dyDescent="0.3">
      <c r="A13" s="106" t="s">
        <v>559</v>
      </c>
      <c r="B13" s="110" t="s">
        <v>158</v>
      </c>
      <c r="C13" s="96" t="s">
        <v>159</v>
      </c>
      <c r="D13" s="96" t="s">
        <v>572</v>
      </c>
      <c r="E13" s="96" t="s">
        <v>575</v>
      </c>
      <c r="F13" s="232">
        <v>7</v>
      </c>
      <c r="G13" s="232">
        <v>7</v>
      </c>
      <c r="H13" s="211">
        <v>1</v>
      </c>
      <c r="I13" s="208">
        <v>1</v>
      </c>
      <c r="J13" s="269" t="s">
        <v>576</v>
      </c>
    </row>
    <row r="14" spans="1:10" ht="91.5" thickTop="1" thickBot="1" x14ac:dyDescent="0.3">
      <c r="A14" s="106" t="s">
        <v>559</v>
      </c>
      <c r="B14" s="110" t="s">
        <v>158</v>
      </c>
      <c r="C14" s="96" t="s">
        <v>159</v>
      </c>
      <c r="D14" s="96" t="s">
        <v>577</v>
      </c>
      <c r="E14" s="96" t="s">
        <v>578</v>
      </c>
      <c r="F14" s="338">
        <v>60000</v>
      </c>
      <c r="G14" s="338">
        <v>1674735</v>
      </c>
      <c r="H14" s="211">
        <v>27.91225</v>
      </c>
      <c r="I14" s="208">
        <v>2</v>
      </c>
      <c r="J14" s="269" t="s">
        <v>579</v>
      </c>
    </row>
    <row r="15" spans="1:10" ht="76.5" thickTop="1" thickBot="1" x14ac:dyDescent="0.3">
      <c r="A15" s="106" t="s">
        <v>559</v>
      </c>
      <c r="B15" s="110" t="s">
        <v>158</v>
      </c>
      <c r="C15" s="96" t="s">
        <v>159</v>
      </c>
      <c r="D15" s="96" t="s">
        <v>580</v>
      </c>
      <c r="E15" s="96" t="s">
        <v>581</v>
      </c>
      <c r="F15" s="225">
        <v>2</v>
      </c>
      <c r="G15" s="225">
        <v>3</v>
      </c>
      <c r="H15" s="211">
        <v>1.5</v>
      </c>
      <c r="I15" s="208">
        <v>1.5</v>
      </c>
      <c r="J15" s="269" t="s">
        <v>582</v>
      </c>
    </row>
    <row r="16" spans="1:10" ht="61.5" thickTop="1" thickBot="1" x14ac:dyDescent="0.3">
      <c r="A16" s="106" t="s">
        <v>559</v>
      </c>
      <c r="B16" s="110" t="s">
        <v>158</v>
      </c>
      <c r="C16" s="96" t="s">
        <v>159</v>
      </c>
      <c r="D16" s="96" t="s">
        <v>583</v>
      </c>
      <c r="E16" s="96" t="s">
        <v>584</v>
      </c>
      <c r="F16" s="225">
        <v>1</v>
      </c>
      <c r="G16" s="225">
        <v>1</v>
      </c>
      <c r="H16" s="211">
        <v>1</v>
      </c>
      <c r="I16" s="208">
        <v>1</v>
      </c>
      <c r="J16" s="269" t="s">
        <v>585</v>
      </c>
    </row>
    <row r="17" spans="1:10" ht="76.5" thickTop="1" thickBot="1" x14ac:dyDescent="0.3">
      <c r="A17" s="106" t="s">
        <v>559</v>
      </c>
      <c r="B17" s="110" t="s">
        <v>158</v>
      </c>
      <c r="C17" s="96" t="s">
        <v>159</v>
      </c>
      <c r="D17" s="96" t="s">
        <v>583</v>
      </c>
      <c r="E17" s="96" t="s">
        <v>586</v>
      </c>
      <c r="F17" s="225">
        <v>1</v>
      </c>
      <c r="G17" s="225">
        <v>1</v>
      </c>
      <c r="H17" s="211">
        <v>1</v>
      </c>
      <c r="I17" s="208">
        <v>1</v>
      </c>
      <c r="J17" s="149" t="s">
        <v>587</v>
      </c>
    </row>
    <row r="18" spans="1:10" ht="61.5" thickTop="1" thickBot="1" x14ac:dyDescent="0.3">
      <c r="A18" s="106" t="s">
        <v>559</v>
      </c>
      <c r="B18" s="110" t="s">
        <v>158</v>
      </c>
      <c r="C18" s="96" t="s">
        <v>159</v>
      </c>
      <c r="D18" s="96" t="s">
        <v>247</v>
      </c>
      <c r="E18" s="96" t="s">
        <v>439</v>
      </c>
      <c r="F18" s="1273">
        <v>0.32</v>
      </c>
      <c r="G18" s="1273">
        <v>0.51</v>
      </c>
      <c r="H18" s="211">
        <v>1.59375</v>
      </c>
      <c r="I18" s="208">
        <v>1.59375</v>
      </c>
      <c r="J18" s="269" t="s">
        <v>588</v>
      </c>
    </row>
    <row r="19" spans="1:10" ht="61.5" thickTop="1" thickBot="1" x14ac:dyDescent="0.3">
      <c r="A19" s="106" t="s">
        <v>559</v>
      </c>
      <c r="B19" s="110" t="s">
        <v>158</v>
      </c>
      <c r="C19" s="96" t="s">
        <v>159</v>
      </c>
      <c r="D19" s="96" t="s">
        <v>247</v>
      </c>
      <c r="E19" s="96" t="s">
        <v>300</v>
      </c>
      <c r="F19" s="1273">
        <v>0.42</v>
      </c>
      <c r="G19" s="1273">
        <v>0.57999999999999996</v>
      </c>
      <c r="H19" s="211">
        <v>1.3809523809523809</v>
      </c>
      <c r="I19" s="208">
        <v>1.3809523809523809</v>
      </c>
      <c r="J19" s="269" t="s">
        <v>589</v>
      </c>
    </row>
    <row r="20" spans="1:10" ht="61.5" thickTop="1" thickBot="1" x14ac:dyDescent="0.3">
      <c r="A20" s="106" t="s">
        <v>559</v>
      </c>
      <c r="B20" s="110" t="s">
        <v>158</v>
      </c>
      <c r="C20" s="96" t="s">
        <v>159</v>
      </c>
      <c r="D20" s="96" t="s">
        <v>247</v>
      </c>
      <c r="E20" s="96" t="s">
        <v>302</v>
      </c>
      <c r="F20" s="1273">
        <v>0.42</v>
      </c>
      <c r="G20" s="1273">
        <v>0.57999999999999996</v>
      </c>
      <c r="H20" s="211">
        <v>1.3809523809523809</v>
      </c>
      <c r="I20" s="208">
        <v>1.3809523809523809</v>
      </c>
      <c r="J20" s="269" t="s">
        <v>590</v>
      </c>
    </row>
    <row r="21" spans="1:10" ht="61.5" thickTop="1" thickBot="1" x14ac:dyDescent="0.3">
      <c r="A21" s="106" t="s">
        <v>559</v>
      </c>
      <c r="B21" s="110" t="s">
        <v>158</v>
      </c>
      <c r="C21" s="96" t="s">
        <v>160</v>
      </c>
      <c r="D21" s="96" t="s">
        <v>591</v>
      </c>
      <c r="E21" s="96" t="s">
        <v>592</v>
      </c>
      <c r="F21" s="1273">
        <v>1</v>
      </c>
      <c r="G21" s="1273">
        <v>1</v>
      </c>
      <c r="H21" s="211">
        <v>1</v>
      </c>
      <c r="I21" s="208">
        <v>1</v>
      </c>
      <c r="J21" s="1456" t="s">
        <v>593</v>
      </c>
    </row>
    <row r="22" spans="1:10" ht="46.5" thickTop="1" thickBot="1" x14ac:dyDescent="0.3">
      <c r="A22" s="106" t="s">
        <v>559</v>
      </c>
      <c r="B22" s="110" t="s">
        <v>158</v>
      </c>
      <c r="C22" s="96" t="s">
        <v>160</v>
      </c>
      <c r="D22" s="96" t="s">
        <v>594</v>
      </c>
      <c r="E22" s="96" t="s">
        <v>595</v>
      </c>
      <c r="F22" s="210">
        <v>32</v>
      </c>
      <c r="G22" s="210">
        <v>26.5</v>
      </c>
      <c r="H22" s="211">
        <v>1.2075471698113207</v>
      </c>
      <c r="I22" s="208">
        <v>1.2075471698113207</v>
      </c>
      <c r="J22" s="1456" t="s">
        <v>596</v>
      </c>
    </row>
    <row r="23" spans="1:10" ht="316.5" thickTop="1" thickBot="1" x14ac:dyDescent="0.3">
      <c r="A23" s="106" t="s">
        <v>559</v>
      </c>
      <c r="B23" s="110" t="s">
        <v>158</v>
      </c>
      <c r="C23" s="96" t="s">
        <v>160</v>
      </c>
      <c r="D23" s="96" t="s">
        <v>597</v>
      </c>
      <c r="E23" s="96" t="s">
        <v>598</v>
      </c>
      <c r="F23" s="360">
        <v>8</v>
      </c>
      <c r="G23" s="360">
        <v>10</v>
      </c>
      <c r="H23" s="211">
        <v>1.25</v>
      </c>
      <c r="I23" s="208">
        <v>1.25</v>
      </c>
      <c r="J23" s="149" t="s">
        <v>599</v>
      </c>
    </row>
    <row r="24" spans="1:10" ht="409.6" thickTop="1" thickBot="1" x14ac:dyDescent="0.3">
      <c r="A24" s="106" t="s">
        <v>559</v>
      </c>
      <c r="B24" s="110" t="s">
        <v>158</v>
      </c>
      <c r="C24" s="96" t="s">
        <v>160</v>
      </c>
      <c r="D24" s="96" t="s">
        <v>600</v>
      </c>
      <c r="E24" s="96" t="s">
        <v>601</v>
      </c>
      <c r="F24" s="225">
        <v>0.25</v>
      </c>
      <c r="G24" s="225">
        <v>0.25</v>
      </c>
      <c r="H24" s="211">
        <v>1</v>
      </c>
      <c r="I24" s="208">
        <v>1</v>
      </c>
      <c r="J24" s="152" t="s">
        <v>602</v>
      </c>
    </row>
    <row r="25" spans="1:10" ht="22.5" thickTop="1" thickBot="1" x14ac:dyDescent="0.3">
      <c r="A25" s="222"/>
      <c r="B25" s="1242" t="s">
        <v>603</v>
      </c>
      <c r="C25" s="222"/>
      <c r="D25" s="222"/>
      <c r="E25" s="319"/>
      <c r="F25" s="222"/>
      <c r="G25" s="222"/>
      <c r="H25" s="222"/>
      <c r="I25" s="221"/>
      <c r="J25" s="259"/>
    </row>
    <row r="26" spans="1:10" ht="106.5" thickTop="1" thickBot="1" x14ac:dyDescent="0.3">
      <c r="A26" s="106" t="s">
        <v>559</v>
      </c>
      <c r="B26" s="1245" t="s">
        <v>162</v>
      </c>
      <c r="C26" s="96" t="s">
        <v>195</v>
      </c>
      <c r="D26" s="96" t="s">
        <v>196</v>
      </c>
      <c r="E26" s="96" t="s">
        <v>197</v>
      </c>
      <c r="F26" s="225">
        <v>1</v>
      </c>
      <c r="G26" s="225">
        <v>0</v>
      </c>
      <c r="H26" s="211" t="s">
        <v>297</v>
      </c>
      <c r="I26" s="208" t="s">
        <v>298</v>
      </c>
      <c r="J26" s="149"/>
    </row>
    <row r="27" spans="1:10" ht="106.5" thickTop="1" thickBot="1" x14ac:dyDescent="0.3">
      <c r="A27" s="106" t="s">
        <v>559</v>
      </c>
      <c r="B27" s="1245" t="s">
        <v>162</v>
      </c>
      <c r="C27" s="96" t="s">
        <v>165</v>
      </c>
      <c r="D27" s="96" t="s">
        <v>202</v>
      </c>
      <c r="E27" s="96" t="s">
        <v>203</v>
      </c>
      <c r="F27" s="225">
        <v>1</v>
      </c>
      <c r="G27" s="225">
        <v>1</v>
      </c>
      <c r="H27" s="211">
        <v>1</v>
      </c>
      <c r="I27" s="208">
        <v>1</v>
      </c>
      <c r="J27" s="269" t="s">
        <v>604</v>
      </c>
    </row>
    <row r="28" spans="1:10" ht="76.5" thickTop="1" thickBot="1" x14ac:dyDescent="0.3">
      <c r="A28" s="106" t="s">
        <v>559</v>
      </c>
      <c r="B28" s="1245" t="s">
        <v>162</v>
      </c>
      <c r="C28" s="96" t="s">
        <v>327</v>
      </c>
      <c r="D28" s="96" t="s">
        <v>605</v>
      </c>
      <c r="E28" s="96" t="s">
        <v>606</v>
      </c>
      <c r="F28" s="210">
        <v>48</v>
      </c>
      <c r="G28" s="210">
        <v>49</v>
      </c>
      <c r="H28" s="211">
        <v>1.0208333333333333</v>
      </c>
      <c r="I28" s="208">
        <v>1.0208333333333333</v>
      </c>
      <c r="J28" s="542" t="s">
        <v>607</v>
      </c>
    </row>
    <row r="29" spans="1:10" ht="61.5" thickTop="1" thickBot="1" x14ac:dyDescent="0.3">
      <c r="A29" s="106" t="s">
        <v>559</v>
      </c>
      <c r="B29" s="1245" t="s">
        <v>162</v>
      </c>
      <c r="C29" s="96" t="s">
        <v>327</v>
      </c>
      <c r="D29" s="96" t="s">
        <v>608</v>
      </c>
      <c r="E29" s="96" t="s">
        <v>609</v>
      </c>
      <c r="F29" s="210">
        <v>80000</v>
      </c>
      <c r="G29" s="210">
        <v>198789</v>
      </c>
      <c r="H29" s="211">
        <v>2.4848625000000002</v>
      </c>
      <c r="I29" s="208">
        <v>2</v>
      </c>
      <c r="J29" s="269" t="s">
        <v>610</v>
      </c>
    </row>
    <row r="30" spans="1:10" ht="61.5" thickTop="1" thickBot="1" x14ac:dyDescent="0.3">
      <c r="A30" s="106" t="s">
        <v>559</v>
      </c>
      <c r="B30" s="1245" t="s">
        <v>162</v>
      </c>
      <c r="C30" s="96" t="s">
        <v>327</v>
      </c>
      <c r="D30" s="96" t="s">
        <v>611</v>
      </c>
      <c r="E30" s="96" t="s">
        <v>612</v>
      </c>
      <c r="F30" s="210">
        <v>333747</v>
      </c>
      <c r="G30" s="210">
        <v>315660</v>
      </c>
      <c r="H30" s="211">
        <v>0.94580625443824218</v>
      </c>
      <c r="I30" s="208">
        <v>0.94580625443824218</v>
      </c>
      <c r="J30" s="548" t="s">
        <v>613</v>
      </c>
    </row>
    <row r="31" spans="1:10" ht="72" customHeight="1" thickTop="1" thickBot="1" x14ac:dyDescent="0.3">
      <c r="A31" s="106" t="s">
        <v>559</v>
      </c>
      <c r="B31" s="1245" t="s">
        <v>162</v>
      </c>
      <c r="C31" s="96" t="s">
        <v>327</v>
      </c>
      <c r="D31" s="96" t="s">
        <v>614</v>
      </c>
      <c r="E31" s="96" t="s">
        <v>615</v>
      </c>
      <c r="F31" s="225">
        <v>1</v>
      </c>
      <c r="G31" s="225">
        <v>1</v>
      </c>
      <c r="H31" s="211">
        <v>1</v>
      </c>
      <c r="I31" s="208">
        <v>1</v>
      </c>
      <c r="J31" s="269" t="s">
        <v>616</v>
      </c>
    </row>
    <row r="32" spans="1:10" ht="64.5" customHeight="1" thickTop="1" thickBot="1" x14ac:dyDescent="0.3">
      <c r="A32" s="532" t="s">
        <v>559</v>
      </c>
      <c r="B32" s="533" t="s">
        <v>162</v>
      </c>
      <c r="C32" s="534" t="s">
        <v>327</v>
      </c>
      <c r="D32" s="534" t="s">
        <v>617</v>
      </c>
      <c r="E32" s="534" t="s">
        <v>618</v>
      </c>
      <c r="F32" s="225">
        <v>0</v>
      </c>
      <c r="G32" s="225">
        <v>0</v>
      </c>
      <c r="H32" s="538" t="s">
        <v>297</v>
      </c>
      <c r="I32" s="535" t="s">
        <v>298</v>
      </c>
      <c r="J32" s="269" t="s">
        <v>619</v>
      </c>
    </row>
    <row r="33" spans="1:15" ht="87" customHeight="1" thickTop="1" thickBot="1" x14ac:dyDescent="0.3">
      <c r="A33" s="532" t="s">
        <v>559</v>
      </c>
      <c r="B33" s="533" t="s">
        <v>162</v>
      </c>
      <c r="C33" s="534" t="s">
        <v>327</v>
      </c>
      <c r="D33" s="534" t="s">
        <v>620</v>
      </c>
      <c r="E33" s="534" t="s">
        <v>621</v>
      </c>
      <c r="F33" s="225">
        <v>0</v>
      </c>
      <c r="G33" s="225">
        <v>0</v>
      </c>
      <c r="H33" s="538" t="s">
        <v>297</v>
      </c>
      <c r="I33" s="539" t="s">
        <v>298</v>
      </c>
      <c r="J33" s="269" t="s">
        <v>619</v>
      </c>
    </row>
    <row r="34" spans="1:15" ht="22.5" thickTop="1" thickBot="1" x14ac:dyDescent="0.3">
      <c r="A34" s="1248"/>
      <c r="B34" s="1249" t="s">
        <v>622</v>
      </c>
      <c r="C34" s="1248"/>
      <c r="D34" s="1248"/>
      <c r="E34" s="314"/>
      <c r="F34" s="229"/>
      <c r="G34" s="229"/>
      <c r="H34" s="229"/>
      <c r="I34" s="228"/>
      <c r="J34" s="266"/>
    </row>
    <row r="35" spans="1:15" ht="63" customHeight="1" thickTop="1" thickBot="1" x14ac:dyDescent="0.3">
      <c r="A35" s="106" t="s">
        <v>559</v>
      </c>
      <c r="B35" s="343" t="s">
        <v>172</v>
      </c>
      <c r="C35" s="96" t="s">
        <v>173</v>
      </c>
      <c r="D35" s="96" t="s">
        <v>226</v>
      </c>
      <c r="E35" s="96" t="s">
        <v>206</v>
      </c>
      <c r="F35" s="225">
        <v>1</v>
      </c>
      <c r="G35" s="225">
        <v>1.01125</v>
      </c>
      <c r="H35" s="211">
        <v>1.01125</v>
      </c>
      <c r="I35" s="208">
        <v>1.01125</v>
      </c>
      <c r="J35" s="269" t="s">
        <v>623</v>
      </c>
      <c r="O35" s="36"/>
    </row>
    <row r="36" spans="1:15" ht="150.75" customHeight="1" thickTop="1" x14ac:dyDescent="0.35">
      <c r="H36" s="47" t="s">
        <v>177</v>
      </c>
      <c r="I36" s="1178">
        <v>1.189623067786354</v>
      </c>
      <c r="J36" s="17" t="s">
        <v>178</v>
      </c>
    </row>
    <row r="37" spans="1:15" x14ac:dyDescent="0.35">
      <c r="I37" s="308"/>
    </row>
    <row r="38" spans="1:15" x14ac:dyDescent="0.35">
      <c r="I38" s="308"/>
    </row>
    <row r="39" spans="1:15" x14ac:dyDescent="0.35">
      <c r="I39" s="308"/>
    </row>
    <row r="40" spans="1:15" x14ac:dyDescent="0.35">
      <c r="I40" s="308"/>
    </row>
    <row r="41" spans="1:15" x14ac:dyDescent="0.35">
      <c r="I41" s="308"/>
    </row>
    <row r="42" spans="1:15" x14ac:dyDescent="0.35">
      <c r="I42" s="308"/>
    </row>
    <row r="43" spans="1:15" x14ac:dyDescent="0.35">
      <c r="I43" s="308"/>
    </row>
    <row r="44" spans="1:15" x14ac:dyDescent="0.35">
      <c r="I44" s="308"/>
    </row>
    <row r="45" spans="1:15" x14ac:dyDescent="0.35">
      <c r="I45" s="308"/>
    </row>
    <row r="46" spans="1:15" x14ac:dyDescent="0.35">
      <c r="I46" s="308"/>
    </row>
    <row r="47" spans="1:15" x14ac:dyDescent="0.35">
      <c r="I47" s="308"/>
    </row>
    <row r="48" spans="1:15"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1E7VNe/vPvK1xf8kLKtn6RHsdiOejyeenx1sQOcfQ2LPn5p3ftlB6Omq1wuXw7QlbHEViXN8rVSiEnentyaWKw==" saltValue="XEYQos1zvwZANVqmgDz2nQ==" spinCount="100000" sheet="1" objects="1" scenarios="1"/>
  <conditionalFormatting sqref="F6:G6 F8:G10 F12:G24 F26:G33">
    <cfRule type="expression" dxfId="4088" priority="1024">
      <formula>OR(#REF!="Número",#REF!="Meses",#REF!="Pesos",#REF!="Millones")</formula>
    </cfRule>
    <cfRule type="expression" dxfId="4087" priority="1025">
      <formula>#REF!="Porcentaje"</formula>
    </cfRule>
  </conditionalFormatting>
  <conditionalFormatting sqref="F5:G5">
    <cfRule type="expression" dxfId="4086" priority="1004">
      <formula>OR(#REF!="Número",#REF!="Meses",#REF!="Pesos",#REF!="Millones")</formula>
    </cfRule>
    <cfRule type="expression" dxfId="4085" priority="1005">
      <formula>#REF!="Porcentaje"</formula>
    </cfRule>
  </conditionalFormatting>
  <conditionalFormatting sqref="F35:G35">
    <cfRule type="expression" dxfId="4084" priority="972">
      <formula>OR(#REF!="Número",#REF!="Meses",#REF!="Pesos",#REF!="Millones")</formula>
    </cfRule>
    <cfRule type="expression" dxfId="4083" priority="973">
      <formula>#REF!="Porcentaje"</formula>
    </cfRule>
  </conditionalFormatting>
  <conditionalFormatting sqref="I5:I6 I8:I10">
    <cfRule type="cellIs" dxfId="4082" priority="748" operator="greaterThan">
      <formula>1.1</formula>
    </cfRule>
    <cfRule type="cellIs" dxfId="4081" priority="749" operator="between">
      <formula>100%</formula>
      <formula>110%</formula>
    </cfRule>
    <cfRule type="cellIs" dxfId="4080" priority="750" operator="between">
      <formula>70%</formula>
      <formula>99.9999999%</formula>
    </cfRule>
    <cfRule type="cellIs" dxfId="4079" priority="751" operator="between">
      <formula>0</formula>
      <formula>0.6999999999999</formula>
    </cfRule>
  </conditionalFormatting>
  <conditionalFormatting sqref="H5:H6 H8:H10">
    <cfRule type="containsText" dxfId="4078" priority="742" operator="containsText" text="Sin medición en la vigencia">
      <formula>NOT(ISERROR(SEARCH("Sin medición en la vigencia",H5)))</formula>
    </cfRule>
    <cfRule type="cellIs" dxfId="4077" priority="743" operator="greaterThan">
      <formula>1.1</formula>
    </cfRule>
    <cfRule type="cellIs" dxfId="4076" priority="744" operator="between">
      <formula>100%</formula>
      <formula>110%</formula>
    </cfRule>
    <cfRule type="cellIs" dxfId="4075" priority="745" operator="between">
      <formula>70%</formula>
      <formula>99.9999999%</formula>
    </cfRule>
    <cfRule type="cellIs" dxfId="4074" priority="746" operator="between">
      <formula>0</formula>
      <formula>0.6999999999999</formula>
    </cfRule>
  </conditionalFormatting>
  <conditionalFormatting sqref="I12:I24">
    <cfRule type="cellIs" dxfId="4073" priority="738" operator="greaterThan">
      <formula>1.1</formula>
    </cfRule>
    <cfRule type="cellIs" dxfId="4072" priority="739" operator="between">
      <formula>100%</formula>
      <formula>110%</formula>
    </cfRule>
    <cfRule type="cellIs" dxfId="4071" priority="740" operator="between">
      <formula>70%</formula>
      <formula>99.9999999%</formula>
    </cfRule>
    <cfRule type="cellIs" dxfId="4070" priority="741" operator="between">
      <formula>0</formula>
      <formula>0.6999999999999</formula>
    </cfRule>
  </conditionalFormatting>
  <conditionalFormatting sqref="H12:H24">
    <cfRule type="containsText" dxfId="4069" priority="732" operator="containsText" text="Sin medición en la vigencia">
      <formula>NOT(ISERROR(SEARCH("Sin medición en la vigencia",H12)))</formula>
    </cfRule>
    <cfRule type="cellIs" dxfId="4068" priority="733" operator="greaterThan">
      <formula>1.1</formula>
    </cfRule>
    <cfRule type="cellIs" dxfId="4067" priority="734" operator="between">
      <formula>100%</formula>
      <formula>110%</formula>
    </cfRule>
    <cfRule type="cellIs" dxfId="4066" priority="735" operator="between">
      <formula>70%</formula>
      <formula>99.9999999%</formula>
    </cfRule>
    <cfRule type="cellIs" dxfId="4065" priority="736" operator="between">
      <formula>0</formula>
      <formula>0.6999999999999</formula>
    </cfRule>
  </conditionalFormatting>
  <conditionalFormatting sqref="I26:I33">
    <cfRule type="cellIs" dxfId="4064" priority="728" operator="greaterThan">
      <formula>1.1</formula>
    </cfRule>
    <cfRule type="cellIs" dxfId="4063" priority="729" operator="between">
      <formula>100%</formula>
      <formula>110%</formula>
    </cfRule>
    <cfRule type="cellIs" dxfId="4062" priority="730" operator="between">
      <formula>70%</formula>
      <formula>99.9999999%</formula>
    </cfRule>
    <cfRule type="cellIs" dxfId="4061" priority="731" operator="between">
      <formula>0</formula>
      <formula>0.6999999999999</formula>
    </cfRule>
  </conditionalFormatting>
  <conditionalFormatting sqref="H26:H33">
    <cfRule type="containsText" dxfId="4060" priority="722" operator="containsText" text="Sin medición en la vigencia">
      <formula>NOT(ISERROR(SEARCH("Sin medición en la vigencia",H26)))</formula>
    </cfRule>
    <cfRule type="cellIs" dxfId="4059" priority="723" operator="greaterThan">
      <formula>1.1</formula>
    </cfRule>
    <cfRule type="cellIs" dxfId="4058" priority="724" operator="between">
      <formula>100%</formula>
      <formula>110%</formula>
    </cfRule>
    <cfRule type="cellIs" dxfId="4057" priority="725" operator="between">
      <formula>70%</formula>
      <formula>99.9999999%</formula>
    </cfRule>
    <cfRule type="cellIs" dxfId="4056" priority="726" operator="between">
      <formula>0</formula>
      <formula>0.6999999999999</formula>
    </cfRule>
  </conditionalFormatting>
  <conditionalFormatting sqref="I35">
    <cfRule type="cellIs" dxfId="4055" priority="718" operator="greaterThan">
      <formula>1.1</formula>
    </cfRule>
    <cfRule type="cellIs" dxfId="4054" priority="719" operator="between">
      <formula>100%</formula>
      <formula>110%</formula>
    </cfRule>
    <cfRule type="cellIs" dxfId="4053" priority="720" operator="between">
      <formula>70%</formula>
      <formula>99.9999999%</formula>
    </cfRule>
    <cfRule type="cellIs" dxfId="4052" priority="721" operator="between">
      <formula>0</formula>
      <formula>0.6999999999999</formula>
    </cfRule>
  </conditionalFormatting>
  <conditionalFormatting sqref="H35">
    <cfRule type="containsText" dxfId="4051" priority="712" operator="containsText" text="Sin medición en la vigencia">
      <formula>NOT(ISERROR(SEARCH("Sin medición en la vigencia",H35)))</formula>
    </cfRule>
    <cfRule type="cellIs" dxfId="4050" priority="713" operator="greaterThan">
      <formula>1.1</formula>
    </cfRule>
    <cfRule type="cellIs" dxfId="4049" priority="714" operator="between">
      <formula>100%</formula>
      <formula>110%</formula>
    </cfRule>
    <cfRule type="cellIs" dxfId="4048" priority="715" operator="between">
      <formula>70%</formula>
      <formula>99.9999999%</formula>
    </cfRule>
    <cfRule type="cellIs" dxfId="4047" priority="716" operator="between">
      <formula>0</formula>
      <formula>0.6999999999999</formula>
    </cfRule>
  </conditionalFormatting>
  <conditionalFormatting sqref="I7">
    <cfRule type="cellIs" dxfId="4046" priority="283" operator="greaterThan">
      <formula>1.1</formula>
    </cfRule>
    <cfRule type="cellIs" dxfId="4045" priority="284" operator="between">
      <formula>100%</formula>
      <formula>110%</formula>
    </cfRule>
    <cfRule type="cellIs" dxfId="4044" priority="285" operator="between">
      <formula>70%</formula>
      <formula>99.9999999%</formula>
    </cfRule>
    <cfRule type="cellIs" dxfId="4043" priority="286" operator="between">
      <formula>0</formula>
      <formula>0.6999999999999</formula>
    </cfRule>
  </conditionalFormatting>
  <conditionalFormatting sqref="H7">
    <cfRule type="containsText" dxfId="4042" priority="277" operator="containsText" text="Sin medición en la vigencia">
      <formula>NOT(ISERROR(SEARCH("Sin medición en la vigencia",H7)))</formula>
    </cfRule>
    <cfRule type="cellIs" dxfId="4041" priority="278" operator="greaterThan">
      <formula>1.1</formula>
    </cfRule>
    <cfRule type="cellIs" dxfId="4040" priority="279" operator="between">
      <formula>100%</formula>
      <formula>110%</formula>
    </cfRule>
    <cfRule type="cellIs" dxfId="4039" priority="280" operator="between">
      <formula>70%</formula>
      <formula>99.9999999%</formula>
    </cfRule>
    <cfRule type="cellIs" dxfId="4038" priority="281" operator="between">
      <formula>0</formula>
      <formula>0.6999999999999</formula>
    </cfRule>
  </conditionalFormatting>
  <hyperlinks>
    <hyperlink ref="J36" location="Principal!A1" display="volver al índice" xr:uid="{00000000-0004-0000-14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47" operator="containsText" id="{24A56F81-AA76-4234-8CFE-5168190FB9C3}">
            <xm:f>NOT(ISERROR(SEARCH("-",I5)))</xm:f>
            <xm:f>"-"</xm:f>
            <x14:dxf>
              <fill>
                <patternFill>
                  <bgColor rgb="FF000000"/>
                </patternFill>
              </fill>
            </x14:dxf>
          </x14:cfRule>
          <xm:sqref>I5:I6 I8:I10</xm:sqref>
        </x14:conditionalFormatting>
        <x14:conditionalFormatting xmlns:xm="http://schemas.microsoft.com/office/excel/2006/main">
          <x14:cfRule type="containsText" priority="737" operator="containsText" id="{60A3C1A3-89C1-4C60-970F-FCE2D2B4DCB7}">
            <xm:f>NOT(ISERROR(SEARCH("-",I12)))</xm:f>
            <xm:f>"-"</xm:f>
            <x14:dxf>
              <fill>
                <patternFill>
                  <bgColor rgb="FF000000"/>
                </patternFill>
              </fill>
            </x14:dxf>
          </x14:cfRule>
          <xm:sqref>I12:I24</xm:sqref>
        </x14:conditionalFormatting>
        <x14:conditionalFormatting xmlns:xm="http://schemas.microsoft.com/office/excel/2006/main">
          <x14:cfRule type="containsText" priority="727" operator="containsText" id="{C8D988DA-D71E-4766-B8EE-07DCEC204110}">
            <xm:f>NOT(ISERROR(SEARCH("-",I26)))</xm:f>
            <xm:f>"-"</xm:f>
            <x14:dxf>
              <fill>
                <patternFill>
                  <bgColor rgb="FF000000"/>
                </patternFill>
              </fill>
            </x14:dxf>
          </x14:cfRule>
          <xm:sqref>I26:I33</xm:sqref>
        </x14:conditionalFormatting>
        <x14:conditionalFormatting xmlns:xm="http://schemas.microsoft.com/office/excel/2006/main">
          <x14:cfRule type="containsText" priority="717" operator="containsText" id="{09DEE7DE-CF99-4365-9AD4-64D9C89F2E69}">
            <xm:f>NOT(ISERROR(SEARCH("-",I35)))</xm:f>
            <xm:f>"-"</xm:f>
            <x14:dxf>
              <fill>
                <patternFill>
                  <bgColor rgb="FF000000"/>
                </patternFill>
              </fill>
            </x14:dxf>
          </x14:cfRule>
          <xm:sqref>I35</xm:sqref>
        </x14:conditionalFormatting>
        <x14:conditionalFormatting xmlns:xm="http://schemas.microsoft.com/office/excel/2006/main">
          <x14:cfRule type="containsText" priority="282" operator="containsText" id="{7210ECE3-6CF3-4CDC-ACA3-060435620F36}">
            <xm:f>NOT(ISERROR(SEARCH("-",I7)))</xm:f>
            <xm:f>"-"</xm:f>
            <x14:dxf>
              <fill>
                <patternFill>
                  <bgColor rgb="FF000000"/>
                </patternFill>
              </fill>
            </x14:dxf>
          </x14:cfRule>
          <xm:sqref>I7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1">
    <tabColor theme="9" tint="0.59999389629810485"/>
  </sheetPr>
  <dimension ref="A1:J115"/>
  <sheetViews>
    <sheetView zoomScale="60" zoomScaleNormal="60" workbookViewId="0">
      <selection activeCell="E21" sqref="D21:E21"/>
    </sheetView>
  </sheetViews>
  <sheetFormatPr baseColWidth="10" defaultColWidth="11.42578125" defaultRowHeight="21" x14ac:dyDescent="0.35"/>
  <cols>
    <col min="1" max="1" width="25.42578125" customWidth="1"/>
    <col min="2" max="2" width="31.42578125" customWidth="1"/>
    <col min="3" max="3" width="29.28515625" customWidth="1"/>
    <col min="4" max="4" width="49.5703125" style="9" customWidth="1"/>
    <col min="5" max="5" width="26.42578125" customWidth="1"/>
    <col min="6" max="6" width="26.140625" style="235" customWidth="1"/>
    <col min="7" max="7" width="19.7109375" style="235" customWidth="1"/>
    <col min="8" max="8" width="23.140625" style="235" customWidth="1"/>
    <col min="9" max="9" width="22.42578125" style="235" customWidth="1"/>
    <col min="10" max="10" width="150.7109375" style="167" customWidth="1"/>
  </cols>
  <sheetData>
    <row r="1" spans="1:10" ht="155.25" customHeight="1" thickBot="1" x14ac:dyDescent="0.3">
      <c r="A1" s="116"/>
      <c r="B1" s="198" t="s">
        <v>122</v>
      </c>
      <c r="C1" s="198"/>
      <c r="D1" s="116" t="s">
        <v>624</v>
      </c>
      <c r="E1" s="116"/>
      <c r="F1" s="201"/>
      <c r="G1" s="201"/>
      <c r="H1" s="201"/>
      <c r="I1" s="201"/>
      <c r="J1" s="122"/>
    </row>
    <row r="2" spans="1:10" s="9" customFormat="1" ht="101.25" customHeight="1" thickTop="1" thickBot="1" x14ac:dyDescent="0.3">
      <c r="A2" s="106"/>
      <c r="B2" s="106"/>
      <c r="C2" s="106"/>
      <c r="D2" s="106"/>
      <c r="E2" s="106"/>
      <c r="F2" s="1361" t="s">
        <v>124</v>
      </c>
      <c r="G2" s="1362"/>
      <c r="H2" s="1362"/>
      <c r="I2" s="1363"/>
      <c r="J2" s="130" t="s">
        <v>21</v>
      </c>
    </row>
    <row r="3" spans="1:10" ht="100.5"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74.25" customHeight="1" thickTop="1" thickBot="1" x14ac:dyDescent="0.3">
      <c r="A4" s="1364" t="s">
        <v>625</v>
      </c>
      <c r="B4" s="1364"/>
      <c r="C4" s="1364"/>
      <c r="D4" s="1364"/>
      <c r="E4" s="1364"/>
      <c r="F4" s="541"/>
      <c r="G4" s="541"/>
      <c r="H4" s="541"/>
      <c r="I4" s="541"/>
      <c r="J4" s="521"/>
    </row>
    <row r="5" spans="1:10" ht="108.95" customHeight="1" thickTop="1" thickBot="1" x14ac:dyDescent="0.3">
      <c r="A5" s="106" t="s">
        <v>626</v>
      </c>
      <c r="B5" s="530" t="s">
        <v>137</v>
      </c>
      <c r="C5" s="103" t="s">
        <v>143</v>
      </c>
      <c r="D5" s="103" t="s">
        <v>145</v>
      </c>
      <c r="E5" s="103" t="s">
        <v>146</v>
      </c>
      <c r="F5" s="232">
        <v>27500</v>
      </c>
      <c r="G5" s="232">
        <v>32051</v>
      </c>
      <c r="H5" s="211">
        <v>1.1654909090909091</v>
      </c>
      <c r="I5" s="208">
        <v>1.1654909090909091</v>
      </c>
      <c r="J5" s="152" t="s">
        <v>627</v>
      </c>
    </row>
    <row r="6" spans="1:10" ht="52.5" customHeight="1" thickTop="1" thickBot="1" x14ac:dyDescent="0.3">
      <c r="A6" s="109"/>
      <c r="B6" s="109" t="s">
        <v>571</v>
      </c>
      <c r="C6" s="109"/>
      <c r="D6" s="109"/>
      <c r="E6" s="1380"/>
      <c r="F6" s="109"/>
      <c r="G6" s="109"/>
      <c r="H6" s="109"/>
      <c r="I6" s="456"/>
      <c r="J6" s="289"/>
    </row>
    <row r="7" spans="1:10" ht="81.75" customHeight="1" thickTop="1" thickBot="1" x14ac:dyDescent="0.3">
      <c r="A7" s="106" t="s">
        <v>626</v>
      </c>
      <c r="B7" s="20" t="s">
        <v>158</v>
      </c>
      <c r="C7" s="103" t="s">
        <v>159</v>
      </c>
      <c r="D7" s="103" t="s">
        <v>628</v>
      </c>
      <c r="E7" s="103" t="s">
        <v>629</v>
      </c>
      <c r="F7" s="232">
        <v>350000</v>
      </c>
      <c r="G7" s="232">
        <v>707940</v>
      </c>
      <c r="H7" s="211">
        <v>2.0226857142857142</v>
      </c>
      <c r="I7" s="208">
        <v>2</v>
      </c>
      <c r="J7" s="152" t="s">
        <v>630</v>
      </c>
    </row>
    <row r="8" spans="1:10" ht="75.75" customHeight="1" thickTop="1" thickBot="1" x14ac:dyDescent="0.3">
      <c r="A8" s="106" t="s">
        <v>626</v>
      </c>
      <c r="B8" s="20" t="s">
        <v>158</v>
      </c>
      <c r="C8" s="103" t="s">
        <v>159</v>
      </c>
      <c r="D8" s="103" t="s">
        <v>631</v>
      </c>
      <c r="E8" s="103" t="s">
        <v>632</v>
      </c>
      <c r="F8" s="232">
        <v>888</v>
      </c>
      <c r="G8" s="232">
        <v>772</v>
      </c>
      <c r="H8" s="211">
        <v>0.86936936936936937</v>
      </c>
      <c r="I8" s="208">
        <v>0.86936936936936937</v>
      </c>
      <c r="J8" s="152" t="s">
        <v>633</v>
      </c>
    </row>
    <row r="9" spans="1:10" ht="90.75" customHeight="1" thickTop="1" thickBot="1" x14ac:dyDescent="0.3">
      <c r="A9" s="106" t="s">
        <v>626</v>
      </c>
      <c r="B9" s="20" t="s">
        <v>158</v>
      </c>
      <c r="C9" s="103" t="s">
        <v>159</v>
      </c>
      <c r="D9" s="103" t="s">
        <v>634</v>
      </c>
      <c r="E9" s="103" t="s">
        <v>635</v>
      </c>
      <c r="F9" s="210">
        <v>521</v>
      </c>
      <c r="G9" s="210">
        <v>567</v>
      </c>
      <c r="H9" s="211">
        <v>1.0882917466410749</v>
      </c>
      <c r="I9" s="208">
        <v>1.0882917466410749</v>
      </c>
      <c r="J9" s="152" t="s">
        <v>636</v>
      </c>
    </row>
    <row r="10" spans="1:10" ht="89.1" customHeight="1" thickTop="1" thickBot="1" x14ac:dyDescent="0.3">
      <c r="A10" s="106" t="s">
        <v>626</v>
      </c>
      <c r="B10" s="20" t="s">
        <v>158</v>
      </c>
      <c r="C10" s="103" t="s">
        <v>159</v>
      </c>
      <c r="D10" s="103" t="s">
        <v>634</v>
      </c>
      <c r="E10" s="103" t="s">
        <v>637</v>
      </c>
      <c r="F10" s="232">
        <v>452</v>
      </c>
      <c r="G10" s="232">
        <v>204</v>
      </c>
      <c r="H10" s="211">
        <v>0.45132743362831856</v>
      </c>
      <c r="I10" s="208">
        <v>0.45132743362831856</v>
      </c>
      <c r="J10" s="149" t="s">
        <v>638</v>
      </c>
    </row>
    <row r="11" spans="1:10" ht="89.25" customHeight="1" thickTop="1" thickBot="1" x14ac:dyDescent="0.3">
      <c r="A11" s="431"/>
      <c r="B11" s="1388" t="s">
        <v>603</v>
      </c>
      <c r="C11" s="431"/>
      <c r="D11" s="431"/>
      <c r="E11" s="82"/>
      <c r="F11" s="431"/>
      <c r="G11" s="431"/>
      <c r="H11" s="431"/>
      <c r="I11" s="72"/>
      <c r="J11" s="259"/>
    </row>
    <row r="12" spans="1:10" ht="132.75" customHeight="1" thickTop="1" thickBot="1" x14ac:dyDescent="0.3">
      <c r="A12" s="106" t="s">
        <v>626</v>
      </c>
      <c r="B12" s="526" t="s">
        <v>162</v>
      </c>
      <c r="C12" s="432" t="s">
        <v>165</v>
      </c>
      <c r="D12" s="103" t="s">
        <v>202</v>
      </c>
      <c r="E12" s="103" t="s">
        <v>203</v>
      </c>
      <c r="F12" s="225">
        <v>1</v>
      </c>
      <c r="G12" s="225">
        <v>25.75</v>
      </c>
      <c r="H12" s="211">
        <v>25.75</v>
      </c>
      <c r="I12" s="208">
        <v>2</v>
      </c>
      <c r="J12" s="152" t="s">
        <v>639</v>
      </c>
    </row>
    <row r="13" spans="1:10" ht="102.95" customHeight="1" thickTop="1" thickBot="1" x14ac:dyDescent="0.3">
      <c r="A13" s="106" t="s">
        <v>626</v>
      </c>
      <c r="B13" s="526" t="s">
        <v>162</v>
      </c>
      <c r="C13" s="432" t="s">
        <v>327</v>
      </c>
      <c r="D13" s="103" t="s">
        <v>640</v>
      </c>
      <c r="E13" s="103" t="s">
        <v>641</v>
      </c>
      <c r="F13" s="225">
        <v>1</v>
      </c>
      <c r="G13" s="225">
        <v>1.58</v>
      </c>
      <c r="H13" s="211">
        <v>1.58</v>
      </c>
      <c r="I13" s="208">
        <v>1.58</v>
      </c>
      <c r="J13" s="542" t="s">
        <v>642</v>
      </c>
    </row>
    <row r="14" spans="1:10" ht="90" customHeight="1" thickTop="1" thickBot="1" x14ac:dyDescent="0.3">
      <c r="A14" s="1389"/>
      <c r="B14" s="1390" t="s">
        <v>622</v>
      </c>
      <c r="C14" s="1389"/>
      <c r="D14" s="1389"/>
      <c r="E14" s="84"/>
      <c r="F14" s="433"/>
      <c r="G14" s="266"/>
      <c r="H14" s="266"/>
      <c r="I14" s="266"/>
      <c r="J14" s="266"/>
    </row>
    <row r="15" spans="1:10" ht="93" customHeight="1" thickTop="1" thickBot="1" x14ac:dyDescent="0.3">
      <c r="A15" s="106" t="s">
        <v>626</v>
      </c>
      <c r="B15" s="343" t="s">
        <v>172</v>
      </c>
      <c r="C15" s="103" t="s">
        <v>173</v>
      </c>
      <c r="D15" s="100" t="s">
        <v>643</v>
      </c>
      <c r="E15" s="103" t="s">
        <v>206</v>
      </c>
      <c r="F15" s="225">
        <v>1</v>
      </c>
      <c r="G15" s="225">
        <v>0.89999999999999991</v>
      </c>
      <c r="H15" s="211">
        <v>0.89999999999999991</v>
      </c>
      <c r="I15" s="208">
        <v>0.89999999999999991</v>
      </c>
      <c r="J15" s="152" t="s">
        <v>644</v>
      </c>
    </row>
    <row r="16" spans="1:10" ht="162" customHeight="1" thickTop="1" x14ac:dyDescent="0.35">
      <c r="H16" s="47" t="s">
        <v>177</v>
      </c>
      <c r="I16" s="1178">
        <v>1.256809932341209</v>
      </c>
      <c r="J16" s="17" t="s">
        <v>178</v>
      </c>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ZV6pCuge/hJLuJtBwc9CVgWVgzFc7UqlkNhHQDBwKG9p5BBgNfNK9iDhejQv7BKsm6p1GGIX9Fq+hD2VMKc74g==" saltValue="QA+3kF1ZD6Sd/cpVQwvTCA==" spinCount="100000" sheet="1" objects="1" scenarios="1"/>
  <conditionalFormatting sqref="F15:G15">
    <cfRule type="expression" dxfId="4032" priority="480">
      <formula>OR(#REF!="Número",#REF!="Meses",#REF!="Pesos",#REF!="Millones")</formula>
    </cfRule>
    <cfRule type="expression" dxfId="4031" priority="481">
      <formula>#REF!="Porcentaje"</formula>
    </cfRule>
  </conditionalFormatting>
  <conditionalFormatting sqref="F8:G8">
    <cfRule type="expression" dxfId="4030" priority="463">
      <formula>OR(#REF!="Número",#REF!="Meses",#REF!="Pesos",#REF!="Millones")</formula>
    </cfRule>
    <cfRule type="expression" dxfId="4029" priority="464">
      <formula>#REF!="Porcentaje"</formula>
    </cfRule>
  </conditionalFormatting>
  <conditionalFormatting sqref="F9:G9">
    <cfRule type="expression" dxfId="4028" priority="446">
      <formula>OR(#REF!="Número",#REF!="Meses",#REF!="Pesos",#REF!="Millones")</formula>
    </cfRule>
    <cfRule type="expression" dxfId="4027" priority="447">
      <formula>#REF!="Porcentaje"</formula>
    </cfRule>
  </conditionalFormatting>
  <conditionalFormatting sqref="F10:G10">
    <cfRule type="expression" dxfId="4026" priority="429">
      <formula>OR(#REF!="Número",#REF!="Meses",#REF!="Pesos",#REF!="Millones")</formula>
    </cfRule>
    <cfRule type="expression" dxfId="4025" priority="430">
      <formula>#REF!="Porcentaje"</formula>
    </cfRule>
  </conditionalFormatting>
  <conditionalFormatting sqref="F13:G13">
    <cfRule type="expression" dxfId="4024" priority="375">
      <formula>OR(#REF!="Número",#REF!="Meses",#REF!="Pesos",#REF!="Millones")</formula>
    </cfRule>
    <cfRule type="expression" dxfId="4023" priority="376">
      <formula>#REF!="Porcentaje"</formula>
    </cfRule>
  </conditionalFormatting>
  <conditionalFormatting sqref="I5">
    <cfRule type="cellIs" dxfId="4022" priority="207" operator="greaterThan">
      <formula>1.1</formula>
    </cfRule>
    <cfRule type="cellIs" dxfId="4021" priority="208" operator="between">
      <formula>100%</formula>
      <formula>110%</formula>
    </cfRule>
    <cfRule type="cellIs" dxfId="4020" priority="209" operator="between">
      <formula>70%</formula>
      <formula>99.9999999%</formula>
    </cfRule>
    <cfRule type="cellIs" dxfId="4019" priority="210" operator="between">
      <formula>0</formula>
      <formula>0.6999999999999</formula>
    </cfRule>
  </conditionalFormatting>
  <conditionalFormatting sqref="H5">
    <cfRule type="containsText" dxfId="4018" priority="201" operator="containsText" text="Sin medición en la vigencia">
      <formula>NOT(ISERROR(SEARCH("Sin medición en la vigencia",H5)))</formula>
    </cfRule>
    <cfRule type="cellIs" dxfId="4017" priority="202" operator="greaterThan">
      <formula>1.1</formula>
    </cfRule>
    <cfRule type="cellIs" dxfId="4016" priority="203" operator="between">
      <formula>100%</formula>
      <formula>110%</formula>
    </cfRule>
    <cfRule type="cellIs" dxfId="4015" priority="204" operator="between">
      <formula>70%</formula>
      <formula>99.9999999%</formula>
    </cfRule>
    <cfRule type="cellIs" dxfId="4014" priority="205" operator="between">
      <formula>0</formula>
      <formula>0.6999999999999</formula>
    </cfRule>
  </conditionalFormatting>
  <conditionalFormatting sqref="I7:I10">
    <cfRule type="cellIs" dxfId="4013" priority="197" operator="greaterThan">
      <formula>1.1</formula>
    </cfRule>
    <cfRule type="cellIs" dxfId="4012" priority="198" operator="between">
      <formula>100%</formula>
      <formula>110%</formula>
    </cfRule>
    <cfRule type="cellIs" dxfId="4011" priority="199" operator="between">
      <formula>70%</formula>
      <formula>99.9999999%</formula>
    </cfRule>
    <cfRule type="cellIs" dxfId="4010" priority="200" operator="between">
      <formula>0</formula>
      <formula>0.6999999999999</formula>
    </cfRule>
  </conditionalFormatting>
  <conditionalFormatting sqref="H7:H10">
    <cfRule type="containsText" dxfId="4009" priority="191" operator="containsText" text="Sin medición en la vigencia">
      <formula>NOT(ISERROR(SEARCH("Sin medición en la vigencia",H7)))</formula>
    </cfRule>
    <cfRule type="cellIs" dxfId="4008" priority="192" operator="greaterThan">
      <formula>1.1</formula>
    </cfRule>
    <cfRule type="cellIs" dxfId="4007" priority="193" operator="between">
      <formula>100%</formula>
      <formula>110%</formula>
    </cfRule>
    <cfRule type="cellIs" dxfId="4006" priority="194" operator="between">
      <formula>70%</formula>
      <formula>99.9999999%</formula>
    </cfRule>
    <cfRule type="cellIs" dxfId="4005" priority="195" operator="between">
      <formula>0</formula>
      <formula>0.6999999999999</formula>
    </cfRule>
  </conditionalFormatting>
  <conditionalFormatting sqref="I12:I13">
    <cfRule type="cellIs" dxfId="4004" priority="187" operator="greaterThan">
      <formula>1.1</formula>
    </cfRule>
    <cfRule type="cellIs" dxfId="4003" priority="188" operator="between">
      <formula>100%</formula>
      <formula>110%</formula>
    </cfRule>
    <cfRule type="cellIs" dxfId="4002" priority="189" operator="between">
      <formula>70%</formula>
      <formula>99.9999999%</formula>
    </cfRule>
    <cfRule type="cellIs" dxfId="4001" priority="190" operator="between">
      <formula>0</formula>
      <formula>0.6999999999999</formula>
    </cfRule>
  </conditionalFormatting>
  <conditionalFormatting sqref="H12:H13">
    <cfRule type="containsText" dxfId="4000" priority="181" operator="containsText" text="Sin medición en la vigencia">
      <formula>NOT(ISERROR(SEARCH("Sin medición en la vigencia",H12)))</formula>
    </cfRule>
    <cfRule type="cellIs" dxfId="3999" priority="182" operator="greaterThan">
      <formula>1.1</formula>
    </cfRule>
    <cfRule type="cellIs" dxfId="3998" priority="183" operator="between">
      <formula>100%</formula>
      <formula>110%</formula>
    </cfRule>
    <cfRule type="cellIs" dxfId="3997" priority="184" operator="between">
      <formula>70%</formula>
      <formula>99.9999999%</formula>
    </cfRule>
    <cfRule type="cellIs" dxfId="3996" priority="185" operator="between">
      <formula>0</formula>
      <formula>0.6999999999999</formula>
    </cfRule>
  </conditionalFormatting>
  <conditionalFormatting sqref="I15">
    <cfRule type="cellIs" dxfId="3995" priority="177" operator="greaterThan">
      <formula>1.1</formula>
    </cfRule>
    <cfRule type="cellIs" dxfId="3994" priority="178" operator="between">
      <formula>100%</formula>
      <formula>110%</formula>
    </cfRule>
    <cfRule type="cellIs" dxfId="3993" priority="179" operator="between">
      <formula>70%</formula>
      <formula>99.9999999%</formula>
    </cfRule>
    <cfRule type="cellIs" dxfId="3992" priority="180" operator="between">
      <formula>0</formula>
      <formula>0.6999999999999</formula>
    </cfRule>
  </conditionalFormatting>
  <conditionalFormatting sqref="H15">
    <cfRule type="containsText" dxfId="3991" priority="171" operator="containsText" text="Sin medición en la vigencia">
      <formula>NOT(ISERROR(SEARCH("Sin medición en la vigencia",H15)))</formula>
    </cfRule>
    <cfRule type="cellIs" dxfId="3990" priority="172" operator="greaterThan">
      <formula>1.1</formula>
    </cfRule>
    <cfRule type="cellIs" dxfId="3989" priority="173" operator="between">
      <formula>100%</formula>
      <formula>110%</formula>
    </cfRule>
    <cfRule type="cellIs" dxfId="3988" priority="174" operator="between">
      <formula>70%</formula>
      <formula>99.9999999%</formula>
    </cfRule>
    <cfRule type="cellIs" dxfId="3987" priority="175" operator="between">
      <formula>0</formula>
      <formula>0.6999999999999</formula>
    </cfRule>
  </conditionalFormatting>
  <hyperlinks>
    <hyperlink ref="J16" location="Principal!A1" display="volver al índice" xr:uid="{00000000-0004-0000-15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06" operator="containsText" id="{B4F749C2-AE61-45F5-B619-6483D287CEB8}">
            <xm:f>NOT(ISERROR(SEARCH("-",I5)))</xm:f>
            <xm:f>"-"</xm:f>
            <x14:dxf>
              <fill>
                <patternFill>
                  <bgColor rgb="FF000000"/>
                </patternFill>
              </fill>
            </x14:dxf>
          </x14:cfRule>
          <xm:sqref>I5</xm:sqref>
        </x14:conditionalFormatting>
        <x14:conditionalFormatting xmlns:xm="http://schemas.microsoft.com/office/excel/2006/main">
          <x14:cfRule type="containsText" priority="196" operator="containsText" id="{08C1838F-ECF5-4F8C-B401-6DD00C354BB6}">
            <xm:f>NOT(ISERROR(SEARCH("-",I7)))</xm:f>
            <xm:f>"-"</xm:f>
            <x14:dxf>
              <fill>
                <patternFill>
                  <bgColor rgb="FF000000"/>
                </patternFill>
              </fill>
            </x14:dxf>
          </x14:cfRule>
          <xm:sqref>I7:I10</xm:sqref>
        </x14:conditionalFormatting>
        <x14:conditionalFormatting xmlns:xm="http://schemas.microsoft.com/office/excel/2006/main">
          <x14:cfRule type="containsText" priority="186" operator="containsText" id="{25E872B3-DB95-45AF-AA64-583FB24A9229}">
            <xm:f>NOT(ISERROR(SEARCH("-",I12)))</xm:f>
            <xm:f>"-"</xm:f>
            <x14:dxf>
              <fill>
                <patternFill>
                  <bgColor rgb="FF000000"/>
                </patternFill>
              </fill>
            </x14:dxf>
          </x14:cfRule>
          <xm:sqref>I12:I13</xm:sqref>
        </x14:conditionalFormatting>
        <x14:conditionalFormatting xmlns:xm="http://schemas.microsoft.com/office/excel/2006/main">
          <x14:cfRule type="containsText" priority="176" operator="containsText" id="{335B5270-AF51-4619-81E8-911C5E3677B3}">
            <xm:f>NOT(ISERROR(SEARCH("-",I15)))</xm:f>
            <xm:f>"-"</xm:f>
            <x14:dxf>
              <fill>
                <patternFill>
                  <bgColor rgb="FF000000"/>
                </patternFill>
              </fill>
            </x14:dxf>
          </x14:cfRule>
          <xm:sqref>I15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2">
    <tabColor theme="9" tint="0.59999389629810485"/>
  </sheetPr>
  <dimension ref="A1:K115"/>
  <sheetViews>
    <sheetView zoomScale="60" zoomScaleNormal="60" workbookViewId="0">
      <selection activeCell="D10" sqref="D10"/>
    </sheetView>
  </sheetViews>
  <sheetFormatPr baseColWidth="10" defaultColWidth="11.42578125" defaultRowHeight="21" x14ac:dyDescent="0.35"/>
  <cols>
    <col min="1" max="1" width="29.7109375" customWidth="1"/>
    <col min="2" max="2" width="20.42578125" customWidth="1"/>
    <col min="3" max="3" width="29.28515625" customWidth="1"/>
    <col min="4" max="4" width="32.42578125" style="9" customWidth="1"/>
    <col min="5" max="5" width="26.42578125" customWidth="1"/>
    <col min="6" max="7" width="19.7109375" style="235" customWidth="1"/>
    <col min="8" max="8" width="23.42578125" style="235" customWidth="1"/>
    <col min="9" max="9" width="24.140625" style="556" customWidth="1"/>
    <col min="10" max="10" width="150.7109375" style="167" customWidth="1"/>
  </cols>
  <sheetData>
    <row r="1" spans="1:11" ht="135.75" customHeight="1" thickBot="1" x14ac:dyDescent="0.3">
      <c r="A1" s="116"/>
      <c r="B1" s="198" t="s">
        <v>122</v>
      </c>
      <c r="C1" s="198"/>
      <c r="D1" s="199" t="s">
        <v>645</v>
      </c>
      <c r="E1" s="199"/>
      <c r="F1" s="201"/>
      <c r="G1" s="201"/>
      <c r="H1" s="201"/>
      <c r="I1" s="544"/>
      <c r="J1" s="122"/>
    </row>
    <row r="2" spans="1:11" s="9" customFormat="1" ht="22.5" thickTop="1" thickBot="1" x14ac:dyDescent="0.3">
      <c r="A2" s="106"/>
      <c r="B2" s="106"/>
      <c r="C2" s="106"/>
      <c r="D2" s="106"/>
      <c r="E2" s="106"/>
      <c r="F2" s="334" t="s">
        <v>124</v>
      </c>
      <c r="G2" s="333"/>
      <c r="H2" s="333"/>
      <c r="I2" s="332"/>
      <c r="J2" s="130" t="s">
        <v>21</v>
      </c>
    </row>
    <row r="3" spans="1:11" ht="84" customHeight="1" thickTop="1" thickBot="1" x14ac:dyDescent="0.3">
      <c r="A3" s="106" t="s">
        <v>125</v>
      </c>
      <c r="B3" s="106" t="s">
        <v>126</v>
      </c>
      <c r="C3" s="106" t="s">
        <v>127</v>
      </c>
      <c r="D3" s="106" t="s">
        <v>128</v>
      </c>
      <c r="E3" s="106" t="s">
        <v>129</v>
      </c>
      <c r="F3" s="202" t="s">
        <v>130</v>
      </c>
      <c r="G3" s="202" t="s">
        <v>131</v>
      </c>
      <c r="H3" s="545" t="s">
        <v>132</v>
      </c>
      <c r="I3" s="545" t="s">
        <v>209</v>
      </c>
      <c r="J3" s="135" t="s">
        <v>134</v>
      </c>
    </row>
    <row r="4" spans="1:11" ht="22.5" thickTop="1" thickBot="1" x14ac:dyDescent="0.3">
      <c r="A4" s="222"/>
      <c r="B4" s="1242" t="s">
        <v>603</v>
      </c>
      <c r="C4" s="222"/>
      <c r="D4" s="222"/>
      <c r="E4" s="319"/>
      <c r="F4" s="222"/>
      <c r="G4" s="222"/>
      <c r="H4" s="222"/>
      <c r="I4" s="546"/>
      <c r="J4" s="259"/>
    </row>
    <row r="5" spans="1:11" ht="126" customHeight="1" thickTop="1" thickBot="1" x14ac:dyDescent="0.3">
      <c r="A5" s="106" t="s">
        <v>646</v>
      </c>
      <c r="B5" s="547" t="s">
        <v>162</v>
      </c>
      <c r="C5" s="103" t="s">
        <v>165</v>
      </c>
      <c r="D5" s="103" t="s">
        <v>202</v>
      </c>
      <c r="E5" s="103" t="s">
        <v>203</v>
      </c>
      <c r="F5" s="225">
        <v>1</v>
      </c>
      <c r="G5" s="225">
        <v>1</v>
      </c>
      <c r="H5" s="211">
        <v>1</v>
      </c>
      <c r="I5" s="208">
        <v>1</v>
      </c>
      <c r="J5" s="152" t="s">
        <v>639</v>
      </c>
    </row>
    <row r="6" spans="1:11" ht="102.75" customHeight="1" thickTop="1" thickBot="1" x14ac:dyDescent="0.3">
      <c r="A6" s="106" t="s">
        <v>646</v>
      </c>
      <c r="B6" s="547" t="s">
        <v>162</v>
      </c>
      <c r="C6" s="95" t="s">
        <v>327</v>
      </c>
      <c r="D6" s="103" t="s">
        <v>608</v>
      </c>
      <c r="E6" s="103" t="s">
        <v>609</v>
      </c>
      <c r="F6" s="360">
        <v>80000</v>
      </c>
      <c r="G6" s="360">
        <v>198789</v>
      </c>
      <c r="H6" s="211">
        <v>2.4848625000000002</v>
      </c>
      <c r="I6" s="208">
        <v>2</v>
      </c>
      <c r="J6" s="445" t="s">
        <v>647</v>
      </c>
      <c r="K6" s="29"/>
    </row>
    <row r="7" spans="1:11" ht="87" customHeight="1" thickTop="1" thickBot="1" x14ac:dyDescent="0.3">
      <c r="A7" s="106" t="s">
        <v>646</v>
      </c>
      <c r="B7" s="547" t="s">
        <v>162</v>
      </c>
      <c r="C7" s="95" t="s">
        <v>327</v>
      </c>
      <c r="D7" s="103" t="s">
        <v>611</v>
      </c>
      <c r="E7" s="103" t="s">
        <v>648</v>
      </c>
      <c r="F7" s="360">
        <v>221899</v>
      </c>
      <c r="G7" s="360">
        <v>203819</v>
      </c>
      <c r="H7" s="211">
        <v>0.91852148950648715</v>
      </c>
      <c r="I7" s="208">
        <v>0.91852148950648715</v>
      </c>
      <c r="J7" s="548" t="s">
        <v>649</v>
      </c>
      <c r="K7" s="29"/>
    </row>
    <row r="8" spans="1:11" ht="104.25" customHeight="1" thickTop="1" thickBot="1" x14ac:dyDescent="0.3">
      <c r="A8" s="532" t="s">
        <v>646</v>
      </c>
      <c r="B8" s="549" t="s">
        <v>162</v>
      </c>
      <c r="C8" s="550" t="s">
        <v>327</v>
      </c>
      <c r="D8" s="551" t="s">
        <v>650</v>
      </c>
      <c r="E8" s="551" t="s">
        <v>621</v>
      </c>
      <c r="F8" s="552">
        <v>0</v>
      </c>
      <c r="G8" s="552">
        <v>0</v>
      </c>
      <c r="H8" s="538" t="s">
        <v>297</v>
      </c>
      <c r="I8" s="539" t="s">
        <v>298</v>
      </c>
      <c r="J8" s="553" t="s">
        <v>619</v>
      </c>
      <c r="K8" s="29"/>
    </row>
    <row r="9" spans="1:11" ht="87" customHeight="1" thickTop="1" thickBot="1" x14ac:dyDescent="0.3">
      <c r="A9" s="532" t="s">
        <v>646</v>
      </c>
      <c r="B9" s="549" t="s">
        <v>162</v>
      </c>
      <c r="C9" s="550" t="s">
        <v>327</v>
      </c>
      <c r="D9" s="551" t="s">
        <v>617</v>
      </c>
      <c r="E9" s="551" t="s">
        <v>618</v>
      </c>
      <c r="F9" s="552">
        <v>0</v>
      </c>
      <c r="G9" s="552">
        <v>0</v>
      </c>
      <c r="H9" s="538" t="s">
        <v>297</v>
      </c>
      <c r="I9" s="539" t="s">
        <v>298</v>
      </c>
      <c r="J9" s="553" t="s">
        <v>619</v>
      </c>
      <c r="K9" s="29"/>
    </row>
    <row r="10" spans="1:11" ht="100.5" customHeight="1" thickTop="1" thickBot="1" x14ac:dyDescent="0.3">
      <c r="A10" s="106" t="s">
        <v>646</v>
      </c>
      <c r="B10" s="547" t="s">
        <v>162</v>
      </c>
      <c r="C10" s="95" t="s">
        <v>327</v>
      </c>
      <c r="D10" s="103" t="s">
        <v>614</v>
      </c>
      <c r="E10" s="103" t="s">
        <v>615</v>
      </c>
      <c r="F10" s="360">
        <v>1</v>
      </c>
      <c r="G10" s="360">
        <v>1</v>
      </c>
      <c r="H10" s="211">
        <v>1</v>
      </c>
      <c r="I10" s="208">
        <v>1</v>
      </c>
      <c r="J10" s="554" t="s">
        <v>616</v>
      </c>
      <c r="K10" s="29"/>
    </row>
    <row r="11" spans="1:11" ht="22.5" thickTop="1" thickBot="1" x14ac:dyDescent="0.3">
      <c r="A11" s="1248"/>
      <c r="B11" s="1249" t="s">
        <v>622</v>
      </c>
      <c r="C11" s="1248"/>
      <c r="D11" s="1248"/>
      <c r="E11" s="314"/>
      <c r="F11" s="229"/>
      <c r="G11" s="229"/>
      <c r="H11" s="555"/>
      <c r="I11" s="228"/>
      <c r="J11" s="266"/>
    </row>
    <row r="12" spans="1:11" ht="59.25" customHeight="1" thickTop="1" thickBot="1" x14ac:dyDescent="0.3">
      <c r="A12" s="106" t="s">
        <v>646</v>
      </c>
      <c r="B12" s="343" t="s">
        <v>172</v>
      </c>
      <c r="C12" s="100" t="s">
        <v>173</v>
      </c>
      <c r="D12" s="103" t="s">
        <v>226</v>
      </c>
      <c r="E12" s="25" t="s">
        <v>206</v>
      </c>
      <c r="F12" s="225">
        <v>1</v>
      </c>
      <c r="G12" s="225">
        <v>1.0888888888888888</v>
      </c>
      <c r="H12" s="211">
        <v>1.0888888888888888</v>
      </c>
      <c r="I12" s="208">
        <v>1.0888888888888888</v>
      </c>
      <c r="J12" s="152" t="s">
        <v>651</v>
      </c>
    </row>
    <row r="13" spans="1:11" ht="161.25" customHeight="1" thickTop="1" x14ac:dyDescent="0.35">
      <c r="H13" s="47" t="s">
        <v>177</v>
      </c>
      <c r="I13" s="1178">
        <v>1.2014820756790752</v>
      </c>
      <c r="J13" s="17" t="s">
        <v>178</v>
      </c>
    </row>
    <row r="14" spans="1:11" x14ac:dyDescent="0.35">
      <c r="H14" s="556"/>
      <c r="I14" s="308"/>
    </row>
    <row r="15" spans="1:11" x14ac:dyDescent="0.35">
      <c r="H15" s="556"/>
      <c r="I15" s="308"/>
    </row>
    <row r="16" spans="1:11" x14ac:dyDescent="0.35">
      <c r="H16" s="556"/>
      <c r="I16" s="308"/>
    </row>
    <row r="17" spans="8:9" x14ac:dyDescent="0.35">
      <c r="H17" s="556"/>
      <c r="I17" s="308"/>
    </row>
    <row r="18" spans="8:9" x14ac:dyDescent="0.35">
      <c r="H18" s="556"/>
      <c r="I18" s="308"/>
    </row>
    <row r="19" spans="8:9" x14ac:dyDescent="0.35">
      <c r="H19" s="556"/>
      <c r="I19" s="308"/>
    </row>
    <row r="20" spans="8:9" x14ac:dyDescent="0.35">
      <c r="H20" s="556"/>
      <c r="I20" s="308"/>
    </row>
    <row r="21" spans="8:9" x14ac:dyDescent="0.35">
      <c r="H21" s="556"/>
      <c r="I21" s="308"/>
    </row>
    <row r="22" spans="8:9" x14ac:dyDescent="0.35">
      <c r="H22" s="556"/>
      <c r="I22" s="308"/>
    </row>
    <row r="23" spans="8:9" x14ac:dyDescent="0.35">
      <c r="H23" s="556"/>
      <c r="I23" s="308"/>
    </row>
    <row r="24" spans="8:9" x14ac:dyDescent="0.35">
      <c r="H24" s="556"/>
      <c r="I24" s="308"/>
    </row>
    <row r="25" spans="8:9" x14ac:dyDescent="0.35">
      <c r="H25" s="556"/>
      <c r="I25" s="308"/>
    </row>
    <row r="26" spans="8:9" x14ac:dyDescent="0.35">
      <c r="H26" s="556"/>
      <c r="I26" s="308"/>
    </row>
    <row r="27" spans="8:9" x14ac:dyDescent="0.35">
      <c r="H27" s="556"/>
      <c r="I27" s="308"/>
    </row>
    <row r="28" spans="8:9" x14ac:dyDescent="0.35">
      <c r="H28" s="556"/>
      <c r="I28" s="308"/>
    </row>
    <row r="29" spans="8:9" x14ac:dyDescent="0.35">
      <c r="H29" s="556"/>
      <c r="I29" s="308"/>
    </row>
    <row r="30" spans="8:9" x14ac:dyDescent="0.35">
      <c r="H30" s="556"/>
      <c r="I30" s="308"/>
    </row>
    <row r="31" spans="8:9" x14ac:dyDescent="0.35">
      <c r="H31" s="556"/>
      <c r="I31" s="308"/>
    </row>
    <row r="32" spans="8:9" x14ac:dyDescent="0.35">
      <c r="H32" s="556"/>
      <c r="I32" s="308"/>
    </row>
    <row r="33" spans="8:9" x14ac:dyDescent="0.35">
      <c r="H33" s="556"/>
      <c r="I33" s="308"/>
    </row>
    <row r="34" spans="8:9" x14ac:dyDescent="0.35">
      <c r="H34" s="556"/>
      <c r="I34" s="308"/>
    </row>
    <row r="35" spans="8:9" x14ac:dyDescent="0.35">
      <c r="H35" s="556"/>
      <c r="I35" s="308"/>
    </row>
    <row r="36" spans="8:9" x14ac:dyDescent="0.35">
      <c r="H36" s="556"/>
      <c r="I36" s="308"/>
    </row>
    <row r="37" spans="8:9" x14ac:dyDescent="0.35">
      <c r="H37" s="556"/>
      <c r="I37" s="308"/>
    </row>
    <row r="38" spans="8:9" x14ac:dyDescent="0.35">
      <c r="H38" s="556"/>
      <c r="I38" s="308"/>
    </row>
    <row r="39" spans="8:9" x14ac:dyDescent="0.35">
      <c r="H39" s="556"/>
      <c r="I39" s="308"/>
    </row>
    <row r="40" spans="8:9" x14ac:dyDescent="0.35">
      <c r="H40" s="556"/>
      <c r="I40" s="308"/>
    </row>
    <row r="41" spans="8:9" x14ac:dyDescent="0.35">
      <c r="H41" s="556"/>
      <c r="I41" s="308"/>
    </row>
    <row r="42" spans="8:9" x14ac:dyDescent="0.35">
      <c r="H42" s="556"/>
      <c r="I42" s="308"/>
    </row>
    <row r="43" spans="8:9" x14ac:dyDescent="0.35">
      <c r="H43" s="556"/>
      <c r="I43" s="308"/>
    </row>
    <row r="44" spans="8:9" x14ac:dyDescent="0.35">
      <c r="H44" s="556"/>
      <c r="I44" s="308"/>
    </row>
    <row r="45" spans="8:9" x14ac:dyDescent="0.35">
      <c r="H45" s="556"/>
      <c r="I45" s="308"/>
    </row>
    <row r="46" spans="8:9" x14ac:dyDescent="0.35">
      <c r="H46" s="556"/>
      <c r="I46" s="308"/>
    </row>
    <row r="47" spans="8:9" x14ac:dyDescent="0.35">
      <c r="H47" s="556"/>
      <c r="I47" s="308"/>
    </row>
    <row r="48" spans="8:9" x14ac:dyDescent="0.35">
      <c r="H48" s="556"/>
      <c r="I48" s="308"/>
    </row>
    <row r="49" spans="8:9" x14ac:dyDescent="0.35">
      <c r="H49" s="556"/>
      <c r="I49" s="308"/>
    </row>
    <row r="50" spans="8:9" x14ac:dyDescent="0.35">
      <c r="H50" s="556"/>
      <c r="I50" s="308"/>
    </row>
    <row r="51" spans="8:9" x14ac:dyDescent="0.35">
      <c r="H51" s="556"/>
      <c r="I51" s="308"/>
    </row>
    <row r="52" spans="8:9" x14ac:dyDescent="0.35">
      <c r="H52" s="556"/>
      <c r="I52" s="308"/>
    </row>
    <row r="53" spans="8:9" x14ac:dyDescent="0.35">
      <c r="H53" s="556"/>
      <c r="I53" s="308"/>
    </row>
    <row r="54" spans="8:9" x14ac:dyDescent="0.35">
      <c r="H54" s="556"/>
      <c r="I54" s="308"/>
    </row>
    <row r="55" spans="8:9" x14ac:dyDescent="0.35">
      <c r="H55" s="556"/>
      <c r="I55" s="308"/>
    </row>
    <row r="56" spans="8:9" x14ac:dyDescent="0.35">
      <c r="H56" s="556"/>
      <c r="I56" s="308"/>
    </row>
    <row r="57" spans="8:9" x14ac:dyDescent="0.35">
      <c r="H57" s="556"/>
      <c r="I57" s="308"/>
    </row>
    <row r="58" spans="8:9" x14ac:dyDescent="0.35">
      <c r="H58" s="556"/>
      <c r="I58" s="308"/>
    </row>
    <row r="59" spans="8:9" x14ac:dyDescent="0.35">
      <c r="H59" s="556"/>
      <c r="I59" s="308"/>
    </row>
    <row r="60" spans="8:9" x14ac:dyDescent="0.35">
      <c r="H60" s="556"/>
      <c r="I60" s="308"/>
    </row>
    <row r="61" spans="8:9" x14ac:dyDescent="0.35">
      <c r="H61" s="556"/>
      <c r="I61" s="308"/>
    </row>
    <row r="62" spans="8:9" x14ac:dyDescent="0.35">
      <c r="H62" s="556"/>
      <c r="I62" s="308"/>
    </row>
    <row r="63" spans="8:9" x14ac:dyDescent="0.35">
      <c r="H63" s="556"/>
      <c r="I63" s="308"/>
    </row>
    <row r="64" spans="8:9" x14ac:dyDescent="0.35">
      <c r="H64" s="556"/>
      <c r="I64" s="308"/>
    </row>
    <row r="65" spans="8:9" x14ac:dyDescent="0.35">
      <c r="H65" s="556"/>
      <c r="I65" s="308"/>
    </row>
    <row r="66" spans="8:9" x14ac:dyDescent="0.35">
      <c r="H66" s="556"/>
      <c r="I66" s="308"/>
    </row>
    <row r="67" spans="8:9" x14ac:dyDescent="0.35">
      <c r="H67" s="556"/>
      <c r="I67" s="308"/>
    </row>
    <row r="68" spans="8:9" x14ac:dyDescent="0.35">
      <c r="H68" s="556"/>
      <c r="I68" s="308"/>
    </row>
    <row r="69" spans="8:9" x14ac:dyDescent="0.35">
      <c r="H69" s="556"/>
      <c r="I69" s="308"/>
    </row>
    <row r="70" spans="8:9" x14ac:dyDescent="0.35">
      <c r="H70" s="556"/>
      <c r="I70" s="308"/>
    </row>
    <row r="71" spans="8:9" x14ac:dyDescent="0.35">
      <c r="H71" s="556"/>
      <c r="I71" s="308"/>
    </row>
    <row r="72" spans="8:9" x14ac:dyDescent="0.35">
      <c r="H72" s="556"/>
      <c r="I72" s="308"/>
    </row>
    <row r="73" spans="8:9" x14ac:dyDescent="0.35">
      <c r="H73" s="556"/>
      <c r="I73" s="308"/>
    </row>
    <row r="74" spans="8:9" x14ac:dyDescent="0.35">
      <c r="H74" s="556"/>
      <c r="I74" s="308"/>
    </row>
    <row r="75" spans="8:9" x14ac:dyDescent="0.35">
      <c r="H75" s="556"/>
      <c r="I75" s="308"/>
    </row>
    <row r="76" spans="8:9" x14ac:dyDescent="0.35">
      <c r="H76" s="556"/>
      <c r="I76" s="308"/>
    </row>
    <row r="77" spans="8:9" x14ac:dyDescent="0.35">
      <c r="H77" s="556"/>
      <c r="I77" s="308"/>
    </row>
    <row r="78" spans="8:9" x14ac:dyDescent="0.35">
      <c r="H78" s="556"/>
      <c r="I78" s="308"/>
    </row>
    <row r="79" spans="8:9" x14ac:dyDescent="0.35">
      <c r="H79" s="556"/>
      <c r="I79" s="308"/>
    </row>
    <row r="80" spans="8:9" x14ac:dyDescent="0.35">
      <c r="H80" s="556"/>
      <c r="I80" s="308"/>
    </row>
    <row r="81" spans="8:9" x14ac:dyDescent="0.35">
      <c r="H81" s="556"/>
      <c r="I81" s="308"/>
    </row>
    <row r="82" spans="8:9" x14ac:dyDescent="0.35">
      <c r="H82" s="556"/>
      <c r="I82" s="308"/>
    </row>
    <row r="83" spans="8:9" x14ac:dyDescent="0.35">
      <c r="H83" s="556"/>
      <c r="I83" s="308"/>
    </row>
    <row r="84" spans="8:9" x14ac:dyDescent="0.35">
      <c r="H84" s="556"/>
      <c r="I84" s="308"/>
    </row>
    <row r="85" spans="8:9" x14ac:dyDescent="0.35">
      <c r="H85" s="556"/>
      <c r="I85" s="308"/>
    </row>
    <row r="86" spans="8:9" x14ac:dyDescent="0.35">
      <c r="H86" s="556"/>
      <c r="I86" s="308"/>
    </row>
    <row r="87" spans="8:9" x14ac:dyDescent="0.35">
      <c r="H87" s="556"/>
      <c r="I87" s="308"/>
    </row>
    <row r="88" spans="8:9" x14ac:dyDescent="0.35">
      <c r="H88" s="556"/>
      <c r="I88" s="308"/>
    </row>
    <row r="89" spans="8:9" x14ac:dyDescent="0.35">
      <c r="H89" s="556"/>
      <c r="I89" s="308"/>
    </row>
    <row r="90" spans="8:9" x14ac:dyDescent="0.35">
      <c r="H90" s="556"/>
      <c r="I90" s="308"/>
    </row>
    <row r="91" spans="8:9" x14ac:dyDescent="0.35">
      <c r="H91" s="556"/>
      <c r="I91" s="308"/>
    </row>
    <row r="92" spans="8:9" x14ac:dyDescent="0.35">
      <c r="H92" s="556"/>
      <c r="I92" s="308"/>
    </row>
    <row r="93" spans="8:9" x14ac:dyDescent="0.35">
      <c r="H93" s="556"/>
      <c r="I93" s="308"/>
    </row>
    <row r="94" spans="8:9" x14ac:dyDescent="0.35">
      <c r="H94" s="556"/>
      <c r="I94" s="308"/>
    </row>
    <row r="95" spans="8:9" x14ac:dyDescent="0.35">
      <c r="H95" s="556"/>
      <c r="I95" s="308"/>
    </row>
    <row r="96" spans="8:9" x14ac:dyDescent="0.35">
      <c r="H96" s="556"/>
      <c r="I96" s="308"/>
    </row>
    <row r="97" spans="8:9" x14ac:dyDescent="0.35">
      <c r="H97" s="556"/>
      <c r="I97" s="308"/>
    </row>
    <row r="98" spans="8:9" x14ac:dyDescent="0.35">
      <c r="H98" s="556"/>
      <c r="I98" s="308"/>
    </row>
    <row r="99" spans="8:9" x14ac:dyDescent="0.35">
      <c r="H99" s="556"/>
      <c r="I99" s="308"/>
    </row>
    <row r="100" spans="8:9" x14ac:dyDescent="0.35">
      <c r="H100" s="556"/>
      <c r="I100" s="308"/>
    </row>
    <row r="101" spans="8:9" x14ac:dyDescent="0.35">
      <c r="H101" s="556"/>
      <c r="I101" s="233"/>
    </row>
    <row r="102" spans="8:9" x14ac:dyDescent="0.35">
      <c r="H102" s="556"/>
      <c r="I102" s="233"/>
    </row>
    <row r="103" spans="8:9" x14ac:dyDescent="0.35">
      <c r="H103" s="556"/>
      <c r="I103" s="233"/>
    </row>
    <row r="104" spans="8:9" x14ac:dyDescent="0.35">
      <c r="H104" s="556"/>
      <c r="I104" s="233"/>
    </row>
    <row r="105" spans="8:9" x14ac:dyDescent="0.35">
      <c r="H105" s="556"/>
      <c r="I105" s="233"/>
    </row>
    <row r="106" spans="8:9" x14ac:dyDescent="0.35">
      <c r="H106" s="556"/>
      <c r="I106" s="233"/>
    </row>
    <row r="107" spans="8:9" x14ac:dyDescent="0.35">
      <c r="H107" s="556"/>
      <c r="I107" s="233"/>
    </row>
    <row r="108" spans="8:9" x14ac:dyDescent="0.35">
      <c r="H108" s="556"/>
      <c r="I108" s="233"/>
    </row>
    <row r="109" spans="8:9" x14ac:dyDescent="0.35">
      <c r="H109" s="556"/>
      <c r="I109" s="233"/>
    </row>
    <row r="110" spans="8:9" x14ac:dyDescent="0.35">
      <c r="H110" s="556"/>
      <c r="I110" s="233"/>
    </row>
    <row r="111" spans="8:9" x14ac:dyDescent="0.35">
      <c r="H111" s="556"/>
      <c r="I111" s="233"/>
    </row>
    <row r="112" spans="8:9" x14ac:dyDescent="0.35">
      <c r="H112" s="556"/>
      <c r="I112" s="233"/>
    </row>
    <row r="113" spans="8:9" x14ac:dyDescent="0.35">
      <c r="H113" s="556"/>
      <c r="I113" s="233"/>
    </row>
    <row r="114" spans="8:9" x14ac:dyDescent="0.35">
      <c r="I114" s="233"/>
    </row>
    <row r="115" spans="8:9" x14ac:dyDescent="0.35">
      <c r="I115" s="233"/>
    </row>
  </sheetData>
  <sheetProtection algorithmName="SHA-512" hashValue="e4Zy0RyiDl6r+RM1QCQ9Va1vIdX6Dg5wYmyEEjv8yaHQW7F+14F3rQ4rhZxM62oKNtScfgLvXpW7L3MDyxd55w==" saltValue="0nSw7EzuB9c+pmo5rFRzNA==" spinCount="100000" sheet="1" objects="1" scenarios="1"/>
  <conditionalFormatting sqref="F12:G12">
    <cfRule type="expression" dxfId="3982" priority="265">
      <formula>OR(#REF!="Número",#REF!="Meses",#REF!="Pesos",#REF!="Millones")</formula>
    </cfRule>
    <cfRule type="expression" dxfId="3981" priority="266">
      <formula>#REF!="Porcentaje"</formula>
    </cfRule>
  </conditionalFormatting>
  <conditionalFormatting sqref="F6:G9">
    <cfRule type="expression" dxfId="3980" priority="251">
      <formula>OR(#REF!="Número",#REF!="Meses",#REF!="Pesos",#REF!="Millones")</formula>
    </cfRule>
    <cfRule type="expression" dxfId="3979" priority="252">
      <formula>#REF!="Porcentaje"</formula>
    </cfRule>
  </conditionalFormatting>
  <conditionalFormatting sqref="F10:G10">
    <cfRule type="expression" dxfId="3978" priority="237">
      <formula>OR(#REF!="Número",#REF!="Meses",#REF!="Pesos",#REF!="Millones")</formula>
    </cfRule>
    <cfRule type="expression" dxfId="3977" priority="238">
      <formula>#REF!="Porcentaje"</formula>
    </cfRule>
  </conditionalFormatting>
  <conditionalFormatting sqref="I5:I10">
    <cfRule type="cellIs" dxfId="3976" priority="121" operator="greaterThan">
      <formula>1.1</formula>
    </cfRule>
    <cfRule type="cellIs" dxfId="3975" priority="122" operator="between">
      <formula>100%</formula>
      <formula>110%</formula>
    </cfRule>
    <cfRule type="cellIs" dxfId="3974" priority="123" operator="between">
      <formula>70%</formula>
      <formula>99.9999999%</formula>
    </cfRule>
    <cfRule type="cellIs" dxfId="3973" priority="124" operator="between">
      <formula>0</formula>
      <formula>0.6999999999999</formula>
    </cfRule>
  </conditionalFormatting>
  <conditionalFormatting sqref="H5:H10">
    <cfRule type="containsText" dxfId="3972" priority="115" operator="containsText" text="Sin medición en la vigencia">
      <formula>NOT(ISERROR(SEARCH("Sin medición en la vigencia",H5)))</formula>
    </cfRule>
    <cfRule type="cellIs" dxfId="3971" priority="116" operator="greaterThan">
      <formula>1.1</formula>
    </cfRule>
    <cfRule type="cellIs" dxfId="3970" priority="117" operator="between">
      <formula>100%</formula>
      <formula>110%</formula>
    </cfRule>
    <cfRule type="cellIs" dxfId="3969" priority="118" operator="between">
      <formula>70%</formula>
      <formula>99.9999999%</formula>
    </cfRule>
    <cfRule type="cellIs" dxfId="3968" priority="119" operator="between">
      <formula>0</formula>
      <formula>0.6999999999999</formula>
    </cfRule>
  </conditionalFormatting>
  <conditionalFormatting sqref="I12">
    <cfRule type="cellIs" dxfId="3967" priority="111" operator="greaterThan">
      <formula>1.1</formula>
    </cfRule>
    <cfRule type="cellIs" dxfId="3966" priority="112" operator="between">
      <formula>100%</formula>
      <formula>110%</formula>
    </cfRule>
    <cfRule type="cellIs" dxfId="3965" priority="113" operator="between">
      <formula>70%</formula>
      <formula>99.9999999%</formula>
    </cfRule>
    <cfRule type="cellIs" dxfId="3964" priority="114" operator="between">
      <formula>0</formula>
      <formula>0.6999999999999</formula>
    </cfRule>
  </conditionalFormatting>
  <conditionalFormatting sqref="H12">
    <cfRule type="containsText" dxfId="3963" priority="105" operator="containsText" text="Sin medición en la vigencia">
      <formula>NOT(ISERROR(SEARCH("Sin medición en la vigencia",H12)))</formula>
    </cfRule>
    <cfRule type="cellIs" dxfId="3962" priority="106" operator="greaterThan">
      <formula>1.1</formula>
    </cfRule>
    <cfRule type="cellIs" dxfId="3961" priority="107" operator="between">
      <formula>100%</formula>
      <formula>110%</formula>
    </cfRule>
    <cfRule type="cellIs" dxfId="3960" priority="108" operator="between">
      <formula>70%</formula>
      <formula>99.9999999%</formula>
    </cfRule>
    <cfRule type="cellIs" dxfId="3959" priority="109" operator="between">
      <formula>0</formula>
      <formula>0.6999999999999</formula>
    </cfRule>
  </conditionalFormatting>
  <hyperlinks>
    <hyperlink ref="J13" location="Principal!A1" display="volver al índice" xr:uid="{00000000-0004-0000-16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0" operator="containsText" id="{659B6404-7BCF-43B9-9F5A-FE748DB6FF91}">
            <xm:f>NOT(ISERROR(SEARCH("-",I5)))</xm:f>
            <xm:f>"-"</xm:f>
            <x14:dxf>
              <fill>
                <patternFill>
                  <bgColor rgb="FF000000"/>
                </patternFill>
              </fill>
            </x14:dxf>
          </x14:cfRule>
          <xm:sqref>I5:I10</xm:sqref>
        </x14:conditionalFormatting>
        <x14:conditionalFormatting xmlns:xm="http://schemas.microsoft.com/office/excel/2006/main">
          <x14:cfRule type="containsText" priority="110" operator="containsText" id="{3FEA6026-D968-485B-94E1-68178C12F4CC}">
            <xm:f>NOT(ISERROR(SEARCH("-",I12)))</xm:f>
            <xm:f>"-"</xm:f>
            <x14:dxf>
              <fill>
                <patternFill>
                  <bgColor rgb="FF000000"/>
                </patternFill>
              </fill>
            </x14:dxf>
          </x14:cfRule>
          <xm:sqref>I12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9" tint="0.59999389629810485"/>
  </sheetPr>
  <dimension ref="A1:J115"/>
  <sheetViews>
    <sheetView zoomScale="60" zoomScaleNormal="60" workbookViewId="0">
      <selection activeCell="C7" sqref="C7"/>
    </sheetView>
  </sheetViews>
  <sheetFormatPr baseColWidth="10" defaultColWidth="11.42578125" defaultRowHeight="21" x14ac:dyDescent="0.35"/>
  <cols>
    <col min="1" max="1" width="29.7109375" customWidth="1"/>
    <col min="2" max="2" width="21.85546875" customWidth="1"/>
    <col min="3" max="3" width="29.28515625" customWidth="1"/>
    <col min="4" max="4" width="32.42578125" style="9" customWidth="1"/>
    <col min="5" max="5" width="26.42578125" customWidth="1"/>
    <col min="6" max="7" width="19.7109375" style="235" customWidth="1"/>
    <col min="8" max="8" width="23.7109375" style="235" customWidth="1"/>
    <col min="9" max="9" width="26.42578125" style="235" customWidth="1"/>
    <col min="10" max="10" width="150.7109375" style="167" customWidth="1"/>
  </cols>
  <sheetData>
    <row r="1" spans="1:10" ht="138" customHeight="1" thickBot="1" x14ac:dyDescent="0.3">
      <c r="A1" s="116"/>
      <c r="B1" s="198" t="s">
        <v>122</v>
      </c>
      <c r="C1" s="198"/>
      <c r="D1" s="199" t="s">
        <v>652</v>
      </c>
      <c r="E1" s="199"/>
      <c r="F1" s="201"/>
      <c r="G1" s="201"/>
      <c r="H1" s="201"/>
      <c r="I1" s="201"/>
      <c r="J1" s="122"/>
    </row>
    <row r="2" spans="1:10" s="9" customFormat="1" ht="22.5" thickTop="1" thickBot="1" x14ac:dyDescent="0.3">
      <c r="A2" s="106"/>
      <c r="B2" s="106"/>
      <c r="C2" s="106"/>
      <c r="D2" s="106"/>
      <c r="E2" s="106"/>
      <c r="F2" s="334" t="s">
        <v>124</v>
      </c>
      <c r="G2" s="333"/>
      <c r="H2" s="333"/>
      <c r="I2" s="332"/>
      <c r="J2" s="130" t="s">
        <v>21</v>
      </c>
    </row>
    <row r="3" spans="1:10" ht="93.75"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22.5" thickTop="1" thickBot="1" x14ac:dyDescent="0.3">
      <c r="A4" s="216"/>
      <c r="B4" s="216" t="s">
        <v>571</v>
      </c>
      <c r="C4" s="216"/>
      <c r="D4" s="216"/>
      <c r="E4" s="327"/>
      <c r="F4" s="216"/>
      <c r="G4" s="216"/>
      <c r="H4" s="216"/>
      <c r="I4" s="216"/>
      <c r="J4" s="289"/>
    </row>
    <row r="5" spans="1:10" ht="204.75" customHeight="1" thickTop="1" thickBot="1" x14ac:dyDescent="0.3">
      <c r="A5" s="106" t="s">
        <v>653</v>
      </c>
      <c r="B5" s="20" t="s">
        <v>158</v>
      </c>
      <c r="C5" s="95" t="s">
        <v>159</v>
      </c>
      <c r="D5" s="95" t="s">
        <v>572</v>
      </c>
      <c r="E5" s="103" t="s">
        <v>573</v>
      </c>
      <c r="F5" s="232">
        <v>1</v>
      </c>
      <c r="G5" s="232">
        <v>1</v>
      </c>
      <c r="H5" s="211">
        <v>1</v>
      </c>
      <c r="I5" s="208">
        <v>1</v>
      </c>
      <c r="J5" s="152" t="s">
        <v>654</v>
      </c>
    </row>
    <row r="6" spans="1:10" ht="409.6" customHeight="1" thickTop="1" thickBot="1" x14ac:dyDescent="0.3">
      <c r="A6" s="106" t="s">
        <v>653</v>
      </c>
      <c r="B6" s="20" t="s">
        <v>158</v>
      </c>
      <c r="C6" s="95" t="s">
        <v>159</v>
      </c>
      <c r="D6" s="95" t="s">
        <v>572</v>
      </c>
      <c r="E6" s="103" t="s">
        <v>575</v>
      </c>
      <c r="F6" s="232">
        <v>7</v>
      </c>
      <c r="G6" s="232">
        <v>7</v>
      </c>
      <c r="H6" s="211">
        <v>1</v>
      </c>
      <c r="I6" s="208">
        <v>1</v>
      </c>
      <c r="J6" s="149" t="s">
        <v>576</v>
      </c>
    </row>
    <row r="7" spans="1:10" ht="306.75" customHeight="1" thickTop="1" thickBot="1" x14ac:dyDescent="0.3">
      <c r="A7" s="106" t="s">
        <v>653</v>
      </c>
      <c r="B7" s="20" t="s">
        <v>158</v>
      </c>
      <c r="C7" s="95" t="s">
        <v>159</v>
      </c>
      <c r="D7" s="95" t="s">
        <v>572</v>
      </c>
      <c r="E7" s="103" t="s">
        <v>655</v>
      </c>
      <c r="F7" s="225">
        <v>0.95</v>
      </c>
      <c r="G7" s="225">
        <v>1</v>
      </c>
      <c r="H7" s="211">
        <v>1.0526315789473684</v>
      </c>
      <c r="I7" s="208">
        <v>1.0526315789473684</v>
      </c>
      <c r="J7" s="152" t="s">
        <v>656</v>
      </c>
    </row>
    <row r="8" spans="1:10" ht="144.75" customHeight="1" thickTop="1" thickBot="1" x14ac:dyDescent="0.3">
      <c r="A8" s="106" t="s">
        <v>653</v>
      </c>
      <c r="B8" s="20" t="s">
        <v>158</v>
      </c>
      <c r="C8" s="95" t="s">
        <v>159</v>
      </c>
      <c r="D8" s="103" t="s">
        <v>577</v>
      </c>
      <c r="E8" s="103" t="s">
        <v>578</v>
      </c>
      <c r="F8" s="338">
        <v>60000</v>
      </c>
      <c r="G8" s="338">
        <v>1674735</v>
      </c>
      <c r="H8" s="211">
        <v>27.91225</v>
      </c>
      <c r="I8" s="208">
        <v>2</v>
      </c>
      <c r="J8" s="152" t="s">
        <v>579</v>
      </c>
    </row>
    <row r="9" spans="1:10" ht="118.5" customHeight="1" thickTop="1" thickBot="1" x14ac:dyDescent="0.3">
      <c r="A9" s="106" t="s">
        <v>653</v>
      </c>
      <c r="B9" s="20" t="s">
        <v>158</v>
      </c>
      <c r="C9" s="95" t="s">
        <v>160</v>
      </c>
      <c r="D9" s="95" t="s">
        <v>597</v>
      </c>
      <c r="E9" s="103" t="s">
        <v>657</v>
      </c>
      <c r="F9" s="225">
        <v>0.95</v>
      </c>
      <c r="G9" s="225">
        <v>1</v>
      </c>
      <c r="H9" s="211">
        <v>1.0526315789473684</v>
      </c>
      <c r="I9" s="208">
        <v>1.0526315789473684</v>
      </c>
      <c r="J9" s="152" t="s">
        <v>658</v>
      </c>
    </row>
    <row r="10" spans="1:10" ht="391.5" thickTop="1" thickBot="1" x14ac:dyDescent="0.3">
      <c r="A10" s="106" t="s">
        <v>653</v>
      </c>
      <c r="B10" s="20" t="s">
        <v>158</v>
      </c>
      <c r="C10" s="95" t="s">
        <v>160</v>
      </c>
      <c r="D10" s="95" t="s">
        <v>597</v>
      </c>
      <c r="E10" s="103" t="s">
        <v>598</v>
      </c>
      <c r="F10" s="210">
        <v>8</v>
      </c>
      <c r="G10" s="210">
        <v>10</v>
      </c>
      <c r="H10" s="211">
        <v>1.25</v>
      </c>
      <c r="I10" s="208">
        <v>1.25</v>
      </c>
      <c r="J10" s="149" t="s">
        <v>599</v>
      </c>
    </row>
    <row r="11" spans="1:10" ht="22.5" thickTop="1" thickBot="1" x14ac:dyDescent="0.3">
      <c r="A11" s="222"/>
      <c r="B11" s="1242" t="s">
        <v>603</v>
      </c>
      <c r="C11" s="222"/>
      <c r="D11" s="222"/>
      <c r="E11" s="319"/>
      <c r="F11" s="222"/>
      <c r="G11" s="222"/>
      <c r="H11" s="222"/>
      <c r="I11" s="221"/>
      <c r="J11" s="259"/>
    </row>
    <row r="12" spans="1:10" ht="146.25" customHeight="1" thickTop="1" thickBot="1" x14ac:dyDescent="0.3">
      <c r="A12" s="106" t="s">
        <v>653</v>
      </c>
      <c r="B12" s="526" t="s">
        <v>162</v>
      </c>
      <c r="C12" s="103" t="s">
        <v>165</v>
      </c>
      <c r="D12" s="103" t="s">
        <v>202</v>
      </c>
      <c r="E12" s="103" t="s">
        <v>203</v>
      </c>
      <c r="F12" s="225">
        <v>1</v>
      </c>
      <c r="G12" s="225">
        <v>0.75</v>
      </c>
      <c r="H12" s="211">
        <v>0.75</v>
      </c>
      <c r="I12" s="208">
        <v>0.75</v>
      </c>
      <c r="J12" s="152" t="s">
        <v>659</v>
      </c>
    </row>
    <row r="13" spans="1:10" ht="22.5" thickTop="1" thickBot="1" x14ac:dyDescent="0.3">
      <c r="A13" s="1248"/>
      <c r="B13" s="1249" t="s">
        <v>622</v>
      </c>
      <c r="C13" s="1248"/>
      <c r="D13" s="1248"/>
      <c r="E13" s="314"/>
      <c r="F13" s="229"/>
      <c r="G13" s="229"/>
      <c r="H13" s="229"/>
      <c r="I13" s="228"/>
      <c r="J13" s="266"/>
    </row>
    <row r="14" spans="1:10" ht="129" customHeight="1" thickTop="1" thickBot="1" x14ac:dyDescent="0.3">
      <c r="A14" s="106" t="s">
        <v>653</v>
      </c>
      <c r="B14" s="343" t="s">
        <v>172</v>
      </c>
      <c r="C14" s="103" t="s">
        <v>173</v>
      </c>
      <c r="D14" s="103" t="s">
        <v>226</v>
      </c>
      <c r="E14" s="25" t="s">
        <v>206</v>
      </c>
      <c r="F14" s="225">
        <v>1</v>
      </c>
      <c r="G14" s="225">
        <v>1.0108333333333333</v>
      </c>
      <c r="H14" s="211">
        <v>1.0108333333333333</v>
      </c>
      <c r="I14" s="208">
        <v>1.0108333333333333</v>
      </c>
      <c r="J14" s="152" t="s">
        <v>660</v>
      </c>
    </row>
    <row r="15" spans="1:10" ht="113.25" customHeight="1" thickTop="1" x14ac:dyDescent="0.35">
      <c r="H15" s="47" t="s">
        <v>177</v>
      </c>
      <c r="I15" s="1178">
        <v>1.1395120614035088</v>
      </c>
      <c r="J15" s="17" t="s">
        <v>178</v>
      </c>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tvQZErQGED+MfKSbl0NtDPdZzNBfqcWeU0+YifgH61+LUBKegNMIfvnHo28k5/aQ5QMVNs3/PehIvyzImlRGlA==" saltValue="Cddeso/2ieFpKxfrCT3kuw==" spinCount="100000" sheet="1" objects="1" scenarios="1"/>
  <conditionalFormatting sqref="F14:G14">
    <cfRule type="expression" dxfId="3956" priority="415">
      <formula>OR(#REF!="Número",#REF!="Meses",#REF!="Pesos",#REF!="Millones")</formula>
    </cfRule>
    <cfRule type="expression" dxfId="3955" priority="416">
      <formula>#REF!="Porcentaje"</formula>
    </cfRule>
  </conditionalFormatting>
  <conditionalFormatting sqref="F8:G8">
    <cfRule type="expression" dxfId="3954" priority="396">
      <formula>OR(#REF!="Número",#REF!="Meses",#REF!="Pesos",#REF!="Millones")</formula>
    </cfRule>
    <cfRule type="expression" dxfId="3953" priority="397">
      <formula>#REF!="Porcentaje"</formula>
    </cfRule>
  </conditionalFormatting>
  <conditionalFormatting sqref="F9:G9">
    <cfRule type="expression" dxfId="3952" priority="374">
      <formula>OR(#REF!="Número",#REF!="Meses",#REF!="Pesos",#REF!="Millones")</formula>
    </cfRule>
    <cfRule type="expression" dxfId="3951" priority="375">
      <formula>#REF!="Porcentaje"</formula>
    </cfRule>
  </conditionalFormatting>
  <conditionalFormatting sqref="F10:G10">
    <cfRule type="expression" dxfId="3950" priority="356">
      <formula>OR(#REF!="Número",#REF!="Meses",#REF!="Pesos",#REF!="Millones")</formula>
    </cfRule>
    <cfRule type="expression" dxfId="3949" priority="357">
      <formula>#REF!="Porcentaje"</formula>
    </cfRule>
  </conditionalFormatting>
  <conditionalFormatting sqref="I5:I10">
    <cfRule type="cellIs" dxfId="3948" priority="156" operator="greaterThan">
      <formula>1.1</formula>
    </cfRule>
    <cfRule type="cellIs" dxfId="3947" priority="157" operator="between">
      <formula>100%</formula>
      <formula>110%</formula>
    </cfRule>
    <cfRule type="cellIs" dxfId="3946" priority="158" operator="between">
      <formula>70%</formula>
      <formula>99.9999999%</formula>
    </cfRule>
    <cfRule type="cellIs" dxfId="3945" priority="159" operator="between">
      <formula>0</formula>
      <formula>0.6999999999999</formula>
    </cfRule>
  </conditionalFormatting>
  <conditionalFormatting sqref="H5:H10">
    <cfRule type="containsText" dxfId="3944" priority="150" operator="containsText" text="Sin medición en la vigencia">
      <formula>NOT(ISERROR(SEARCH("Sin medición en la vigencia",H5)))</formula>
    </cfRule>
    <cfRule type="cellIs" dxfId="3943" priority="151" operator="greaterThan">
      <formula>1.1</formula>
    </cfRule>
    <cfRule type="cellIs" dxfId="3942" priority="152" operator="between">
      <formula>100%</formula>
      <formula>110%</formula>
    </cfRule>
    <cfRule type="cellIs" dxfId="3941" priority="153" operator="between">
      <formula>70%</formula>
      <formula>99.9999999%</formula>
    </cfRule>
    <cfRule type="cellIs" dxfId="3940" priority="154" operator="between">
      <formula>0</formula>
      <formula>0.6999999999999</formula>
    </cfRule>
  </conditionalFormatting>
  <conditionalFormatting sqref="I12">
    <cfRule type="cellIs" dxfId="3939" priority="146" operator="greaterThan">
      <formula>1.1</formula>
    </cfRule>
    <cfRule type="cellIs" dxfId="3938" priority="147" operator="between">
      <formula>100%</formula>
      <formula>110%</formula>
    </cfRule>
    <cfRule type="cellIs" dxfId="3937" priority="148" operator="between">
      <formula>70%</formula>
      <formula>99.9999999%</formula>
    </cfRule>
    <cfRule type="cellIs" dxfId="3936" priority="149" operator="between">
      <formula>0</formula>
      <formula>0.6999999999999</formula>
    </cfRule>
  </conditionalFormatting>
  <conditionalFormatting sqref="H12">
    <cfRule type="containsText" dxfId="3935" priority="140" operator="containsText" text="Sin medición en la vigencia">
      <formula>NOT(ISERROR(SEARCH("Sin medición en la vigencia",H12)))</formula>
    </cfRule>
    <cfRule type="cellIs" dxfId="3934" priority="141" operator="greaterThan">
      <formula>1.1</formula>
    </cfRule>
    <cfRule type="cellIs" dxfId="3933" priority="142" operator="between">
      <formula>100%</formula>
      <formula>110%</formula>
    </cfRule>
    <cfRule type="cellIs" dxfId="3932" priority="143" operator="between">
      <formula>70%</formula>
      <formula>99.9999999%</formula>
    </cfRule>
    <cfRule type="cellIs" dxfId="3931" priority="144" operator="between">
      <formula>0</formula>
      <formula>0.6999999999999</formula>
    </cfRule>
  </conditionalFormatting>
  <conditionalFormatting sqref="I14">
    <cfRule type="cellIs" dxfId="3930" priority="136" operator="greaterThan">
      <formula>1.1</formula>
    </cfRule>
    <cfRule type="cellIs" dxfId="3929" priority="137" operator="between">
      <formula>100%</formula>
      <formula>110%</formula>
    </cfRule>
    <cfRule type="cellIs" dxfId="3928" priority="138" operator="between">
      <formula>70%</formula>
      <formula>99.9999999%</formula>
    </cfRule>
    <cfRule type="cellIs" dxfId="3927" priority="139" operator="between">
      <formula>0</formula>
      <formula>0.6999999999999</formula>
    </cfRule>
  </conditionalFormatting>
  <conditionalFormatting sqref="H14">
    <cfRule type="containsText" dxfId="3926" priority="130" operator="containsText" text="Sin medición en la vigencia">
      <formula>NOT(ISERROR(SEARCH("Sin medición en la vigencia",H14)))</formula>
    </cfRule>
    <cfRule type="cellIs" dxfId="3925" priority="131" operator="greaterThan">
      <formula>1.1</formula>
    </cfRule>
    <cfRule type="cellIs" dxfId="3924" priority="132" operator="between">
      <formula>100%</formula>
      <formula>110%</formula>
    </cfRule>
    <cfRule type="cellIs" dxfId="3923" priority="133" operator="between">
      <formula>70%</formula>
      <formula>99.9999999%</formula>
    </cfRule>
    <cfRule type="cellIs" dxfId="3922" priority="134" operator="between">
      <formula>0</formula>
      <formula>0.6999999999999</formula>
    </cfRule>
  </conditionalFormatting>
  <hyperlinks>
    <hyperlink ref="J15" location="Principal!A1" display="volver al índice" xr:uid="{00000000-0004-0000-17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5" operator="containsText" id="{8241B568-3182-4CBF-ADA3-C166FAD2DECA}">
            <xm:f>NOT(ISERROR(SEARCH("-",I5)))</xm:f>
            <xm:f>"-"</xm:f>
            <x14:dxf>
              <fill>
                <patternFill>
                  <bgColor rgb="FF000000"/>
                </patternFill>
              </fill>
            </x14:dxf>
          </x14:cfRule>
          <xm:sqref>I5:I10</xm:sqref>
        </x14:conditionalFormatting>
        <x14:conditionalFormatting xmlns:xm="http://schemas.microsoft.com/office/excel/2006/main">
          <x14:cfRule type="containsText" priority="145" operator="containsText" id="{66D1BB4E-5491-4AD9-BA4A-E70345CBEC9A}">
            <xm:f>NOT(ISERROR(SEARCH("-",I12)))</xm:f>
            <xm:f>"-"</xm:f>
            <x14:dxf>
              <fill>
                <patternFill>
                  <bgColor rgb="FF000000"/>
                </patternFill>
              </fill>
            </x14:dxf>
          </x14:cfRule>
          <xm:sqref>I12</xm:sqref>
        </x14:conditionalFormatting>
        <x14:conditionalFormatting xmlns:xm="http://schemas.microsoft.com/office/excel/2006/main">
          <x14:cfRule type="containsText" priority="135" operator="containsText" id="{9851594B-558C-4686-AAF2-0B363E2F2590}">
            <xm:f>NOT(ISERROR(SEARCH("-",I14)))</xm:f>
            <xm:f>"-"</xm:f>
            <x14:dxf>
              <fill>
                <patternFill>
                  <bgColor rgb="FF000000"/>
                </patternFill>
              </fill>
            </x14:dxf>
          </x14:cfRule>
          <xm:sqref>I14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tabColor theme="9" tint="0.59999389629810485"/>
  </sheetPr>
  <dimension ref="A1:J115"/>
  <sheetViews>
    <sheetView zoomScale="60" zoomScaleNormal="60" workbookViewId="0">
      <selection activeCell="D18" sqref="D18"/>
    </sheetView>
  </sheetViews>
  <sheetFormatPr baseColWidth="10" defaultColWidth="11.42578125" defaultRowHeight="21" x14ac:dyDescent="0.35"/>
  <cols>
    <col min="1" max="1" width="23.85546875" customWidth="1"/>
    <col min="2" max="2" width="20.42578125" customWidth="1"/>
    <col min="3" max="3" width="29.28515625" customWidth="1"/>
    <col min="4" max="4" width="32.42578125" style="9" customWidth="1"/>
    <col min="5" max="5" width="26.42578125" customWidth="1"/>
    <col min="6" max="7" width="19.7109375" style="235" customWidth="1"/>
    <col min="8" max="8" width="23.42578125" style="235" customWidth="1"/>
    <col min="9" max="9" width="23.140625" style="235" customWidth="1"/>
    <col min="10" max="10" width="150.7109375" style="528" customWidth="1"/>
  </cols>
  <sheetData>
    <row r="1" spans="1:10" ht="96.75" customHeight="1" thickBot="1" x14ac:dyDescent="0.3">
      <c r="A1" s="116"/>
      <c r="B1" s="198" t="s">
        <v>122</v>
      </c>
      <c r="C1" s="198"/>
      <c r="D1" s="199" t="s">
        <v>661</v>
      </c>
      <c r="E1" s="199"/>
      <c r="F1" s="201"/>
      <c r="G1" s="201"/>
      <c r="H1" s="201"/>
      <c r="I1" s="201"/>
      <c r="J1" s="517"/>
    </row>
    <row r="2" spans="1:10" s="9" customFormat="1" ht="22.5" thickTop="1" thickBot="1" x14ac:dyDescent="0.3">
      <c r="A2" s="106"/>
      <c r="B2" s="106"/>
      <c r="C2" s="106"/>
      <c r="D2" s="106"/>
      <c r="E2" s="106"/>
      <c r="F2" s="334" t="s">
        <v>124</v>
      </c>
      <c r="G2" s="333"/>
      <c r="H2" s="333"/>
      <c r="I2" s="332"/>
      <c r="J2" s="518" t="s">
        <v>21</v>
      </c>
    </row>
    <row r="3" spans="1:10" ht="76.5" customHeight="1" thickTop="1" thickBot="1" x14ac:dyDescent="0.3">
      <c r="A3" s="106" t="s">
        <v>125</v>
      </c>
      <c r="B3" s="106" t="s">
        <v>126</v>
      </c>
      <c r="C3" s="106" t="s">
        <v>127</v>
      </c>
      <c r="D3" s="106" t="s">
        <v>128</v>
      </c>
      <c r="E3" s="106" t="s">
        <v>129</v>
      </c>
      <c r="F3" s="202" t="s">
        <v>130</v>
      </c>
      <c r="G3" s="202" t="s">
        <v>131</v>
      </c>
      <c r="H3" s="203" t="s">
        <v>132</v>
      </c>
      <c r="I3" s="203" t="s">
        <v>209</v>
      </c>
      <c r="J3" s="519" t="s">
        <v>134</v>
      </c>
    </row>
    <row r="4" spans="1:10" ht="22.5" thickTop="1" thickBot="1" x14ac:dyDescent="0.3">
      <c r="A4" s="216"/>
      <c r="B4" s="216" t="s">
        <v>571</v>
      </c>
      <c r="C4" s="216"/>
      <c r="D4" s="216"/>
      <c r="E4" s="327"/>
      <c r="F4" s="216"/>
      <c r="G4" s="216"/>
      <c r="H4" s="216"/>
      <c r="I4" s="216"/>
      <c r="J4" s="543"/>
    </row>
    <row r="5" spans="1:10" ht="156.75" customHeight="1" thickTop="1" thickBot="1" x14ac:dyDescent="0.3">
      <c r="A5" s="106" t="s">
        <v>662</v>
      </c>
      <c r="B5" s="20" t="s">
        <v>158</v>
      </c>
      <c r="C5" s="95" t="s">
        <v>160</v>
      </c>
      <c r="D5" s="95" t="s">
        <v>591</v>
      </c>
      <c r="E5" s="103" t="s">
        <v>592</v>
      </c>
      <c r="F5" s="225">
        <v>1</v>
      </c>
      <c r="G5" s="225">
        <v>1</v>
      </c>
      <c r="H5" s="211">
        <v>1</v>
      </c>
      <c r="I5" s="208">
        <v>1</v>
      </c>
      <c r="J5" s="524" t="s">
        <v>663</v>
      </c>
    </row>
    <row r="6" spans="1:10" ht="86.25" customHeight="1" thickTop="1" thickBot="1" x14ac:dyDescent="0.3">
      <c r="A6" s="106" t="s">
        <v>662</v>
      </c>
      <c r="B6" s="20" t="s">
        <v>158</v>
      </c>
      <c r="C6" s="95" t="s">
        <v>160</v>
      </c>
      <c r="D6" s="95" t="s">
        <v>594</v>
      </c>
      <c r="E6" s="103" t="s">
        <v>595</v>
      </c>
      <c r="F6" s="210">
        <v>32</v>
      </c>
      <c r="G6" s="210">
        <v>26.545000000000002</v>
      </c>
      <c r="H6" s="211">
        <v>1.2055000941796947</v>
      </c>
      <c r="I6" s="208">
        <v>1.2055000941796947</v>
      </c>
      <c r="J6" s="524" t="s">
        <v>664</v>
      </c>
    </row>
    <row r="7" spans="1:10" ht="101.25" customHeight="1" thickTop="1" thickBot="1" x14ac:dyDescent="0.3">
      <c r="A7" s="106" t="s">
        <v>662</v>
      </c>
      <c r="B7" s="20" t="s">
        <v>158</v>
      </c>
      <c r="C7" s="95" t="s">
        <v>160</v>
      </c>
      <c r="D7" s="95" t="s">
        <v>583</v>
      </c>
      <c r="E7" s="103" t="s">
        <v>584</v>
      </c>
      <c r="F7" s="210">
        <v>1</v>
      </c>
      <c r="G7" s="210">
        <v>1</v>
      </c>
      <c r="H7" s="211">
        <v>1</v>
      </c>
      <c r="I7" s="208">
        <v>1</v>
      </c>
      <c r="J7" s="524" t="s">
        <v>585</v>
      </c>
    </row>
    <row r="8" spans="1:10" ht="108.75" customHeight="1" thickTop="1" thickBot="1" x14ac:dyDescent="0.3">
      <c r="A8" s="106" t="s">
        <v>662</v>
      </c>
      <c r="B8" s="20" t="s">
        <v>158</v>
      </c>
      <c r="C8" s="95" t="s">
        <v>160</v>
      </c>
      <c r="D8" s="95" t="s">
        <v>583</v>
      </c>
      <c r="E8" s="103" t="s">
        <v>586</v>
      </c>
      <c r="F8" s="210">
        <v>1</v>
      </c>
      <c r="G8" s="210">
        <v>1</v>
      </c>
      <c r="H8" s="211">
        <v>1</v>
      </c>
      <c r="I8" s="208">
        <v>1</v>
      </c>
      <c r="J8" s="524" t="s">
        <v>665</v>
      </c>
    </row>
    <row r="9" spans="1:10" ht="22.5" thickTop="1" thickBot="1" x14ac:dyDescent="0.3">
      <c r="A9" s="222"/>
      <c r="B9" s="1242" t="s">
        <v>603</v>
      </c>
      <c r="C9" s="222"/>
      <c r="D9" s="222"/>
      <c r="E9" s="319"/>
      <c r="F9" s="222"/>
      <c r="G9" s="222"/>
      <c r="H9" s="222"/>
      <c r="I9" s="221"/>
      <c r="J9" s="525"/>
    </row>
    <row r="10" spans="1:10" ht="143.25" customHeight="1" thickTop="1" thickBot="1" x14ac:dyDescent="0.3">
      <c r="A10" s="106" t="s">
        <v>662</v>
      </c>
      <c r="B10" s="526" t="s">
        <v>162</v>
      </c>
      <c r="C10" s="103" t="s">
        <v>165</v>
      </c>
      <c r="D10" s="103" t="s">
        <v>202</v>
      </c>
      <c r="E10" s="103" t="s">
        <v>203</v>
      </c>
      <c r="F10" s="225">
        <v>1</v>
      </c>
      <c r="G10" s="225">
        <v>1</v>
      </c>
      <c r="H10" s="211">
        <v>1</v>
      </c>
      <c r="I10" s="208">
        <v>1</v>
      </c>
      <c r="J10" s="524" t="s">
        <v>666</v>
      </c>
    </row>
    <row r="11" spans="1:10" ht="22.5" thickTop="1" thickBot="1" x14ac:dyDescent="0.3">
      <c r="A11" s="1248"/>
      <c r="B11" s="1249" t="s">
        <v>622</v>
      </c>
      <c r="C11" s="1248"/>
      <c r="D11" s="1248"/>
      <c r="E11" s="314"/>
      <c r="F11" s="229"/>
      <c r="G11" s="229"/>
      <c r="H11" s="229"/>
      <c r="I11" s="228"/>
      <c r="J11" s="527"/>
    </row>
    <row r="12" spans="1:10" ht="81" customHeight="1" thickTop="1" thickBot="1" x14ac:dyDescent="0.3">
      <c r="A12" s="106" t="s">
        <v>662</v>
      </c>
      <c r="B12" s="343" t="s">
        <v>172</v>
      </c>
      <c r="C12" s="103" t="s">
        <v>173</v>
      </c>
      <c r="D12" s="103" t="s">
        <v>226</v>
      </c>
      <c r="E12" s="25" t="s">
        <v>206</v>
      </c>
      <c r="F12" s="225">
        <v>1</v>
      </c>
      <c r="G12" s="225">
        <v>0.92375000000000007</v>
      </c>
      <c r="H12" s="211">
        <v>0.92375000000000007</v>
      </c>
      <c r="I12" s="208">
        <v>0.92375000000000007</v>
      </c>
      <c r="J12" s="524" t="s">
        <v>667</v>
      </c>
    </row>
    <row r="13" spans="1:10" ht="119.25" customHeight="1" thickTop="1" x14ac:dyDescent="0.35">
      <c r="H13" s="47" t="s">
        <v>177</v>
      </c>
      <c r="I13" s="1178">
        <v>1.0215416823632826</v>
      </c>
      <c r="J13" s="17" t="s">
        <v>178</v>
      </c>
    </row>
    <row r="14" spans="1:10" x14ac:dyDescent="0.35">
      <c r="I14" s="308"/>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XoNOXZN9OvWikK7xMwIjl/A/+k5fQYvg5Wej/FL4PIGBahvPnGPbH1XkKQIbGQ/YX9nYWjaxKCZha5Mji8QvMA==" saltValue="UPnZAkYtKyE6XNzMQ1vRtg==" spinCount="100000" sheet="1" objects="1" scenarios="1"/>
  <conditionalFormatting sqref="F12:G12">
    <cfRule type="expression" dxfId="3918" priority="323">
      <formula>OR(#REF!="Número",#REF!="Meses",#REF!="Pesos",#REF!="Millones")</formula>
    </cfRule>
    <cfRule type="expression" dxfId="3917" priority="324">
      <formula>#REF!="Porcentaje"</formula>
    </cfRule>
  </conditionalFormatting>
  <conditionalFormatting sqref="F8:G8">
    <cfRule type="expression" dxfId="3916" priority="295">
      <formula>OR(#REF!="Número",#REF!="Meses",#REF!="Pesos",#REF!="Millones")</formula>
    </cfRule>
    <cfRule type="expression" dxfId="3915" priority="296">
      <formula>#REF!="Porcentaje"</formula>
    </cfRule>
  </conditionalFormatting>
  <conditionalFormatting sqref="G6">
    <cfRule type="expression" dxfId="3914" priority="126">
      <formula>OR(#REF!="Número",#REF!="Meses",#REF!="Pesos",#REF!="Millones")</formula>
    </cfRule>
    <cfRule type="expression" dxfId="3913" priority="127">
      <formula>#REF!="Porcentaje"</formula>
    </cfRule>
  </conditionalFormatting>
  <conditionalFormatting sqref="I5:I8">
    <cfRule type="cellIs" dxfId="3912" priority="122" operator="greaterThan">
      <formula>1.1</formula>
    </cfRule>
    <cfRule type="cellIs" dxfId="3911" priority="123" operator="between">
      <formula>100%</formula>
      <formula>110%</formula>
    </cfRule>
    <cfRule type="cellIs" dxfId="3910" priority="124" operator="between">
      <formula>70%</formula>
      <formula>99.9999999%</formula>
    </cfRule>
    <cfRule type="cellIs" dxfId="3909" priority="125" operator="between">
      <formula>0</formula>
      <formula>0.6999999999999</formula>
    </cfRule>
  </conditionalFormatting>
  <conditionalFormatting sqref="H5:H8">
    <cfRule type="containsText" dxfId="3908" priority="116" operator="containsText" text="Sin medición en la vigencia">
      <formula>NOT(ISERROR(SEARCH("Sin medición en la vigencia",H5)))</formula>
    </cfRule>
    <cfRule type="cellIs" dxfId="3907" priority="117" operator="greaterThan">
      <formula>1.1</formula>
    </cfRule>
    <cfRule type="cellIs" dxfId="3906" priority="118" operator="between">
      <formula>100%</formula>
      <formula>110%</formula>
    </cfRule>
    <cfRule type="cellIs" dxfId="3905" priority="119" operator="between">
      <formula>70%</formula>
      <formula>99.9999999%</formula>
    </cfRule>
    <cfRule type="cellIs" dxfId="3904" priority="120" operator="between">
      <formula>0</formula>
      <formula>0.6999999999999</formula>
    </cfRule>
  </conditionalFormatting>
  <conditionalFormatting sqref="I10">
    <cfRule type="cellIs" dxfId="3903" priority="112" operator="greaterThan">
      <formula>1.1</formula>
    </cfRule>
    <cfRule type="cellIs" dxfId="3902" priority="113" operator="between">
      <formula>100%</formula>
      <formula>110%</formula>
    </cfRule>
    <cfRule type="cellIs" dxfId="3901" priority="114" operator="between">
      <formula>70%</formula>
      <formula>99.9999999%</formula>
    </cfRule>
    <cfRule type="cellIs" dxfId="3900" priority="115" operator="between">
      <formula>0</formula>
      <formula>0.6999999999999</formula>
    </cfRule>
  </conditionalFormatting>
  <conditionalFormatting sqref="H10">
    <cfRule type="containsText" dxfId="3899" priority="106" operator="containsText" text="Sin medición en la vigencia">
      <formula>NOT(ISERROR(SEARCH("Sin medición en la vigencia",H10)))</formula>
    </cfRule>
    <cfRule type="cellIs" dxfId="3898" priority="107" operator="greaterThan">
      <formula>1.1</formula>
    </cfRule>
    <cfRule type="cellIs" dxfId="3897" priority="108" operator="between">
      <formula>100%</formula>
      <formula>110%</formula>
    </cfRule>
    <cfRule type="cellIs" dxfId="3896" priority="109" operator="between">
      <formula>70%</formula>
      <formula>99.9999999%</formula>
    </cfRule>
    <cfRule type="cellIs" dxfId="3895" priority="110" operator="between">
      <formula>0</formula>
      <formula>0.6999999999999</formula>
    </cfRule>
  </conditionalFormatting>
  <conditionalFormatting sqref="I12">
    <cfRule type="cellIs" dxfId="3894" priority="102" operator="greaterThan">
      <formula>1.1</formula>
    </cfRule>
    <cfRule type="cellIs" dxfId="3893" priority="103" operator="between">
      <formula>100%</formula>
      <formula>110%</formula>
    </cfRule>
    <cfRule type="cellIs" dxfId="3892" priority="104" operator="between">
      <formula>70%</formula>
      <formula>99.9999999%</formula>
    </cfRule>
    <cfRule type="cellIs" dxfId="3891" priority="105" operator="between">
      <formula>0</formula>
      <formula>0.6999999999999</formula>
    </cfRule>
  </conditionalFormatting>
  <conditionalFormatting sqref="H12">
    <cfRule type="containsText" dxfId="3890" priority="96" operator="containsText" text="Sin medición en la vigencia">
      <formula>NOT(ISERROR(SEARCH("Sin medición en la vigencia",H12)))</formula>
    </cfRule>
    <cfRule type="cellIs" dxfId="3889" priority="97" operator="greaterThan">
      <formula>1.1</formula>
    </cfRule>
    <cfRule type="cellIs" dxfId="3888" priority="98" operator="between">
      <formula>100%</formula>
      <formula>110%</formula>
    </cfRule>
    <cfRule type="cellIs" dxfId="3887" priority="99" operator="between">
      <formula>70%</formula>
      <formula>99.9999999%</formula>
    </cfRule>
    <cfRule type="cellIs" dxfId="3886" priority="100" operator="between">
      <formula>0</formula>
      <formula>0.6999999999999</formula>
    </cfRule>
  </conditionalFormatting>
  <hyperlinks>
    <hyperlink ref="J13" location="Principal!A1" display="volver al índice" xr:uid="{00000000-0004-0000-18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1" operator="containsText" id="{75FE4DBA-00CA-42F5-A8A1-758EAD86CF8E}">
            <xm:f>NOT(ISERROR(SEARCH("-",I5)))</xm:f>
            <xm:f>"-"</xm:f>
            <x14:dxf>
              <fill>
                <patternFill>
                  <bgColor rgb="FF000000"/>
                </patternFill>
              </fill>
            </x14:dxf>
          </x14:cfRule>
          <xm:sqref>I5:I8</xm:sqref>
        </x14:conditionalFormatting>
        <x14:conditionalFormatting xmlns:xm="http://schemas.microsoft.com/office/excel/2006/main">
          <x14:cfRule type="containsText" priority="111" operator="containsText" id="{BD91EAFE-8D31-4233-8234-C6F2C4945AF0}">
            <xm:f>NOT(ISERROR(SEARCH("-",I10)))</xm:f>
            <xm:f>"-"</xm:f>
            <x14:dxf>
              <fill>
                <patternFill>
                  <bgColor rgb="FF000000"/>
                </patternFill>
              </fill>
            </x14:dxf>
          </x14:cfRule>
          <xm:sqref>I10</xm:sqref>
        </x14:conditionalFormatting>
        <x14:conditionalFormatting xmlns:xm="http://schemas.microsoft.com/office/excel/2006/main">
          <x14:cfRule type="containsText" priority="101" operator="containsText" id="{DF5A2308-4768-4027-8ADA-CAAFBD26897C}">
            <xm:f>NOT(ISERROR(SEARCH("-",I12)))</xm:f>
            <xm:f>"-"</xm:f>
            <x14:dxf>
              <fill>
                <patternFill>
                  <bgColor rgb="FF000000"/>
                </patternFill>
              </fill>
            </x14:dxf>
          </x14:cfRule>
          <xm:sqref>I12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5">
    <tabColor theme="9" tint="0.59999389629810485"/>
  </sheetPr>
  <dimension ref="A1:J115"/>
  <sheetViews>
    <sheetView zoomScale="60" zoomScaleNormal="60" workbookViewId="0">
      <selection activeCell="D28" sqref="D28:D29"/>
    </sheetView>
  </sheetViews>
  <sheetFormatPr baseColWidth="10" defaultColWidth="11.42578125" defaultRowHeight="21" x14ac:dyDescent="0.35"/>
  <cols>
    <col min="1" max="1" width="30.140625" customWidth="1"/>
    <col min="2" max="2" width="20.42578125" customWidth="1"/>
    <col min="3" max="3" width="29.28515625" customWidth="1"/>
    <col min="4" max="4" width="55" style="9" customWidth="1"/>
    <col min="5" max="5" width="26.42578125" customWidth="1"/>
    <col min="6" max="6" width="37.140625" style="235" customWidth="1"/>
    <col min="7" max="7" width="19.7109375" style="235" customWidth="1"/>
    <col min="8" max="8" width="23.85546875" style="235" customWidth="1"/>
    <col min="9" max="9" width="21.7109375" style="235" customWidth="1"/>
    <col min="10" max="10" width="150.7109375" style="167" customWidth="1"/>
  </cols>
  <sheetData>
    <row r="1" spans="1:10" ht="121.5" customHeight="1" thickBot="1" x14ac:dyDescent="0.3">
      <c r="A1" s="116"/>
      <c r="B1" s="198" t="s">
        <v>122</v>
      </c>
      <c r="C1" s="198"/>
      <c r="D1" s="116" t="s">
        <v>668</v>
      </c>
      <c r="E1" s="116"/>
      <c r="F1" s="201"/>
      <c r="G1" s="201"/>
      <c r="H1" s="201"/>
      <c r="I1" s="201"/>
      <c r="J1" s="122"/>
    </row>
    <row r="2" spans="1:10" s="9" customFormat="1" ht="60" customHeight="1" thickTop="1" thickBot="1" x14ac:dyDescent="0.3">
      <c r="A2" s="106"/>
      <c r="B2" s="106"/>
      <c r="C2" s="106"/>
      <c r="D2" s="106"/>
      <c r="E2" s="106"/>
      <c r="F2" s="1361" t="s">
        <v>124</v>
      </c>
      <c r="G2" s="1362"/>
      <c r="H2" s="1362"/>
      <c r="I2" s="1363"/>
      <c r="J2" s="130" t="s">
        <v>21</v>
      </c>
    </row>
    <row r="3" spans="1:10" ht="67.5"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64.5" thickTop="1" thickBot="1" x14ac:dyDescent="0.3">
      <c r="A4" s="1364" t="s">
        <v>625</v>
      </c>
      <c r="B4" s="1364"/>
      <c r="C4" s="1364"/>
      <c r="D4" s="1364"/>
      <c r="E4" s="1364"/>
      <c r="F4" s="541"/>
      <c r="G4" s="541"/>
      <c r="H4" s="541"/>
      <c r="I4" s="541"/>
      <c r="J4" s="521"/>
    </row>
    <row r="5" spans="1:10" ht="101.25" customHeight="1" thickTop="1" thickBot="1" x14ac:dyDescent="0.3">
      <c r="A5" s="106" t="s">
        <v>563</v>
      </c>
      <c r="B5" s="530" t="s">
        <v>137</v>
      </c>
      <c r="C5" s="95" t="s">
        <v>143</v>
      </c>
      <c r="D5" s="95" t="s">
        <v>564</v>
      </c>
      <c r="E5" s="95" t="s">
        <v>565</v>
      </c>
      <c r="F5" s="531">
        <v>215.874</v>
      </c>
      <c r="G5" s="531">
        <v>228.57591730908098</v>
      </c>
      <c r="H5" s="211">
        <v>1.0588394957664238</v>
      </c>
      <c r="I5" s="208">
        <v>1.0588394957664238</v>
      </c>
      <c r="J5" s="269" t="s">
        <v>566</v>
      </c>
    </row>
    <row r="6" spans="1:10" ht="112.5" customHeight="1" thickTop="1" thickBot="1" x14ac:dyDescent="0.3">
      <c r="A6" s="106" t="s">
        <v>563</v>
      </c>
      <c r="B6" s="530" t="s">
        <v>137</v>
      </c>
      <c r="C6" s="95" t="s">
        <v>143</v>
      </c>
      <c r="D6" s="95" t="s">
        <v>564</v>
      </c>
      <c r="E6" s="95" t="s">
        <v>144</v>
      </c>
      <c r="F6" s="232">
        <v>25700000</v>
      </c>
      <c r="G6" s="232">
        <v>26598973.758509092</v>
      </c>
      <c r="H6" s="211">
        <v>1.0349795236773967</v>
      </c>
      <c r="I6" s="208">
        <v>1.0349795236773967</v>
      </c>
      <c r="J6" s="269" t="s">
        <v>567</v>
      </c>
    </row>
    <row r="7" spans="1:10" ht="63.95" customHeight="1" thickTop="1" thickBot="1" x14ac:dyDescent="0.3">
      <c r="A7" s="106" t="s">
        <v>563</v>
      </c>
      <c r="B7" s="530" t="s">
        <v>137</v>
      </c>
      <c r="C7" s="95" t="s">
        <v>143</v>
      </c>
      <c r="D7" s="95" t="s">
        <v>564</v>
      </c>
      <c r="E7" s="95" t="s">
        <v>568</v>
      </c>
      <c r="F7" s="338">
        <v>5000000</v>
      </c>
      <c r="G7" s="338">
        <v>6245144</v>
      </c>
      <c r="H7" s="211">
        <v>1.2490288000000001</v>
      </c>
      <c r="I7" s="208">
        <v>1.2490288000000001</v>
      </c>
      <c r="J7" s="269" t="s">
        <v>569</v>
      </c>
    </row>
    <row r="8" spans="1:10" ht="64.5" thickTop="1" thickBot="1" x14ac:dyDescent="0.3">
      <c r="A8" s="109"/>
      <c r="B8" s="109" t="s">
        <v>571</v>
      </c>
      <c r="C8" s="109"/>
      <c r="D8" s="109"/>
      <c r="E8" s="1380"/>
      <c r="F8" s="109"/>
      <c r="G8" s="109">
        <v>0</v>
      </c>
      <c r="H8" s="109"/>
      <c r="I8" s="456"/>
      <c r="J8" s="289"/>
    </row>
    <row r="9" spans="1:10" ht="164.25" customHeight="1" thickTop="1" thickBot="1" x14ac:dyDescent="0.3">
      <c r="A9" s="106" t="s">
        <v>563</v>
      </c>
      <c r="B9" s="20" t="s">
        <v>158</v>
      </c>
      <c r="C9" s="103" t="s">
        <v>159</v>
      </c>
      <c r="D9" s="103" t="s">
        <v>580</v>
      </c>
      <c r="E9" s="95" t="s">
        <v>581</v>
      </c>
      <c r="F9" s="232">
        <v>2</v>
      </c>
      <c r="G9" s="232">
        <v>3</v>
      </c>
      <c r="H9" s="211">
        <v>1.5</v>
      </c>
      <c r="I9" s="208">
        <v>1.5</v>
      </c>
      <c r="J9" s="269" t="s">
        <v>669</v>
      </c>
    </row>
    <row r="10" spans="1:10" ht="85.5" thickTop="1" thickBot="1" x14ac:dyDescent="0.3">
      <c r="A10" s="431"/>
      <c r="B10" s="1388" t="s">
        <v>603</v>
      </c>
      <c r="C10" s="431"/>
      <c r="D10" s="431"/>
      <c r="E10" s="82"/>
      <c r="F10" s="259"/>
      <c r="G10" s="259"/>
      <c r="H10" s="259"/>
      <c r="I10" s="259"/>
      <c r="J10" s="259"/>
    </row>
    <row r="11" spans="1:10" ht="130.5" customHeight="1" thickTop="1" thickBot="1" x14ac:dyDescent="0.3">
      <c r="A11" s="106" t="s">
        <v>563</v>
      </c>
      <c r="B11" s="526" t="s">
        <v>162</v>
      </c>
      <c r="C11" s="103" t="s">
        <v>165</v>
      </c>
      <c r="D11" s="103" t="s">
        <v>202</v>
      </c>
      <c r="E11" s="103" t="s">
        <v>203</v>
      </c>
      <c r="F11" s="225">
        <v>1</v>
      </c>
      <c r="G11" s="225">
        <v>1</v>
      </c>
      <c r="H11" s="211">
        <v>1</v>
      </c>
      <c r="I11" s="208">
        <v>1</v>
      </c>
      <c r="J11" s="152" t="s">
        <v>639</v>
      </c>
    </row>
    <row r="12" spans="1:10" ht="106.5" thickTop="1" thickBot="1" x14ac:dyDescent="0.3">
      <c r="A12" s="1389"/>
      <c r="B12" s="1390" t="s">
        <v>622</v>
      </c>
      <c r="C12" s="1389"/>
      <c r="D12" s="1389"/>
      <c r="E12" s="84"/>
      <c r="F12" s="266"/>
      <c r="G12" s="266"/>
      <c r="H12" s="266"/>
      <c r="I12" s="266"/>
      <c r="J12" s="266"/>
    </row>
    <row r="13" spans="1:10" ht="114" customHeight="1" thickTop="1" thickBot="1" x14ac:dyDescent="0.3">
      <c r="A13" s="106" t="s">
        <v>563</v>
      </c>
      <c r="B13" s="343" t="s">
        <v>172</v>
      </c>
      <c r="C13" s="100" t="s">
        <v>173</v>
      </c>
      <c r="D13" s="100" t="s">
        <v>226</v>
      </c>
      <c r="E13" s="103" t="s">
        <v>206</v>
      </c>
      <c r="F13" s="225">
        <v>1</v>
      </c>
      <c r="G13" s="225">
        <v>0.96416666666666662</v>
      </c>
      <c r="H13" s="211">
        <v>0.96416666666666662</v>
      </c>
      <c r="I13" s="208">
        <v>0.96416666666666662</v>
      </c>
      <c r="J13" s="149" t="s">
        <v>651</v>
      </c>
    </row>
    <row r="14" spans="1:10" ht="120.75" customHeight="1" thickTop="1" x14ac:dyDescent="0.35">
      <c r="H14" s="47" t="s">
        <v>177</v>
      </c>
      <c r="I14" s="1178">
        <v>1.1345024143517477</v>
      </c>
      <c r="J14" s="17" t="s">
        <v>178</v>
      </c>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r3PzCVHnEs0MuQT+kVUe2O9oNPz51kX/iDKf0l+PZ/X9gNiD7ExoaankE6Bu0C8rtF+y/46l/ygj1bVGqrQAKg==" saltValue="myN5iTN8CLajUV3OA5hbzg==" spinCount="100000" sheet="1" objects="1" scenarios="1"/>
  <conditionalFormatting sqref="F9:G9 F11:G11">
    <cfRule type="expression" dxfId="3882" priority="494">
      <formula>OR(#REF!="Número",#REF!="Meses",#REF!="Pesos",#REF!="Millones")</formula>
    </cfRule>
    <cfRule type="expression" dxfId="3881" priority="495">
      <formula>#REF!="Porcentaje"</formula>
    </cfRule>
  </conditionalFormatting>
  <conditionalFormatting sqref="F13:G13">
    <cfRule type="expression" dxfId="3880" priority="451">
      <formula>OR(#REF!="Número",#REF!="Meses",#REF!="Pesos",#REF!="Millones")</formula>
    </cfRule>
    <cfRule type="expression" dxfId="3879" priority="452">
      <formula>#REF!="Porcentaje"</formula>
    </cfRule>
  </conditionalFormatting>
  <conditionalFormatting sqref="F6:G7">
    <cfRule type="expression" dxfId="3878" priority="431">
      <formula>OR(#REF!="Número",#REF!="Meses",#REF!="Pesos",#REF!="Millones")</formula>
    </cfRule>
    <cfRule type="expression" dxfId="3877" priority="432">
      <formula>#REF!="Porcentaje"</formula>
    </cfRule>
  </conditionalFormatting>
  <conditionalFormatting sqref="I5:I7">
    <cfRule type="cellIs" dxfId="3876" priority="217" operator="greaterThan">
      <formula>1.1</formula>
    </cfRule>
    <cfRule type="cellIs" dxfId="3875" priority="218" operator="between">
      <formula>100%</formula>
      <formula>110%</formula>
    </cfRule>
    <cfRule type="cellIs" dxfId="3874" priority="219" operator="between">
      <formula>70%</formula>
      <formula>99.9999999%</formula>
    </cfRule>
    <cfRule type="cellIs" dxfId="3873" priority="220" operator="between">
      <formula>0</formula>
      <formula>0.6999999999999</formula>
    </cfRule>
  </conditionalFormatting>
  <conditionalFormatting sqref="H5:H7">
    <cfRule type="containsText" dxfId="3872" priority="211" operator="containsText" text="Sin medición en la vigencia">
      <formula>NOT(ISERROR(SEARCH("Sin medición en la vigencia",H5)))</formula>
    </cfRule>
    <cfRule type="cellIs" dxfId="3871" priority="212" operator="greaterThan">
      <formula>1.1</formula>
    </cfRule>
    <cfRule type="cellIs" dxfId="3870" priority="213" operator="between">
      <formula>100%</formula>
      <formula>110%</formula>
    </cfRule>
    <cfRule type="cellIs" dxfId="3869" priority="214" operator="between">
      <formula>70%</formula>
      <formula>99.9999999%</formula>
    </cfRule>
    <cfRule type="cellIs" dxfId="3868" priority="215" operator="between">
      <formula>0</formula>
      <formula>0.6999999999999</formula>
    </cfRule>
  </conditionalFormatting>
  <conditionalFormatting sqref="I9">
    <cfRule type="cellIs" dxfId="3867" priority="207" operator="greaterThan">
      <formula>1.1</formula>
    </cfRule>
    <cfRule type="cellIs" dxfId="3866" priority="208" operator="between">
      <formula>100%</formula>
      <formula>110%</formula>
    </cfRule>
    <cfRule type="cellIs" dxfId="3865" priority="209" operator="between">
      <formula>70%</formula>
      <formula>99.9999999%</formula>
    </cfRule>
    <cfRule type="cellIs" dxfId="3864" priority="210" operator="between">
      <formula>0</formula>
      <formula>0.6999999999999</formula>
    </cfRule>
  </conditionalFormatting>
  <conditionalFormatting sqref="H9">
    <cfRule type="containsText" dxfId="3863" priority="201" operator="containsText" text="Sin medición en la vigencia">
      <formula>NOT(ISERROR(SEARCH("Sin medición en la vigencia",H9)))</formula>
    </cfRule>
    <cfRule type="cellIs" dxfId="3862" priority="202" operator="greaterThan">
      <formula>1.1</formula>
    </cfRule>
    <cfRule type="cellIs" dxfId="3861" priority="203" operator="between">
      <formula>100%</formula>
      <formula>110%</formula>
    </cfRule>
    <cfRule type="cellIs" dxfId="3860" priority="204" operator="between">
      <formula>70%</formula>
      <formula>99.9999999%</formula>
    </cfRule>
    <cfRule type="cellIs" dxfId="3859" priority="205" operator="between">
      <formula>0</formula>
      <formula>0.6999999999999</formula>
    </cfRule>
  </conditionalFormatting>
  <conditionalFormatting sqref="I11">
    <cfRule type="cellIs" dxfId="3858" priority="197" operator="greaterThan">
      <formula>1.1</formula>
    </cfRule>
    <cfRule type="cellIs" dxfId="3857" priority="198" operator="between">
      <formula>100%</formula>
      <formula>110%</formula>
    </cfRule>
    <cfRule type="cellIs" dxfId="3856" priority="199" operator="between">
      <formula>70%</formula>
      <formula>99.9999999%</formula>
    </cfRule>
    <cfRule type="cellIs" dxfId="3855" priority="200" operator="between">
      <formula>0</formula>
      <formula>0.6999999999999</formula>
    </cfRule>
  </conditionalFormatting>
  <conditionalFormatting sqref="H11">
    <cfRule type="containsText" dxfId="3854" priority="191" operator="containsText" text="Sin medición en la vigencia">
      <formula>NOT(ISERROR(SEARCH("Sin medición en la vigencia",H11)))</formula>
    </cfRule>
    <cfRule type="cellIs" dxfId="3853" priority="192" operator="greaterThan">
      <formula>1.1</formula>
    </cfRule>
    <cfRule type="cellIs" dxfId="3852" priority="193" operator="between">
      <formula>100%</formula>
      <formula>110%</formula>
    </cfRule>
    <cfRule type="cellIs" dxfId="3851" priority="194" operator="between">
      <formula>70%</formula>
      <formula>99.9999999%</formula>
    </cfRule>
    <cfRule type="cellIs" dxfId="3850" priority="195" operator="between">
      <formula>0</formula>
      <formula>0.6999999999999</formula>
    </cfRule>
  </conditionalFormatting>
  <conditionalFormatting sqref="I13">
    <cfRule type="cellIs" dxfId="3849" priority="187" operator="greaterThan">
      <formula>1.1</formula>
    </cfRule>
    <cfRule type="cellIs" dxfId="3848" priority="188" operator="between">
      <formula>100%</formula>
      <formula>110%</formula>
    </cfRule>
    <cfRule type="cellIs" dxfId="3847" priority="189" operator="between">
      <formula>70%</formula>
      <formula>99.9999999%</formula>
    </cfRule>
    <cfRule type="cellIs" dxfId="3846" priority="190" operator="between">
      <formula>0</formula>
      <formula>0.6999999999999</formula>
    </cfRule>
  </conditionalFormatting>
  <conditionalFormatting sqref="H13">
    <cfRule type="containsText" dxfId="3845" priority="181" operator="containsText" text="Sin medición en la vigencia">
      <formula>NOT(ISERROR(SEARCH("Sin medición en la vigencia",H13)))</formula>
    </cfRule>
    <cfRule type="cellIs" dxfId="3844" priority="182" operator="greaterThan">
      <formula>1.1</formula>
    </cfRule>
    <cfRule type="cellIs" dxfId="3843" priority="183" operator="between">
      <formula>100%</formula>
      <formula>110%</formula>
    </cfRule>
    <cfRule type="cellIs" dxfId="3842" priority="184" operator="between">
      <formula>70%</formula>
      <formula>99.9999999%</formula>
    </cfRule>
    <cfRule type="cellIs" dxfId="3841" priority="185" operator="between">
      <formula>0</formula>
      <formula>0.6999999999999</formula>
    </cfRule>
  </conditionalFormatting>
  <hyperlinks>
    <hyperlink ref="J14" location="Principal!A1" display="volver al índice" xr:uid="{00000000-0004-0000-19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16" operator="containsText" id="{2254B370-38CB-42F5-B12A-96F85CC0485E}">
            <xm:f>NOT(ISERROR(SEARCH("-",I5)))</xm:f>
            <xm:f>"-"</xm:f>
            <x14:dxf>
              <fill>
                <patternFill>
                  <bgColor rgb="FF000000"/>
                </patternFill>
              </fill>
            </x14:dxf>
          </x14:cfRule>
          <xm:sqref>I5:I7</xm:sqref>
        </x14:conditionalFormatting>
        <x14:conditionalFormatting xmlns:xm="http://schemas.microsoft.com/office/excel/2006/main">
          <x14:cfRule type="containsText" priority="206" operator="containsText" id="{80F48998-1124-4AE5-A90A-A0C6E9E13131}">
            <xm:f>NOT(ISERROR(SEARCH("-",I9)))</xm:f>
            <xm:f>"-"</xm:f>
            <x14:dxf>
              <fill>
                <patternFill>
                  <bgColor rgb="FF000000"/>
                </patternFill>
              </fill>
            </x14:dxf>
          </x14:cfRule>
          <xm:sqref>I9</xm:sqref>
        </x14:conditionalFormatting>
        <x14:conditionalFormatting xmlns:xm="http://schemas.microsoft.com/office/excel/2006/main">
          <x14:cfRule type="containsText" priority="196" operator="containsText" id="{20723CBC-2F55-49B1-B221-42BA6567BABC}">
            <xm:f>NOT(ISERROR(SEARCH("-",I11)))</xm:f>
            <xm:f>"-"</xm:f>
            <x14:dxf>
              <fill>
                <patternFill>
                  <bgColor rgb="FF000000"/>
                </patternFill>
              </fill>
            </x14:dxf>
          </x14:cfRule>
          <xm:sqref>I11</xm:sqref>
        </x14:conditionalFormatting>
        <x14:conditionalFormatting xmlns:xm="http://schemas.microsoft.com/office/excel/2006/main">
          <x14:cfRule type="containsText" priority="186" operator="containsText" id="{A57EC318-F8E8-43A0-8298-656CC477BB9D}">
            <xm:f>NOT(ISERROR(SEARCH("-",I13)))</xm:f>
            <xm:f>"-"</xm:f>
            <x14:dxf>
              <fill>
                <patternFill>
                  <bgColor rgb="FF000000"/>
                </patternFill>
              </fill>
            </x14:dxf>
          </x14:cfRule>
          <xm:sqref>I13</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tabColor theme="9" tint="0.59999389629810485"/>
  </sheetPr>
  <dimension ref="A1:J115"/>
  <sheetViews>
    <sheetView zoomScale="60" zoomScaleNormal="60" workbookViewId="0">
      <selection activeCell="F5" sqref="F5"/>
    </sheetView>
  </sheetViews>
  <sheetFormatPr baseColWidth="10" defaultColWidth="11.42578125" defaultRowHeight="21" x14ac:dyDescent="0.35"/>
  <cols>
    <col min="1" max="1" width="20.85546875" customWidth="1"/>
    <col min="2" max="2" width="20.42578125" customWidth="1"/>
    <col min="3" max="3" width="29.28515625" customWidth="1"/>
    <col min="4" max="4" width="32.42578125" style="9" customWidth="1"/>
    <col min="5" max="5" width="26.42578125" customWidth="1"/>
    <col min="6" max="7" width="19.7109375" style="235" customWidth="1"/>
    <col min="8" max="9" width="22.85546875" style="235" customWidth="1"/>
    <col min="10" max="10" width="150.7109375" style="167" customWidth="1"/>
  </cols>
  <sheetData>
    <row r="1" spans="1:10" ht="92.25" customHeight="1" thickBot="1" x14ac:dyDescent="0.3">
      <c r="A1" s="116"/>
      <c r="B1" s="198" t="s">
        <v>122</v>
      </c>
      <c r="C1" s="198"/>
      <c r="D1" s="199" t="s">
        <v>670</v>
      </c>
      <c r="E1" s="199"/>
      <c r="F1" s="201"/>
      <c r="G1" s="201"/>
      <c r="H1" s="201"/>
      <c r="I1" s="201"/>
      <c r="J1" s="122"/>
    </row>
    <row r="2" spans="1:10" s="9" customFormat="1" ht="36" customHeight="1" thickTop="1" thickBot="1" x14ac:dyDescent="0.3">
      <c r="A2" s="106"/>
      <c r="B2" s="106"/>
      <c r="C2" s="106"/>
      <c r="D2" s="106"/>
      <c r="E2" s="106"/>
      <c r="F2" s="334" t="s">
        <v>124</v>
      </c>
      <c r="G2" s="333"/>
      <c r="H2" s="333"/>
      <c r="I2" s="332"/>
      <c r="J2" s="130" t="s">
        <v>21</v>
      </c>
    </row>
    <row r="3" spans="1:10" ht="93.75"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22.5" thickTop="1" thickBot="1" x14ac:dyDescent="0.3">
      <c r="A4" s="216"/>
      <c r="B4" s="216" t="s">
        <v>571</v>
      </c>
      <c r="C4" s="216"/>
      <c r="D4" s="216"/>
      <c r="E4" s="327"/>
      <c r="F4" s="216"/>
      <c r="G4" s="216"/>
      <c r="H4" s="216"/>
      <c r="I4" s="216"/>
      <c r="J4" s="289"/>
    </row>
    <row r="5" spans="1:10" ht="312" customHeight="1" thickTop="1" thickBot="1" x14ac:dyDescent="0.3">
      <c r="A5" s="106" t="s">
        <v>671</v>
      </c>
      <c r="B5" s="20" t="s">
        <v>158</v>
      </c>
      <c r="C5" s="14" t="s">
        <v>160</v>
      </c>
      <c r="D5" s="7" t="s">
        <v>672</v>
      </c>
      <c r="E5" s="25" t="s">
        <v>673</v>
      </c>
      <c r="F5" s="225">
        <v>0.25</v>
      </c>
      <c r="G5" s="225">
        <v>0.25</v>
      </c>
      <c r="H5" s="211">
        <v>1</v>
      </c>
      <c r="I5" s="208">
        <v>1</v>
      </c>
      <c r="J5" s="152" t="s">
        <v>602</v>
      </c>
    </row>
    <row r="6" spans="1:10" ht="22.5" thickTop="1" thickBot="1" x14ac:dyDescent="0.3">
      <c r="A6" s="222"/>
      <c r="B6" s="1242" t="s">
        <v>603</v>
      </c>
      <c r="C6" s="222"/>
      <c r="D6" s="222"/>
      <c r="E6" s="319"/>
      <c r="F6" s="222"/>
      <c r="G6" s="222"/>
      <c r="H6" s="222"/>
      <c r="I6" s="221"/>
      <c r="J6" s="259"/>
    </row>
    <row r="7" spans="1:10" ht="141" customHeight="1" thickTop="1" thickBot="1" x14ac:dyDescent="0.3">
      <c r="A7" s="106" t="s">
        <v>671</v>
      </c>
      <c r="B7" s="526" t="s">
        <v>162</v>
      </c>
      <c r="C7" s="14" t="s">
        <v>165</v>
      </c>
      <c r="D7" s="7" t="s">
        <v>202</v>
      </c>
      <c r="E7" s="25" t="s">
        <v>203</v>
      </c>
      <c r="F7" s="225">
        <v>1</v>
      </c>
      <c r="G7" s="225">
        <v>1</v>
      </c>
      <c r="H7" s="211">
        <v>1</v>
      </c>
      <c r="I7" s="208">
        <v>1</v>
      </c>
      <c r="J7" s="152" t="s">
        <v>674</v>
      </c>
    </row>
    <row r="8" spans="1:10" ht="22.5" thickTop="1" thickBot="1" x14ac:dyDescent="0.3">
      <c r="A8" s="1248"/>
      <c r="B8" s="1249" t="s">
        <v>622</v>
      </c>
      <c r="C8" s="1248"/>
      <c r="D8" s="1248"/>
      <c r="E8" s="314"/>
      <c r="F8" s="229"/>
      <c r="G8" s="229"/>
      <c r="H8" s="229"/>
      <c r="I8" s="228"/>
      <c r="J8" s="266"/>
    </row>
    <row r="9" spans="1:10" ht="111.75" customHeight="1" thickTop="1" thickBot="1" x14ac:dyDescent="0.3">
      <c r="A9" s="106" t="s">
        <v>671</v>
      </c>
      <c r="B9" s="343" t="s">
        <v>172</v>
      </c>
      <c r="C9" s="14" t="s">
        <v>173</v>
      </c>
      <c r="D9" s="540" t="s">
        <v>226</v>
      </c>
      <c r="E9" s="25" t="s">
        <v>206</v>
      </c>
      <c r="F9" s="225">
        <v>1</v>
      </c>
      <c r="G9" s="225">
        <v>1.1004166666666666</v>
      </c>
      <c r="H9" s="211">
        <v>1.1004166666666666</v>
      </c>
      <c r="I9" s="208">
        <v>1.1004166666666666</v>
      </c>
      <c r="J9" s="152" t="s">
        <v>675</v>
      </c>
    </row>
    <row r="10" spans="1:10" ht="129.75" customHeight="1" thickTop="1" x14ac:dyDescent="0.35">
      <c r="H10" s="47" t="s">
        <v>177</v>
      </c>
      <c r="I10" s="1178">
        <v>1.0334722222222223</v>
      </c>
      <c r="J10" s="17" t="s">
        <v>178</v>
      </c>
    </row>
    <row r="11" spans="1:10" x14ac:dyDescent="0.35">
      <c r="I11" s="308"/>
    </row>
    <row r="12" spans="1:10" x14ac:dyDescent="0.35">
      <c r="I12" s="308"/>
    </row>
    <row r="13" spans="1:10" x14ac:dyDescent="0.35">
      <c r="I13" s="308"/>
    </row>
    <row r="14" spans="1:10" x14ac:dyDescent="0.35">
      <c r="I14" s="308"/>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qrYg43yundPDgF86UbC6BOPyRybFX6OQ35WdzqSeQTpDJHX066cyKEOAwWLs1GJ383jN43j6XEYEFJPbveEcwg==" saltValue="3qOuTCqTM1GKfJf4O2DjnA==" spinCount="100000" sheet="1" objects="1" scenarios="1"/>
  <conditionalFormatting sqref="F5:G5 F7:G7">
    <cfRule type="expression" dxfId="3836" priority="358">
      <formula>OR(#REF!="Número",#REF!="Meses",#REF!="Pesos",#REF!="Millones")</formula>
    </cfRule>
    <cfRule type="expression" dxfId="3835" priority="359">
      <formula>#REF!="Porcentaje"</formula>
    </cfRule>
  </conditionalFormatting>
  <conditionalFormatting sqref="F9:G9">
    <cfRule type="expression" dxfId="3834" priority="295">
      <formula>OR(#REF!="Número",#REF!="Meses",#REF!="Pesos",#REF!="Millones")</formula>
    </cfRule>
    <cfRule type="expression" dxfId="3833" priority="296">
      <formula>#REF!="Porcentaje"</formula>
    </cfRule>
  </conditionalFormatting>
  <conditionalFormatting sqref="I5">
    <cfRule type="cellIs" dxfId="3832" priority="133" operator="greaterThan">
      <formula>1.1</formula>
    </cfRule>
    <cfRule type="cellIs" dxfId="3831" priority="134" operator="between">
      <formula>100%</formula>
      <formula>110%</formula>
    </cfRule>
    <cfRule type="cellIs" dxfId="3830" priority="135" operator="between">
      <formula>70%</formula>
      <formula>99.9999999%</formula>
    </cfRule>
    <cfRule type="cellIs" dxfId="3829" priority="136" operator="between">
      <formula>0</formula>
      <formula>0.6999999999999</formula>
    </cfRule>
  </conditionalFormatting>
  <conditionalFormatting sqref="H5">
    <cfRule type="containsText" dxfId="3828" priority="127" operator="containsText" text="Sin medición en la vigencia">
      <formula>NOT(ISERROR(SEARCH("Sin medición en la vigencia",H5)))</formula>
    </cfRule>
    <cfRule type="cellIs" dxfId="3827" priority="128" operator="greaterThan">
      <formula>1.1</formula>
    </cfRule>
    <cfRule type="cellIs" dxfId="3826" priority="129" operator="between">
      <formula>100%</formula>
      <formula>110%</formula>
    </cfRule>
    <cfRule type="cellIs" dxfId="3825" priority="130" operator="between">
      <formula>70%</formula>
      <formula>99.9999999%</formula>
    </cfRule>
    <cfRule type="cellIs" dxfId="3824" priority="131" operator="between">
      <formula>0</formula>
      <formula>0.6999999999999</formula>
    </cfRule>
  </conditionalFormatting>
  <conditionalFormatting sqref="I7">
    <cfRule type="cellIs" dxfId="3823" priority="123" operator="greaterThan">
      <formula>1.1</formula>
    </cfRule>
    <cfRule type="cellIs" dxfId="3822" priority="124" operator="between">
      <formula>100%</formula>
      <formula>110%</formula>
    </cfRule>
    <cfRule type="cellIs" dxfId="3821" priority="125" operator="between">
      <formula>70%</formula>
      <formula>99.9999999%</formula>
    </cfRule>
    <cfRule type="cellIs" dxfId="3820" priority="126" operator="between">
      <formula>0</formula>
      <formula>0.6999999999999</formula>
    </cfRule>
  </conditionalFormatting>
  <conditionalFormatting sqref="H7">
    <cfRule type="containsText" dxfId="3819" priority="117" operator="containsText" text="Sin medición en la vigencia">
      <formula>NOT(ISERROR(SEARCH("Sin medición en la vigencia",H7)))</formula>
    </cfRule>
    <cfRule type="cellIs" dxfId="3818" priority="118" operator="greaterThan">
      <formula>1.1</formula>
    </cfRule>
    <cfRule type="cellIs" dxfId="3817" priority="119" operator="between">
      <formula>100%</formula>
      <formula>110%</formula>
    </cfRule>
    <cfRule type="cellIs" dxfId="3816" priority="120" operator="between">
      <formula>70%</formula>
      <formula>99.9999999%</formula>
    </cfRule>
    <cfRule type="cellIs" dxfId="3815" priority="121" operator="between">
      <formula>0</formula>
      <formula>0.6999999999999</formula>
    </cfRule>
  </conditionalFormatting>
  <conditionalFormatting sqref="I9">
    <cfRule type="cellIs" dxfId="3814" priority="113" operator="greaterThan">
      <formula>1.1</formula>
    </cfRule>
    <cfRule type="cellIs" dxfId="3813" priority="114" operator="between">
      <formula>100%</formula>
      <formula>110%</formula>
    </cfRule>
    <cfRule type="cellIs" dxfId="3812" priority="115" operator="between">
      <formula>70%</formula>
      <formula>99.9999999%</formula>
    </cfRule>
    <cfRule type="cellIs" dxfId="3811" priority="116" operator="between">
      <formula>0</formula>
      <formula>0.6999999999999</formula>
    </cfRule>
  </conditionalFormatting>
  <conditionalFormatting sqref="H9">
    <cfRule type="containsText" dxfId="3810" priority="107" operator="containsText" text="Sin medición en la vigencia">
      <formula>NOT(ISERROR(SEARCH("Sin medición en la vigencia",H9)))</formula>
    </cfRule>
    <cfRule type="cellIs" dxfId="3809" priority="108" operator="greaterThan">
      <formula>1.1</formula>
    </cfRule>
    <cfRule type="cellIs" dxfId="3808" priority="109" operator="between">
      <formula>100%</formula>
      <formula>110%</formula>
    </cfRule>
    <cfRule type="cellIs" dxfId="3807" priority="110" operator="between">
      <formula>70%</formula>
      <formula>99.9999999%</formula>
    </cfRule>
    <cfRule type="cellIs" dxfId="3806" priority="111" operator="between">
      <formula>0</formula>
      <formula>0.6999999999999</formula>
    </cfRule>
  </conditionalFormatting>
  <hyperlinks>
    <hyperlink ref="J10" location="Principal!A1" display="volver al índice" xr:uid="{00000000-0004-0000-1A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2" operator="containsText" id="{4579288C-0D82-4B4C-816F-0C63E0B127FF}">
            <xm:f>NOT(ISERROR(SEARCH("-",I5)))</xm:f>
            <xm:f>"-"</xm:f>
            <x14:dxf>
              <fill>
                <patternFill>
                  <bgColor rgb="FF000000"/>
                </patternFill>
              </fill>
            </x14:dxf>
          </x14:cfRule>
          <xm:sqref>I5</xm:sqref>
        </x14:conditionalFormatting>
        <x14:conditionalFormatting xmlns:xm="http://schemas.microsoft.com/office/excel/2006/main">
          <x14:cfRule type="containsText" priority="122" operator="containsText" id="{880A965D-9BEB-459F-8766-FF49172B8828}">
            <xm:f>NOT(ISERROR(SEARCH("-",I7)))</xm:f>
            <xm:f>"-"</xm:f>
            <x14:dxf>
              <fill>
                <patternFill>
                  <bgColor rgb="FF000000"/>
                </patternFill>
              </fill>
            </x14:dxf>
          </x14:cfRule>
          <xm:sqref>I7</xm:sqref>
        </x14:conditionalFormatting>
        <x14:conditionalFormatting xmlns:xm="http://schemas.microsoft.com/office/excel/2006/main">
          <x14:cfRule type="containsText" priority="112" operator="containsText" id="{D1E5F613-B004-482A-AA78-8874A011E332}">
            <xm:f>NOT(ISERROR(SEARCH("-",I9)))</xm:f>
            <xm:f>"-"</xm:f>
            <x14:dxf>
              <fill>
                <patternFill>
                  <bgColor rgb="FF000000"/>
                </patternFill>
              </fill>
            </x14:dxf>
          </x14:cfRule>
          <xm:sqref>I9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tabColor theme="9" tint="0.59999389629810485"/>
  </sheetPr>
  <dimension ref="A1:J115"/>
  <sheetViews>
    <sheetView zoomScale="60" zoomScaleNormal="60" workbookViewId="0">
      <selection activeCell="E10" sqref="E10"/>
    </sheetView>
  </sheetViews>
  <sheetFormatPr baseColWidth="10" defaultColWidth="11.42578125" defaultRowHeight="21" x14ac:dyDescent="0.35"/>
  <cols>
    <col min="1" max="1" width="25.42578125" customWidth="1"/>
    <col min="2" max="2" width="20.42578125" customWidth="1"/>
    <col min="3" max="3" width="29.28515625" customWidth="1"/>
    <col min="4" max="4" width="32.42578125" style="9" customWidth="1"/>
    <col min="5" max="5" width="26.42578125" customWidth="1"/>
    <col min="6" max="7" width="19.7109375" style="235" customWidth="1"/>
    <col min="8" max="8" width="22.140625" style="235" customWidth="1"/>
    <col min="9" max="9" width="22" style="235" customWidth="1"/>
    <col min="10" max="10" width="150.7109375" style="528" customWidth="1"/>
  </cols>
  <sheetData>
    <row r="1" spans="1:10" ht="96.75" customHeight="1" thickBot="1" x14ac:dyDescent="0.3">
      <c r="A1" s="116"/>
      <c r="B1" s="198" t="s">
        <v>122</v>
      </c>
      <c r="C1" s="198"/>
      <c r="D1" s="199" t="s">
        <v>676</v>
      </c>
      <c r="E1" s="199"/>
      <c r="F1" s="201"/>
      <c r="G1" s="201"/>
      <c r="H1" s="201"/>
      <c r="I1" s="201"/>
      <c r="J1" s="517"/>
    </row>
    <row r="2" spans="1:10" s="9" customFormat="1" ht="22.5" thickTop="1" thickBot="1" x14ac:dyDescent="0.3">
      <c r="A2" s="106"/>
      <c r="B2" s="106"/>
      <c r="C2" s="106"/>
      <c r="D2" s="106"/>
      <c r="E2" s="106"/>
      <c r="F2" s="334" t="s">
        <v>124</v>
      </c>
      <c r="G2" s="333"/>
      <c r="H2" s="333"/>
      <c r="I2" s="332"/>
      <c r="J2" s="518" t="s">
        <v>21</v>
      </c>
    </row>
    <row r="3" spans="1:10" ht="64.5" thickTop="1" thickBot="1" x14ac:dyDescent="0.3">
      <c r="A3" s="106" t="s">
        <v>125</v>
      </c>
      <c r="B3" s="106" t="s">
        <v>126</v>
      </c>
      <c r="C3" s="106" t="s">
        <v>127</v>
      </c>
      <c r="D3" s="106" t="s">
        <v>128</v>
      </c>
      <c r="E3" s="106" t="s">
        <v>129</v>
      </c>
      <c r="F3" s="202" t="s">
        <v>130</v>
      </c>
      <c r="G3" s="202" t="s">
        <v>131</v>
      </c>
      <c r="H3" s="203" t="s">
        <v>132</v>
      </c>
      <c r="I3" s="203" t="s">
        <v>209</v>
      </c>
      <c r="J3" s="519" t="s">
        <v>134</v>
      </c>
    </row>
    <row r="4" spans="1:10" ht="22.5" thickTop="1" thickBot="1" x14ac:dyDescent="0.3">
      <c r="A4" s="520"/>
      <c r="B4" s="520" t="s">
        <v>625</v>
      </c>
      <c r="C4" s="520"/>
      <c r="D4" s="520"/>
      <c r="E4" s="520"/>
      <c r="F4" s="520"/>
      <c r="G4" s="520"/>
      <c r="H4" s="520"/>
      <c r="I4" s="520"/>
      <c r="J4" s="522"/>
    </row>
    <row r="5" spans="1:10" ht="125.25" customHeight="1" thickTop="1" thickBot="1" x14ac:dyDescent="0.3">
      <c r="A5" s="106" t="s">
        <v>677</v>
      </c>
      <c r="B5" s="523" t="s">
        <v>137</v>
      </c>
      <c r="C5" s="7" t="s">
        <v>143</v>
      </c>
      <c r="D5" s="7" t="s">
        <v>564</v>
      </c>
      <c r="E5" s="103" t="s">
        <v>144</v>
      </c>
      <c r="F5" s="232">
        <v>25700000</v>
      </c>
      <c r="G5" s="232">
        <v>26598973</v>
      </c>
      <c r="H5" s="211">
        <v>1.0349794941634241</v>
      </c>
      <c r="I5" s="208">
        <v>1.0349794941634241</v>
      </c>
      <c r="J5" s="524" t="s">
        <v>678</v>
      </c>
    </row>
    <row r="6" spans="1:10" ht="22.5" thickTop="1" thickBot="1" x14ac:dyDescent="0.3">
      <c r="A6" s="222"/>
      <c r="B6" s="1242" t="s">
        <v>603</v>
      </c>
      <c r="C6" s="222"/>
      <c r="D6" s="222"/>
      <c r="E6" s="319"/>
      <c r="F6" s="222"/>
      <c r="G6" s="222"/>
      <c r="H6" s="222"/>
      <c r="I6" s="221"/>
      <c r="J6" s="525"/>
    </row>
    <row r="7" spans="1:10" ht="129.75" customHeight="1" thickTop="1" thickBot="1" x14ac:dyDescent="0.3">
      <c r="A7" s="106" t="s">
        <v>677</v>
      </c>
      <c r="B7" s="526" t="s">
        <v>162</v>
      </c>
      <c r="C7" s="14" t="s">
        <v>165</v>
      </c>
      <c r="D7" s="7" t="s">
        <v>202</v>
      </c>
      <c r="E7" s="103" t="s">
        <v>203</v>
      </c>
      <c r="F7" s="225">
        <v>1</v>
      </c>
      <c r="G7" s="225">
        <v>1</v>
      </c>
      <c r="H7" s="211">
        <v>1</v>
      </c>
      <c r="I7" s="208">
        <v>1</v>
      </c>
      <c r="J7" s="524" t="s">
        <v>679</v>
      </c>
    </row>
    <row r="8" spans="1:10" ht="22.5" thickTop="1" thickBot="1" x14ac:dyDescent="0.3">
      <c r="A8" s="1248"/>
      <c r="B8" s="1249" t="s">
        <v>622</v>
      </c>
      <c r="C8" s="1248"/>
      <c r="D8" s="1248"/>
      <c r="E8" s="314"/>
      <c r="F8" s="229"/>
      <c r="G8" s="229"/>
      <c r="H8" s="229"/>
      <c r="I8" s="228"/>
      <c r="J8" s="527"/>
    </row>
    <row r="9" spans="1:10" ht="84.75" customHeight="1" thickTop="1" thickBot="1" x14ac:dyDescent="0.3">
      <c r="A9" s="106" t="s">
        <v>677</v>
      </c>
      <c r="B9" s="343" t="s">
        <v>172</v>
      </c>
      <c r="C9" s="14" t="s">
        <v>173</v>
      </c>
      <c r="D9" s="7" t="s">
        <v>226</v>
      </c>
      <c r="E9" s="103" t="s">
        <v>206</v>
      </c>
      <c r="F9" s="225">
        <v>1</v>
      </c>
      <c r="G9" s="225">
        <v>0.97250000000000003</v>
      </c>
      <c r="H9" s="211">
        <v>0.97250000000000003</v>
      </c>
      <c r="I9" s="208">
        <v>0.97250000000000003</v>
      </c>
      <c r="J9" s="524" t="s">
        <v>680</v>
      </c>
    </row>
    <row r="10" spans="1:10" ht="143.25" customHeight="1" thickTop="1" x14ac:dyDescent="0.35">
      <c r="H10" s="47" t="s">
        <v>177</v>
      </c>
      <c r="I10" s="1178">
        <v>1.0024931647211412</v>
      </c>
      <c r="J10" s="17" t="s">
        <v>178</v>
      </c>
    </row>
    <row r="11" spans="1:10" x14ac:dyDescent="0.35">
      <c r="I11" s="308"/>
    </row>
    <row r="12" spans="1:10" x14ac:dyDescent="0.35">
      <c r="I12" s="308"/>
    </row>
    <row r="13" spans="1:10" x14ac:dyDescent="0.35">
      <c r="I13" s="308"/>
    </row>
    <row r="14" spans="1:10" x14ac:dyDescent="0.35">
      <c r="I14" s="308"/>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K0cgM4nqhmkLRILRA7U01zZd030kkHAT+kOduonSwDc+YfmRlInJjFfe29DuRZ/M5cHYeBZ3RKdzTFNWP7Kbpw==" saltValue="HaTi77WGED4ZjQ3Np5Pnjw==" spinCount="100000" sheet="1" objects="1" scenarios="1"/>
  <conditionalFormatting sqref="F9:G9">
    <cfRule type="expression" dxfId="3802" priority="299">
      <formula>OR(#REF!="Número",#REF!="Meses",#REF!="Pesos",#REF!="Millones")</formula>
    </cfRule>
    <cfRule type="expression" dxfId="3801" priority="300">
      <formula>#REF!="Porcentaje"</formula>
    </cfRule>
  </conditionalFormatting>
  <conditionalFormatting sqref="I5">
    <cfRule type="cellIs" dxfId="3800" priority="139" operator="greaterThan">
      <formula>1.1</formula>
    </cfRule>
    <cfRule type="cellIs" dxfId="3799" priority="140" operator="between">
      <formula>100%</formula>
      <formula>110%</formula>
    </cfRule>
    <cfRule type="cellIs" dxfId="3798" priority="141" operator="between">
      <formula>70%</formula>
      <formula>99.9999999%</formula>
    </cfRule>
    <cfRule type="cellIs" dxfId="3797" priority="142" operator="between">
      <formula>0</formula>
      <formula>0.6999999999999</formula>
    </cfRule>
  </conditionalFormatting>
  <conditionalFormatting sqref="H5">
    <cfRule type="containsText" dxfId="3796" priority="133" operator="containsText" text="Sin medición en la vigencia">
      <formula>NOT(ISERROR(SEARCH("Sin medición en la vigencia",H5)))</formula>
    </cfRule>
    <cfRule type="cellIs" dxfId="3795" priority="134" operator="greaterThan">
      <formula>1.1</formula>
    </cfRule>
    <cfRule type="cellIs" dxfId="3794" priority="135" operator="between">
      <formula>100%</formula>
      <formula>110%</formula>
    </cfRule>
    <cfRule type="cellIs" dxfId="3793" priority="136" operator="between">
      <formula>70%</formula>
      <formula>99.9999999%</formula>
    </cfRule>
    <cfRule type="cellIs" dxfId="3792" priority="137" operator="between">
      <formula>0</formula>
      <formula>0.6999999999999</formula>
    </cfRule>
  </conditionalFormatting>
  <conditionalFormatting sqref="I7">
    <cfRule type="cellIs" dxfId="3791" priority="129" operator="greaterThan">
      <formula>1.1</formula>
    </cfRule>
    <cfRule type="cellIs" dxfId="3790" priority="130" operator="between">
      <formula>100%</formula>
      <formula>110%</formula>
    </cfRule>
    <cfRule type="cellIs" dxfId="3789" priority="131" operator="between">
      <formula>70%</formula>
      <formula>99.9999999%</formula>
    </cfRule>
    <cfRule type="cellIs" dxfId="3788" priority="132" operator="between">
      <formula>0</formula>
      <formula>0.6999999999999</formula>
    </cfRule>
  </conditionalFormatting>
  <conditionalFormatting sqref="H7">
    <cfRule type="containsText" dxfId="3787" priority="123" operator="containsText" text="Sin medición en la vigencia">
      <formula>NOT(ISERROR(SEARCH("Sin medición en la vigencia",H7)))</formula>
    </cfRule>
    <cfRule type="cellIs" dxfId="3786" priority="124" operator="greaterThan">
      <formula>1.1</formula>
    </cfRule>
    <cfRule type="cellIs" dxfId="3785" priority="125" operator="between">
      <formula>100%</formula>
      <formula>110%</formula>
    </cfRule>
    <cfRule type="cellIs" dxfId="3784" priority="126" operator="between">
      <formula>70%</formula>
      <formula>99.9999999%</formula>
    </cfRule>
    <cfRule type="cellIs" dxfId="3783" priority="127" operator="between">
      <formula>0</formula>
      <formula>0.6999999999999</formula>
    </cfRule>
  </conditionalFormatting>
  <conditionalFormatting sqref="I9">
    <cfRule type="cellIs" dxfId="3782" priority="119" operator="greaterThan">
      <formula>1.1</formula>
    </cfRule>
    <cfRule type="cellIs" dxfId="3781" priority="120" operator="between">
      <formula>100%</formula>
      <formula>110%</formula>
    </cfRule>
    <cfRule type="cellIs" dxfId="3780" priority="121" operator="between">
      <formula>70%</formula>
      <formula>99.9999999%</formula>
    </cfRule>
    <cfRule type="cellIs" dxfId="3779" priority="122" operator="between">
      <formula>0</formula>
      <formula>0.6999999999999</formula>
    </cfRule>
  </conditionalFormatting>
  <conditionalFormatting sqref="H9">
    <cfRule type="containsText" dxfId="3778" priority="113" operator="containsText" text="Sin medición en la vigencia">
      <formula>NOT(ISERROR(SEARCH("Sin medición en la vigencia",H9)))</formula>
    </cfRule>
    <cfRule type="cellIs" dxfId="3777" priority="114" operator="greaterThan">
      <formula>1.1</formula>
    </cfRule>
    <cfRule type="cellIs" dxfId="3776" priority="115" operator="between">
      <formula>100%</formula>
      <formula>110%</formula>
    </cfRule>
    <cfRule type="cellIs" dxfId="3775" priority="116" operator="between">
      <formula>70%</formula>
      <formula>99.9999999%</formula>
    </cfRule>
    <cfRule type="cellIs" dxfId="3774" priority="117" operator="between">
      <formula>0</formula>
      <formula>0.6999999999999</formula>
    </cfRule>
  </conditionalFormatting>
  <hyperlinks>
    <hyperlink ref="J10" location="Principal!A1" display="volver al índice" xr:uid="{00000000-0004-0000-1B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8" operator="containsText" id="{3AAA801C-B005-45B6-A54B-0874F2ECE759}">
            <xm:f>NOT(ISERROR(SEARCH("-",I5)))</xm:f>
            <xm:f>"-"</xm:f>
            <x14:dxf>
              <fill>
                <patternFill>
                  <bgColor rgb="FF000000"/>
                </patternFill>
              </fill>
            </x14:dxf>
          </x14:cfRule>
          <xm:sqref>I5</xm:sqref>
        </x14:conditionalFormatting>
        <x14:conditionalFormatting xmlns:xm="http://schemas.microsoft.com/office/excel/2006/main">
          <x14:cfRule type="containsText" priority="128" operator="containsText" id="{62936B94-E514-484B-8708-2D71B9287D3F}">
            <xm:f>NOT(ISERROR(SEARCH("-",I7)))</xm:f>
            <xm:f>"-"</xm:f>
            <x14:dxf>
              <fill>
                <patternFill>
                  <bgColor rgb="FF000000"/>
                </patternFill>
              </fill>
            </x14:dxf>
          </x14:cfRule>
          <xm:sqref>I7</xm:sqref>
        </x14:conditionalFormatting>
        <x14:conditionalFormatting xmlns:xm="http://schemas.microsoft.com/office/excel/2006/main">
          <x14:cfRule type="containsText" priority="118" operator="containsText" id="{A9F627F6-2E32-4B4A-A04E-79DCD03B3671}">
            <xm:f>NOT(ISERROR(SEARCH("-",I9)))</xm:f>
            <xm:f>"-"</xm:f>
            <x14:dxf>
              <fill>
                <patternFill>
                  <bgColor rgb="FF000000"/>
                </patternFill>
              </fill>
            </x14:dxf>
          </x14:cfRule>
          <xm:sqref>I9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tabColor theme="9" tint="-0.249977111117893"/>
  </sheetPr>
  <dimension ref="A1:J115"/>
  <sheetViews>
    <sheetView zoomScale="70" zoomScaleNormal="70" workbookViewId="0">
      <selection activeCell="C30" sqref="C30"/>
    </sheetView>
  </sheetViews>
  <sheetFormatPr baseColWidth="10" defaultColWidth="11.42578125" defaultRowHeight="21" x14ac:dyDescent="0.35"/>
  <cols>
    <col min="1" max="1" width="26.42578125" customWidth="1"/>
    <col min="2" max="2" width="20.42578125" customWidth="1"/>
    <col min="3" max="3" width="49.7109375" customWidth="1"/>
    <col min="4" max="4" width="48.5703125" style="9" customWidth="1"/>
    <col min="5" max="5" width="45" customWidth="1"/>
    <col min="6" max="7" width="19.7109375" style="235" customWidth="1"/>
    <col min="8" max="8" width="23.7109375" style="235" customWidth="1"/>
    <col min="9" max="9" width="27.28515625" style="235" customWidth="1"/>
    <col min="10" max="10" width="146.7109375" style="167" customWidth="1"/>
    <col min="11" max="11" width="21.140625" customWidth="1"/>
  </cols>
  <sheetData>
    <row r="1" spans="1:10" ht="81.75" customHeight="1" thickBot="1" x14ac:dyDescent="0.3">
      <c r="A1" s="116"/>
      <c r="B1" s="198" t="s">
        <v>122</v>
      </c>
      <c r="C1" s="198"/>
      <c r="D1" s="199" t="s">
        <v>681</v>
      </c>
      <c r="E1" s="199"/>
      <c r="F1" s="201"/>
      <c r="G1" s="201"/>
      <c r="H1" s="201"/>
      <c r="I1" s="201"/>
      <c r="J1" s="122"/>
    </row>
    <row r="2" spans="1:10" s="9" customFormat="1" ht="22.5" thickTop="1" thickBot="1" x14ac:dyDescent="0.3">
      <c r="A2" s="106"/>
      <c r="B2" s="106"/>
      <c r="C2" s="106"/>
      <c r="D2" s="106"/>
      <c r="E2" s="106"/>
      <c r="F2" s="334" t="s">
        <v>124</v>
      </c>
      <c r="G2" s="333"/>
      <c r="H2" s="333"/>
      <c r="I2" s="332"/>
      <c r="J2" s="130" t="s">
        <v>21</v>
      </c>
    </row>
    <row r="3" spans="1:10" ht="86.25"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22.5" thickTop="1" thickBot="1" x14ac:dyDescent="0.3">
      <c r="A4" s="105"/>
      <c r="B4" s="204" t="s">
        <v>135</v>
      </c>
      <c r="C4" s="204"/>
      <c r="D4" s="105"/>
      <c r="E4" s="204"/>
      <c r="F4" s="206"/>
      <c r="G4" s="206"/>
      <c r="H4" s="206"/>
      <c r="I4" s="206"/>
      <c r="J4" s="175"/>
    </row>
    <row r="5" spans="1:10" ht="90" customHeight="1" thickTop="1" thickBot="1" x14ac:dyDescent="0.3">
      <c r="A5" s="106" t="s">
        <v>682</v>
      </c>
      <c r="B5" s="112" t="s">
        <v>137</v>
      </c>
      <c r="C5" s="331" t="s">
        <v>138</v>
      </c>
      <c r="D5" s="330" t="s">
        <v>139</v>
      </c>
      <c r="E5" s="25" t="s">
        <v>140</v>
      </c>
      <c r="F5" s="309">
        <v>0.95</v>
      </c>
      <c r="G5" s="309">
        <v>0.98599999999999999</v>
      </c>
      <c r="H5" s="211">
        <v>1.0378947368421052</v>
      </c>
      <c r="I5" s="208">
        <v>1.0378947368421052</v>
      </c>
      <c r="J5" s="152" t="s">
        <v>683</v>
      </c>
    </row>
    <row r="6" spans="1:10" ht="102" customHeight="1" thickTop="1" thickBot="1" x14ac:dyDescent="0.3">
      <c r="A6" s="106" t="s">
        <v>682</v>
      </c>
      <c r="B6" s="112" t="s">
        <v>137</v>
      </c>
      <c r="C6" s="331" t="s">
        <v>138</v>
      </c>
      <c r="D6" s="330" t="s">
        <v>684</v>
      </c>
      <c r="E6" s="25" t="s">
        <v>142</v>
      </c>
      <c r="F6" s="309">
        <v>0.95</v>
      </c>
      <c r="G6" s="309">
        <v>0.91800000000000004</v>
      </c>
      <c r="H6" s="211">
        <v>0.96631578947368435</v>
      </c>
      <c r="I6" s="208">
        <v>0.96631578947368435</v>
      </c>
      <c r="J6" s="152" t="s">
        <v>685</v>
      </c>
    </row>
    <row r="7" spans="1:10" ht="46.5" thickTop="1" thickBot="1" x14ac:dyDescent="0.3">
      <c r="A7" s="106" t="s">
        <v>682</v>
      </c>
      <c r="B7" s="112" t="s">
        <v>137</v>
      </c>
      <c r="C7" s="312" t="s">
        <v>686</v>
      </c>
      <c r="D7" s="312" t="s">
        <v>687</v>
      </c>
      <c r="E7" s="25" t="s">
        <v>688</v>
      </c>
      <c r="F7" s="210">
        <v>1</v>
      </c>
      <c r="G7" s="210">
        <v>1</v>
      </c>
      <c r="H7" s="211">
        <v>1</v>
      </c>
      <c r="I7" s="208">
        <v>1</v>
      </c>
      <c r="J7" s="152" t="s">
        <v>689</v>
      </c>
    </row>
    <row r="8" spans="1:10" ht="123" customHeight="1" thickTop="1" thickBot="1" x14ac:dyDescent="0.3">
      <c r="A8" s="106" t="s">
        <v>682</v>
      </c>
      <c r="B8" s="112" t="s">
        <v>137</v>
      </c>
      <c r="C8" s="312" t="s">
        <v>686</v>
      </c>
      <c r="D8" s="312" t="s">
        <v>687</v>
      </c>
      <c r="E8" s="25" t="s">
        <v>690</v>
      </c>
      <c r="F8" s="210">
        <v>1</v>
      </c>
      <c r="G8" s="210">
        <v>1</v>
      </c>
      <c r="H8" s="211">
        <v>1</v>
      </c>
      <c r="I8" s="208">
        <v>1</v>
      </c>
      <c r="J8" s="152" t="s">
        <v>691</v>
      </c>
    </row>
    <row r="9" spans="1:10" ht="46.5" thickTop="1" thickBot="1" x14ac:dyDescent="0.3">
      <c r="A9" s="106" t="s">
        <v>682</v>
      </c>
      <c r="B9" s="112" t="s">
        <v>137</v>
      </c>
      <c r="C9" s="312" t="s">
        <v>686</v>
      </c>
      <c r="D9" s="312" t="s">
        <v>687</v>
      </c>
      <c r="E9" s="25" t="s">
        <v>692</v>
      </c>
      <c r="F9" s="309">
        <v>1</v>
      </c>
      <c r="G9" s="309">
        <v>0.96420000000000006</v>
      </c>
      <c r="H9" s="211">
        <v>0.96420000000000006</v>
      </c>
      <c r="I9" s="208">
        <v>0.96420000000000006</v>
      </c>
      <c r="J9" s="152" t="s">
        <v>693</v>
      </c>
    </row>
    <row r="10" spans="1:10" ht="22.5" thickTop="1" thickBot="1" x14ac:dyDescent="0.3">
      <c r="A10" s="327"/>
      <c r="B10" s="213" t="s">
        <v>157</v>
      </c>
      <c r="C10" s="329"/>
      <c r="D10" s="329"/>
      <c r="E10" s="327"/>
      <c r="F10" s="216"/>
      <c r="G10" s="216"/>
      <c r="H10" s="216"/>
      <c r="I10" s="212"/>
      <c r="J10" s="289"/>
    </row>
    <row r="11" spans="1:10" ht="46.5" thickTop="1" thickBot="1" x14ac:dyDescent="0.3">
      <c r="A11" s="106" t="s">
        <v>682</v>
      </c>
      <c r="B11" s="325" t="s">
        <v>213</v>
      </c>
      <c r="C11" s="326" t="s">
        <v>159</v>
      </c>
      <c r="D11" s="326" t="s">
        <v>247</v>
      </c>
      <c r="E11" s="25" t="s">
        <v>295</v>
      </c>
      <c r="F11" s="309">
        <v>0.32</v>
      </c>
      <c r="G11" s="309">
        <v>0.51</v>
      </c>
      <c r="H11" s="211">
        <v>1.59375</v>
      </c>
      <c r="I11" s="208">
        <v>1.59375</v>
      </c>
      <c r="J11" s="152" t="s">
        <v>694</v>
      </c>
    </row>
    <row r="12" spans="1:10" ht="46.5" thickTop="1" thickBot="1" x14ac:dyDescent="0.3">
      <c r="A12" s="106" t="s">
        <v>682</v>
      </c>
      <c r="B12" s="325" t="s">
        <v>213</v>
      </c>
      <c r="C12" s="326" t="s">
        <v>159</v>
      </c>
      <c r="D12" s="326" t="s">
        <v>247</v>
      </c>
      <c r="E12" s="25" t="s">
        <v>300</v>
      </c>
      <c r="F12" s="309">
        <v>0.42</v>
      </c>
      <c r="G12" s="309">
        <v>0.57999999999999996</v>
      </c>
      <c r="H12" s="211">
        <v>1.3809523809523809</v>
      </c>
      <c r="I12" s="208">
        <v>1.3809523809523809</v>
      </c>
      <c r="J12" s="152" t="s">
        <v>694</v>
      </c>
    </row>
    <row r="13" spans="1:10" ht="46.5" thickTop="1" thickBot="1" x14ac:dyDescent="0.3">
      <c r="A13" s="106" t="s">
        <v>682</v>
      </c>
      <c r="B13" s="325" t="s">
        <v>213</v>
      </c>
      <c r="C13" s="326" t="s">
        <v>159</v>
      </c>
      <c r="D13" s="326" t="s">
        <v>247</v>
      </c>
      <c r="E13" s="25" t="s">
        <v>302</v>
      </c>
      <c r="F13" s="309">
        <v>0.42</v>
      </c>
      <c r="G13" s="309">
        <v>0.57999999999999996</v>
      </c>
      <c r="H13" s="211">
        <v>1.3809523809523809</v>
      </c>
      <c r="I13" s="208">
        <v>1.3809523809523809</v>
      </c>
      <c r="J13" s="152" t="s">
        <v>694</v>
      </c>
    </row>
    <row r="14" spans="1:10" ht="46.5" thickTop="1" thickBot="1" x14ac:dyDescent="0.3">
      <c r="A14" s="106" t="s">
        <v>682</v>
      </c>
      <c r="B14" s="325" t="s">
        <v>213</v>
      </c>
      <c r="C14" s="312" t="s">
        <v>160</v>
      </c>
      <c r="D14" s="324" t="s">
        <v>695</v>
      </c>
      <c r="E14" s="25" t="s">
        <v>696</v>
      </c>
      <c r="F14" s="309">
        <v>1</v>
      </c>
      <c r="G14" s="309">
        <v>0.9</v>
      </c>
      <c r="H14" s="211">
        <v>0.9</v>
      </c>
      <c r="I14" s="208">
        <v>0.9</v>
      </c>
      <c r="J14" s="152" t="s">
        <v>697</v>
      </c>
    </row>
    <row r="15" spans="1:10" ht="17.25" thickTop="1" thickBot="1" x14ac:dyDescent="0.3">
      <c r="A15" s="319"/>
      <c r="B15" s="322" t="s">
        <v>161</v>
      </c>
      <c r="C15" s="321"/>
      <c r="D15" s="321"/>
      <c r="E15" s="319"/>
      <c r="F15" s="259"/>
      <c r="G15" s="259"/>
      <c r="H15" s="259"/>
      <c r="I15" s="259"/>
      <c r="J15" s="259"/>
    </row>
    <row r="16" spans="1:10" ht="61.5" thickTop="1" thickBot="1" x14ac:dyDescent="0.3">
      <c r="A16" s="106" t="s">
        <v>682</v>
      </c>
      <c r="B16" s="71" t="s">
        <v>162</v>
      </c>
      <c r="C16" s="311" t="s">
        <v>195</v>
      </c>
      <c r="D16" s="311" t="s">
        <v>698</v>
      </c>
      <c r="E16" s="25" t="s">
        <v>699</v>
      </c>
      <c r="F16" s="309">
        <v>1</v>
      </c>
      <c r="G16" s="309">
        <v>0</v>
      </c>
      <c r="H16" s="211" t="s">
        <v>297</v>
      </c>
      <c r="I16" s="208" t="s">
        <v>298</v>
      </c>
      <c r="J16" s="152" t="s">
        <v>700</v>
      </c>
    </row>
    <row r="17" spans="1:10" ht="61.5" thickTop="1" thickBot="1" x14ac:dyDescent="0.3">
      <c r="A17" s="106" t="s">
        <v>682</v>
      </c>
      <c r="B17" s="71" t="s">
        <v>162</v>
      </c>
      <c r="C17" s="312" t="s">
        <v>164</v>
      </c>
      <c r="D17" s="312" t="s">
        <v>701</v>
      </c>
      <c r="E17" s="25" t="s">
        <v>702</v>
      </c>
      <c r="F17" s="309">
        <v>1</v>
      </c>
      <c r="G17" s="309">
        <v>0.95999999999999985</v>
      </c>
      <c r="H17" s="211">
        <v>0.95999999999999985</v>
      </c>
      <c r="I17" s="208">
        <v>0.95999999999999985</v>
      </c>
      <c r="J17" s="152" t="s">
        <v>703</v>
      </c>
    </row>
    <row r="18" spans="1:10" ht="31.5" thickTop="1" thickBot="1" x14ac:dyDescent="0.3">
      <c r="A18" s="106" t="s">
        <v>682</v>
      </c>
      <c r="B18" s="71" t="s">
        <v>162</v>
      </c>
      <c r="C18" s="312" t="s">
        <v>164</v>
      </c>
      <c r="D18" s="312" t="s">
        <v>701</v>
      </c>
      <c r="E18" s="25" t="s">
        <v>704</v>
      </c>
      <c r="F18" s="309">
        <v>1</v>
      </c>
      <c r="G18" s="309">
        <v>0.9</v>
      </c>
      <c r="H18" s="211">
        <v>0.9</v>
      </c>
      <c r="I18" s="208">
        <v>0.9</v>
      </c>
      <c r="J18" s="152" t="s">
        <v>705</v>
      </c>
    </row>
    <row r="19" spans="1:10" ht="46.5" thickTop="1" thickBot="1" x14ac:dyDescent="0.3">
      <c r="A19" s="106" t="s">
        <v>682</v>
      </c>
      <c r="B19" s="71" t="s">
        <v>162</v>
      </c>
      <c r="C19" s="312" t="s">
        <v>164</v>
      </c>
      <c r="D19" s="312" t="s">
        <v>706</v>
      </c>
      <c r="E19" s="25" t="s">
        <v>707</v>
      </c>
      <c r="F19" s="309">
        <v>1</v>
      </c>
      <c r="G19" s="309">
        <v>1</v>
      </c>
      <c r="H19" s="211">
        <v>1</v>
      </c>
      <c r="I19" s="208">
        <v>1</v>
      </c>
      <c r="J19" s="152" t="s">
        <v>708</v>
      </c>
    </row>
    <row r="20" spans="1:10" ht="46.5" thickTop="1" thickBot="1" x14ac:dyDescent="0.3">
      <c r="A20" s="106" t="s">
        <v>682</v>
      </c>
      <c r="B20" s="71" t="s">
        <v>162</v>
      </c>
      <c r="C20" s="312" t="s">
        <v>164</v>
      </c>
      <c r="D20" s="312" t="s">
        <v>706</v>
      </c>
      <c r="E20" s="25" t="s">
        <v>709</v>
      </c>
      <c r="F20" s="309">
        <v>0.99819999999999998</v>
      </c>
      <c r="G20" s="309">
        <v>0.99967499999999998</v>
      </c>
      <c r="H20" s="211">
        <v>1.0014776597876178</v>
      </c>
      <c r="I20" s="208">
        <v>1.0014776597876178</v>
      </c>
      <c r="J20" s="152" t="s">
        <v>710</v>
      </c>
    </row>
    <row r="21" spans="1:10" ht="46.5" thickTop="1" thickBot="1" x14ac:dyDescent="0.3">
      <c r="A21" s="106" t="s">
        <v>682</v>
      </c>
      <c r="B21" s="71" t="s">
        <v>162</v>
      </c>
      <c r="C21" s="312" t="s">
        <v>711</v>
      </c>
      <c r="D21" s="312" t="s">
        <v>712</v>
      </c>
      <c r="E21" s="25" t="s">
        <v>713</v>
      </c>
      <c r="F21" s="309">
        <v>0.05</v>
      </c>
      <c r="G21" s="309">
        <v>0.05</v>
      </c>
      <c r="H21" s="211">
        <v>1</v>
      </c>
      <c r="I21" s="208">
        <v>1</v>
      </c>
      <c r="J21" s="152" t="s">
        <v>714</v>
      </c>
    </row>
    <row r="22" spans="1:10" ht="46.5" thickTop="1" thickBot="1" x14ac:dyDescent="0.3">
      <c r="A22" s="106" t="s">
        <v>682</v>
      </c>
      <c r="B22" s="71" t="s">
        <v>162</v>
      </c>
      <c r="C22" s="312" t="s">
        <v>711</v>
      </c>
      <c r="D22" s="25" t="s">
        <v>712</v>
      </c>
      <c r="E22" s="25" t="s">
        <v>715</v>
      </c>
      <c r="F22" s="210">
        <v>1</v>
      </c>
      <c r="G22" s="210">
        <v>1</v>
      </c>
      <c r="H22" s="211">
        <v>1</v>
      </c>
      <c r="I22" s="208">
        <v>1</v>
      </c>
      <c r="J22" s="152" t="s">
        <v>716</v>
      </c>
    </row>
    <row r="23" spans="1:10" ht="168" customHeight="1" thickTop="1" thickBot="1" x14ac:dyDescent="0.3">
      <c r="A23" s="106" t="s">
        <v>682</v>
      </c>
      <c r="B23" s="71" t="s">
        <v>162</v>
      </c>
      <c r="C23" s="312" t="s">
        <v>711</v>
      </c>
      <c r="D23" s="318" t="s">
        <v>202</v>
      </c>
      <c r="E23" s="25" t="s">
        <v>203</v>
      </c>
      <c r="F23" s="309">
        <v>1</v>
      </c>
      <c r="G23" s="309">
        <v>1</v>
      </c>
      <c r="H23" s="211">
        <v>1</v>
      </c>
      <c r="I23" s="208">
        <v>1</v>
      </c>
      <c r="J23" s="152" t="s">
        <v>717</v>
      </c>
    </row>
    <row r="24" spans="1:10" ht="46.5" thickTop="1" thickBot="1" x14ac:dyDescent="0.3">
      <c r="A24" s="106" t="s">
        <v>682</v>
      </c>
      <c r="B24" s="71" t="s">
        <v>162</v>
      </c>
      <c r="C24" s="312" t="s">
        <v>166</v>
      </c>
      <c r="D24" s="312" t="s">
        <v>718</v>
      </c>
      <c r="E24" s="25" t="s">
        <v>719</v>
      </c>
      <c r="F24" s="309">
        <v>1</v>
      </c>
      <c r="G24" s="309">
        <v>0.99999999999999989</v>
      </c>
      <c r="H24" s="211">
        <v>0.99999999999999989</v>
      </c>
      <c r="I24" s="208">
        <v>0.99999999999999989</v>
      </c>
      <c r="J24" s="152" t="s">
        <v>720</v>
      </c>
    </row>
    <row r="25" spans="1:10" ht="22.5" thickTop="1" thickBot="1" x14ac:dyDescent="0.3">
      <c r="A25" s="314"/>
      <c r="B25" s="316" t="s">
        <v>171</v>
      </c>
      <c r="C25" s="315"/>
      <c r="D25" s="315"/>
      <c r="E25" s="314"/>
      <c r="F25" s="229"/>
      <c r="G25" s="229"/>
      <c r="H25" s="229"/>
      <c r="I25" s="228"/>
      <c r="J25" s="266"/>
    </row>
    <row r="26" spans="1:10" ht="43.5" thickTop="1" thickBot="1" x14ac:dyDescent="0.3">
      <c r="A26" s="106" t="s">
        <v>682</v>
      </c>
      <c r="B26" s="99" t="s">
        <v>172</v>
      </c>
      <c r="C26" s="312" t="s">
        <v>173</v>
      </c>
      <c r="D26" s="313" t="s">
        <v>226</v>
      </c>
      <c r="E26" s="25" t="s">
        <v>206</v>
      </c>
      <c r="F26" s="309">
        <v>1</v>
      </c>
      <c r="G26" s="309">
        <v>1.0150000000000001</v>
      </c>
      <c r="H26" s="211">
        <v>1.0150000000000001</v>
      </c>
      <c r="I26" s="208">
        <v>1.0150000000000001</v>
      </c>
      <c r="J26" s="152" t="s">
        <v>721</v>
      </c>
    </row>
    <row r="27" spans="1:10" ht="43.5" thickTop="1" thickBot="1" x14ac:dyDescent="0.3">
      <c r="A27" s="106" t="s">
        <v>682</v>
      </c>
      <c r="B27" s="99" t="s">
        <v>172</v>
      </c>
      <c r="C27" s="312" t="s">
        <v>173</v>
      </c>
      <c r="D27" s="311" t="s">
        <v>226</v>
      </c>
      <c r="E27" s="25" t="s">
        <v>722</v>
      </c>
      <c r="F27" s="309">
        <v>1</v>
      </c>
      <c r="G27" s="309">
        <v>0.99999999999999989</v>
      </c>
      <c r="H27" s="211">
        <v>0.99999999999999989</v>
      </c>
      <c r="I27" s="208">
        <v>0.99999999999999989</v>
      </c>
      <c r="J27" s="152" t="s">
        <v>723</v>
      </c>
    </row>
    <row r="28" spans="1:10" ht="43.5" thickTop="1" thickBot="1" x14ac:dyDescent="0.3">
      <c r="A28" s="106" t="s">
        <v>682</v>
      </c>
      <c r="B28" s="99" t="s">
        <v>172</v>
      </c>
      <c r="C28" s="311" t="s">
        <v>724</v>
      </c>
      <c r="D28" s="310" t="s">
        <v>725</v>
      </c>
      <c r="E28" s="25" t="s">
        <v>726</v>
      </c>
      <c r="F28" s="309">
        <v>0.5</v>
      </c>
      <c r="G28" s="309">
        <v>0.49999999999999994</v>
      </c>
      <c r="H28" s="211">
        <v>0.99999999999999989</v>
      </c>
      <c r="I28" s="208">
        <v>0.99999999999999989</v>
      </c>
      <c r="J28" s="152" t="s">
        <v>723</v>
      </c>
    </row>
    <row r="29" spans="1:10" ht="103.5" customHeight="1" thickTop="1" x14ac:dyDescent="0.35">
      <c r="H29" s="47" t="s">
        <v>177</v>
      </c>
      <c r="I29" s="1178">
        <v>1.0550271474004085</v>
      </c>
      <c r="J29" s="17" t="s">
        <v>178</v>
      </c>
    </row>
    <row r="30" spans="1:10" x14ac:dyDescent="0.35">
      <c r="I30" s="308"/>
    </row>
    <row r="31" spans="1:10" x14ac:dyDescent="0.35">
      <c r="I31" s="308"/>
    </row>
    <row r="32" spans="1:10"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qiulX/HEMIdBi59jgnof759IeJXIen2Is5FkIzkxwI5AErcZAMYL9TIyf3uOHADzrUWJVurhAjaP21xXkLJHkw==" saltValue="0TfGJ0qF/B4M7JgrPQgRqw==" spinCount="100000" sheet="1" objects="1" scenarios="1"/>
  <conditionalFormatting sqref="I5:I9">
    <cfRule type="cellIs" dxfId="3770" priority="151" operator="greaterThan">
      <formula>1.1</formula>
    </cfRule>
    <cfRule type="cellIs" dxfId="3769" priority="152" operator="between">
      <formula>100%</formula>
      <formula>110%</formula>
    </cfRule>
    <cfRule type="cellIs" dxfId="3768" priority="153" operator="between">
      <formula>70%</formula>
      <formula>99.9999999%</formula>
    </cfRule>
    <cfRule type="cellIs" dxfId="3767" priority="154" operator="between">
      <formula>0</formula>
      <formula>0.6999999999999</formula>
    </cfRule>
  </conditionalFormatting>
  <conditionalFormatting sqref="H5:H9">
    <cfRule type="containsText" dxfId="3766" priority="145" operator="containsText" text="Sin medición en la vigencia">
      <formula>NOT(ISERROR(SEARCH("Sin medición en la vigencia",H5)))</formula>
    </cfRule>
    <cfRule type="cellIs" dxfId="3765" priority="146" operator="greaterThan">
      <formula>1.1</formula>
    </cfRule>
    <cfRule type="cellIs" dxfId="3764" priority="147" operator="between">
      <formula>100%</formula>
      <formula>110%</formula>
    </cfRule>
    <cfRule type="cellIs" dxfId="3763" priority="148" operator="between">
      <formula>70%</formula>
      <formula>99.9999999%</formula>
    </cfRule>
    <cfRule type="cellIs" dxfId="3762" priority="149" operator="between">
      <formula>0</formula>
      <formula>0.6999999999999</formula>
    </cfRule>
  </conditionalFormatting>
  <conditionalFormatting sqref="I11:I14">
    <cfRule type="cellIs" dxfId="3761" priority="141" operator="greaterThan">
      <formula>1.1</formula>
    </cfRule>
    <cfRule type="cellIs" dxfId="3760" priority="142" operator="between">
      <formula>100%</formula>
      <formula>110%</formula>
    </cfRule>
    <cfRule type="cellIs" dxfId="3759" priority="143" operator="between">
      <formula>70%</formula>
      <formula>99.9999999%</formula>
    </cfRule>
    <cfRule type="cellIs" dxfId="3758" priority="144" operator="between">
      <formula>0</formula>
      <formula>0.6999999999999</formula>
    </cfRule>
  </conditionalFormatting>
  <conditionalFormatting sqref="H11:H14">
    <cfRule type="containsText" dxfId="3757" priority="135" operator="containsText" text="Sin medición en la vigencia">
      <formula>NOT(ISERROR(SEARCH("Sin medición en la vigencia",H11)))</formula>
    </cfRule>
    <cfRule type="cellIs" dxfId="3756" priority="136" operator="greaterThan">
      <formula>1.1</formula>
    </cfRule>
    <cfRule type="cellIs" dxfId="3755" priority="137" operator="between">
      <formula>100%</formula>
      <formula>110%</formula>
    </cfRule>
    <cfRule type="cellIs" dxfId="3754" priority="138" operator="between">
      <formula>70%</formula>
      <formula>99.9999999%</formula>
    </cfRule>
    <cfRule type="cellIs" dxfId="3753" priority="139" operator="between">
      <formula>0</formula>
      <formula>0.6999999999999</formula>
    </cfRule>
  </conditionalFormatting>
  <conditionalFormatting sqref="I16:I24">
    <cfRule type="cellIs" dxfId="3752" priority="131" operator="greaterThan">
      <formula>1.1</formula>
    </cfRule>
    <cfRule type="cellIs" dxfId="3751" priority="132" operator="between">
      <formula>100%</formula>
      <formula>110%</formula>
    </cfRule>
    <cfRule type="cellIs" dxfId="3750" priority="133" operator="between">
      <formula>70%</formula>
      <formula>99.9999999%</formula>
    </cfRule>
    <cfRule type="cellIs" dxfId="3749" priority="134" operator="between">
      <formula>0</formula>
      <formula>0.6999999999999</formula>
    </cfRule>
  </conditionalFormatting>
  <conditionalFormatting sqref="H16:H24">
    <cfRule type="containsText" dxfId="3748" priority="125" operator="containsText" text="Sin medición en la vigencia">
      <formula>NOT(ISERROR(SEARCH("Sin medición en la vigencia",H16)))</formula>
    </cfRule>
    <cfRule type="cellIs" dxfId="3747" priority="126" operator="greaterThan">
      <formula>1.1</formula>
    </cfRule>
    <cfRule type="cellIs" dxfId="3746" priority="127" operator="between">
      <formula>100%</formula>
      <formula>110%</formula>
    </cfRule>
    <cfRule type="cellIs" dxfId="3745" priority="128" operator="between">
      <formula>70%</formula>
      <formula>99.9999999%</formula>
    </cfRule>
    <cfRule type="cellIs" dxfId="3744" priority="129" operator="between">
      <formula>0</formula>
      <formula>0.6999999999999</formula>
    </cfRule>
  </conditionalFormatting>
  <conditionalFormatting sqref="I26:I28">
    <cfRule type="cellIs" dxfId="3743" priority="121" operator="greaterThan">
      <formula>1.1</formula>
    </cfRule>
    <cfRule type="cellIs" dxfId="3742" priority="122" operator="between">
      <formula>100%</formula>
      <formula>110%</formula>
    </cfRule>
    <cfRule type="cellIs" dxfId="3741" priority="123" operator="between">
      <formula>70%</formula>
      <formula>99.9999999%</formula>
    </cfRule>
    <cfRule type="cellIs" dxfId="3740" priority="124" operator="between">
      <formula>0</formula>
      <formula>0.6999999999999</formula>
    </cfRule>
  </conditionalFormatting>
  <conditionalFormatting sqref="H26:H28">
    <cfRule type="containsText" dxfId="3739" priority="115" operator="containsText" text="Sin medición en la vigencia">
      <formula>NOT(ISERROR(SEARCH("Sin medición en la vigencia",H26)))</formula>
    </cfRule>
    <cfRule type="cellIs" dxfId="3738" priority="116" operator="greaterThan">
      <formula>1.1</formula>
    </cfRule>
    <cfRule type="cellIs" dxfId="3737" priority="117" operator="between">
      <formula>100%</formula>
      <formula>110%</formula>
    </cfRule>
    <cfRule type="cellIs" dxfId="3736" priority="118" operator="between">
      <formula>70%</formula>
      <formula>99.9999999%</formula>
    </cfRule>
    <cfRule type="cellIs" dxfId="3735" priority="119" operator="between">
      <formula>0</formula>
      <formula>0.6999999999999</formula>
    </cfRule>
  </conditionalFormatting>
  <hyperlinks>
    <hyperlink ref="J29" location="Principal!A1" display="volver al índice" xr:uid="{00000000-0004-0000-1C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0" operator="containsText" id="{360D77DC-F9DB-4A39-8457-38878EE24B7C}">
            <xm:f>NOT(ISERROR(SEARCH("-",I5)))</xm:f>
            <xm:f>"-"</xm:f>
            <x14:dxf>
              <fill>
                <patternFill>
                  <bgColor rgb="FF000000"/>
                </patternFill>
              </fill>
            </x14:dxf>
          </x14:cfRule>
          <xm:sqref>I5:I9</xm:sqref>
        </x14:conditionalFormatting>
        <x14:conditionalFormatting xmlns:xm="http://schemas.microsoft.com/office/excel/2006/main">
          <x14:cfRule type="containsText" priority="140" operator="containsText" id="{D971E8FB-D35B-4A84-A3C9-54AF309567ED}">
            <xm:f>NOT(ISERROR(SEARCH("-",I11)))</xm:f>
            <xm:f>"-"</xm:f>
            <x14:dxf>
              <fill>
                <patternFill>
                  <bgColor rgb="FF000000"/>
                </patternFill>
              </fill>
            </x14:dxf>
          </x14:cfRule>
          <xm:sqref>I11:I14</xm:sqref>
        </x14:conditionalFormatting>
        <x14:conditionalFormatting xmlns:xm="http://schemas.microsoft.com/office/excel/2006/main">
          <x14:cfRule type="containsText" priority="130" operator="containsText" id="{563D994F-3390-4579-B3B3-EC6CE9ADF701}">
            <xm:f>NOT(ISERROR(SEARCH("-",I16)))</xm:f>
            <xm:f>"-"</xm:f>
            <x14:dxf>
              <fill>
                <patternFill>
                  <bgColor rgb="FF000000"/>
                </patternFill>
              </fill>
            </x14:dxf>
          </x14:cfRule>
          <xm:sqref>I16:I24</xm:sqref>
        </x14:conditionalFormatting>
        <x14:conditionalFormatting xmlns:xm="http://schemas.microsoft.com/office/excel/2006/main">
          <x14:cfRule type="containsText" priority="120" operator="containsText" id="{E0835E71-4A7F-431F-A329-D27351AA35DE}">
            <xm:f>NOT(ISERROR(SEARCH("-",I26)))</xm:f>
            <xm:f>"-"</xm:f>
            <x14:dxf>
              <fill>
                <patternFill>
                  <bgColor rgb="FF000000"/>
                </patternFill>
              </fill>
            </x14:dxf>
          </x14:cfRule>
          <xm:sqref>I26:I28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9" tint="-0.249977111117893"/>
  </sheetPr>
  <dimension ref="A1:J115"/>
  <sheetViews>
    <sheetView zoomScale="70" zoomScaleNormal="70" workbookViewId="0">
      <selection activeCell="F13" sqref="F13"/>
    </sheetView>
  </sheetViews>
  <sheetFormatPr baseColWidth="10" defaultColWidth="11.42578125" defaultRowHeight="21" x14ac:dyDescent="0.35"/>
  <cols>
    <col min="1" max="1" width="20.140625" customWidth="1"/>
    <col min="2" max="2" width="20.5703125" customWidth="1"/>
    <col min="3" max="3" width="29.28515625" customWidth="1"/>
    <col min="4" max="4" width="39.5703125" style="9" customWidth="1"/>
    <col min="5" max="5" width="46.140625" customWidth="1"/>
    <col min="6" max="7" width="19.7109375" style="434" customWidth="1"/>
    <col min="8" max="8" width="23.7109375" style="434" customWidth="1"/>
    <col min="9" max="9" width="27.85546875" style="235" customWidth="1"/>
    <col min="10" max="10" width="139.28515625" style="167" customWidth="1"/>
    <col min="11" max="11" width="21.140625" customWidth="1"/>
  </cols>
  <sheetData>
    <row r="1" spans="1:10" ht="81.75" customHeight="1" thickBot="1" x14ac:dyDescent="0.3">
      <c r="A1" s="116"/>
      <c r="B1" s="198" t="s">
        <v>122</v>
      </c>
      <c r="C1" s="198"/>
      <c r="D1" s="199" t="s">
        <v>179</v>
      </c>
      <c r="E1" s="199"/>
      <c r="F1" s="423"/>
      <c r="G1" s="423"/>
      <c r="H1" s="423"/>
      <c r="I1" s="201"/>
      <c r="J1" s="122"/>
    </row>
    <row r="2" spans="1:10" s="9" customFormat="1" ht="22.5" thickTop="1" thickBot="1" x14ac:dyDescent="0.3">
      <c r="A2" s="106"/>
      <c r="B2" s="106"/>
      <c r="C2" s="106"/>
      <c r="D2" s="106"/>
      <c r="E2" s="106"/>
      <c r="F2" s="334" t="s">
        <v>124</v>
      </c>
      <c r="G2" s="333"/>
      <c r="H2" s="333"/>
      <c r="I2" s="332"/>
      <c r="J2" s="130" t="s">
        <v>21</v>
      </c>
    </row>
    <row r="3" spans="1:10" ht="93.75" customHeight="1" thickTop="1" thickBot="1" x14ac:dyDescent="0.3">
      <c r="A3" s="106" t="s">
        <v>125</v>
      </c>
      <c r="B3" s="106" t="s">
        <v>126</v>
      </c>
      <c r="C3" s="106" t="s">
        <v>127</v>
      </c>
      <c r="D3" s="106" t="s">
        <v>128</v>
      </c>
      <c r="E3" s="106" t="s">
        <v>129</v>
      </c>
      <c r="F3" s="202" t="s">
        <v>130</v>
      </c>
      <c r="G3" s="202" t="s">
        <v>131</v>
      </c>
      <c r="H3" s="203" t="s">
        <v>132</v>
      </c>
      <c r="I3" s="203" t="s">
        <v>133</v>
      </c>
      <c r="J3" s="135" t="s">
        <v>134</v>
      </c>
    </row>
    <row r="4" spans="1:10" ht="22.5" thickTop="1" thickBot="1" x14ac:dyDescent="0.3">
      <c r="A4" s="105"/>
      <c r="B4" s="204" t="s">
        <v>135</v>
      </c>
      <c r="C4" s="204"/>
      <c r="D4" s="105"/>
      <c r="E4" s="204"/>
      <c r="F4" s="424"/>
      <c r="G4" s="424"/>
      <c r="H4" s="424"/>
      <c r="I4" s="206"/>
      <c r="J4" s="175"/>
    </row>
    <row r="5" spans="1:10" ht="123.75" customHeight="1" thickTop="1" thickBot="1" x14ac:dyDescent="0.3">
      <c r="A5" s="106" t="s">
        <v>180</v>
      </c>
      <c r="B5" s="112" t="s">
        <v>137</v>
      </c>
      <c r="C5" s="425" t="s">
        <v>138</v>
      </c>
      <c r="D5" s="426" t="s">
        <v>139</v>
      </c>
      <c r="E5" s="25" t="s">
        <v>140</v>
      </c>
      <c r="F5" s="225">
        <v>0.95</v>
      </c>
      <c r="G5" s="225">
        <v>0.87696812749003983</v>
      </c>
      <c r="H5" s="211">
        <v>0.92312434472635774</v>
      </c>
      <c r="I5" s="208">
        <v>0.92312434472635774</v>
      </c>
      <c r="J5" s="427" t="s">
        <v>181</v>
      </c>
    </row>
    <row r="6" spans="1:10" ht="96.75" customHeight="1" thickTop="1" thickBot="1" x14ac:dyDescent="0.3">
      <c r="A6" s="106" t="s">
        <v>180</v>
      </c>
      <c r="B6" s="112" t="s">
        <v>137</v>
      </c>
      <c r="C6" s="425" t="s">
        <v>138</v>
      </c>
      <c r="D6" s="428" t="s">
        <v>141</v>
      </c>
      <c r="E6" s="25" t="s">
        <v>142</v>
      </c>
      <c r="F6" s="225">
        <v>0.95</v>
      </c>
      <c r="G6" s="225">
        <v>0.76</v>
      </c>
      <c r="H6" s="211">
        <v>0.8</v>
      </c>
      <c r="I6" s="208">
        <v>0.8</v>
      </c>
      <c r="J6" s="209" t="s">
        <v>182</v>
      </c>
    </row>
    <row r="7" spans="1:10" ht="93.75" customHeight="1" thickTop="1" thickBot="1" x14ac:dyDescent="0.3">
      <c r="A7" s="106" t="s">
        <v>180</v>
      </c>
      <c r="B7" s="112" t="s">
        <v>137</v>
      </c>
      <c r="C7" s="429" t="s">
        <v>143</v>
      </c>
      <c r="D7" s="430" t="s">
        <v>150</v>
      </c>
      <c r="E7" s="25" t="s">
        <v>151</v>
      </c>
      <c r="F7" s="225">
        <v>0.65500000000000003</v>
      </c>
      <c r="G7" s="225">
        <v>0.70820000000000005</v>
      </c>
      <c r="H7" s="211">
        <v>1.0812213740458017</v>
      </c>
      <c r="I7" s="208">
        <v>1.0812213740458017</v>
      </c>
      <c r="J7" s="152" t="s">
        <v>152</v>
      </c>
    </row>
    <row r="8" spans="1:10" ht="76.5" thickTop="1" thickBot="1" x14ac:dyDescent="0.3">
      <c r="A8" s="106" t="s">
        <v>180</v>
      </c>
      <c r="B8" s="112" t="s">
        <v>137</v>
      </c>
      <c r="C8" s="429" t="s">
        <v>143</v>
      </c>
      <c r="D8" s="429" t="s">
        <v>153</v>
      </c>
      <c r="E8" s="25" t="s">
        <v>154</v>
      </c>
      <c r="F8" s="225">
        <v>1</v>
      </c>
      <c r="G8" s="225">
        <v>1</v>
      </c>
      <c r="H8" s="211">
        <v>1</v>
      </c>
      <c r="I8" s="208">
        <v>1</v>
      </c>
      <c r="J8" s="149" t="s">
        <v>155</v>
      </c>
    </row>
    <row r="9" spans="1:10" ht="20.25" thickTop="1" thickBot="1" x14ac:dyDescent="0.3">
      <c r="A9" s="327"/>
      <c r="B9" s="213" t="s">
        <v>157</v>
      </c>
      <c r="C9" s="212"/>
      <c r="D9" s="212"/>
      <c r="E9" s="327"/>
      <c r="F9" s="327"/>
      <c r="G9" s="327"/>
      <c r="H9" s="327"/>
      <c r="I9" s="327"/>
      <c r="J9" s="327"/>
    </row>
    <row r="10" spans="1:10" ht="46.5" thickTop="1" thickBot="1" x14ac:dyDescent="0.3">
      <c r="A10" s="106" t="s">
        <v>180</v>
      </c>
      <c r="B10" s="212" t="s">
        <v>158</v>
      </c>
      <c r="C10" s="429" t="s">
        <v>160</v>
      </c>
      <c r="D10" s="430" t="s">
        <v>183</v>
      </c>
      <c r="E10" s="25" t="s">
        <v>184</v>
      </c>
      <c r="F10" s="210">
        <v>28</v>
      </c>
      <c r="G10" s="210">
        <v>26.835833333333333</v>
      </c>
      <c r="H10" s="211">
        <v>1.0433810514548334</v>
      </c>
      <c r="I10" s="208">
        <v>1.0433810514548334</v>
      </c>
      <c r="J10" s="209" t="s">
        <v>185</v>
      </c>
    </row>
    <row r="11" spans="1:10" ht="46.5" thickTop="1" thickBot="1" x14ac:dyDescent="0.3">
      <c r="A11" s="106" t="s">
        <v>180</v>
      </c>
      <c r="B11" s="212" t="s">
        <v>158</v>
      </c>
      <c r="C11" s="429" t="s">
        <v>160</v>
      </c>
      <c r="D11" s="430" t="s">
        <v>186</v>
      </c>
      <c r="E11" s="25" t="s">
        <v>187</v>
      </c>
      <c r="F11" s="225">
        <v>1</v>
      </c>
      <c r="G11" s="225">
        <v>1</v>
      </c>
      <c r="H11" s="211">
        <v>1</v>
      </c>
      <c r="I11" s="208">
        <v>1</v>
      </c>
      <c r="J11" s="209" t="s">
        <v>188</v>
      </c>
    </row>
    <row r="12" spans="1:10" ht="76.5" thickTop="1" thickBot="1" x14ac:dyDescent="0.3">
      <c r="A12" s="106" t="s">
        <v>180</v>
      </c>
      <c r="B12" s="212" t="s">
        <v>158</v>
      </c>
      <c r="C12" s="429" t="s">
        <v>160</v>
      </c>
      <c r="D12" s="430" t="s">
        <v>189</v>
      </c>
      <c r="E12" s="25" t="s">
        <v>190</v>
      </c>
      <c r="F12" s="225">
        <v>1</v>
      </c>
      <c r="G12" s="225">
        <v>1</v>
      </c>
      <c r="H12" s="211">
        <v>1</v>
      </c>
      <c r="I12" s="208">
        <v>1</v>
      </c>
      <c r="J12" s="209" t="s">
        <v>191</v>
      </c>
    </row>
    <row r="13" spans="1:10" ht="98.25" customHeight="1" thickTop="1" thickBot="1" x14ac:dyDescent="0.3">
      <c r="A13" s="106" t="s">
        <v>180</v>
      </c>
      <c r="B13" s="212" t="s">
        <v>158</v>
      </c>
      <c r="C13" s="429" t="s">
        <v>160</v>
      </c>
      <c r="D13" s="430" t="s">
        <v>192</v>
      </c>
      <c r="E13" s="25" t="s">
        <v>193</v>
      </c>
      <c r="F13" s="210">
        <v>10.199999999999999</v>
      </c>
      <c r="G13" s="210">
        <v>8.6208333333333336</v>
      </c>
      <c r="H13" s="211">
        <v>1.1831802803286611</v>
      </c>
      <c r="I13" s="208">
        <v>1.1831802803286611</v>
      </c>
      <c r="J13" s="149" t="s">
        <v>194</v>
      </c>
    </row>
    <row r="14" spans="1:10" ht="20.25" thickTop="1" thickBot="1" x14ac:dyDescent="0.3">
      <c r="A14" s="319"/>
      <c r="B14" s="322" t="s">
        <v>161</v>
      </c>
      <c r="C14" s="221"/>
      <c r="D14" s="221"/>
      <c r="E14" s="319"/>
      <c r="F14" s="319"/>
      <c r="G14" s="319"/>
      <c r="H14" s="319"/>
      <c r="I14" s="319"/>
      <c r="J14" s="319"/>
    </row>
    <row r="15" spans="1:10" ht="144" customHeight="1" thickTop="1" thickBot="1" x14ac:dyDescent="0.3">
      <c r="A15" s="106" t="s">
        <v>180</v>
      </c>
      <c r="B15" s="221" t="s">
        <v>162</v>
      </c>
      <c r="C15" s="432" t="s">
        <v>195</v>
      </c>
      <c r="D15" s="103" t="s">
        <v>196</v>
      </c>
      <c r="E15" s="25" t="s">
        <v>197</v>
      </c>
      <c r="F15" s="225">
        <v>1</v>
      </c>
      <c r="G15" s="225">
        <v>1</v>
      </c>
      <c r="H15" s="211">
        <v>1</v>
      </c>
      <c r="I15" s="208">
        <v>1</v>
      </c>
      <c r="J15" s="209" t="s">
        <v>198</v>
      </c>
    </row>
    <row r="16" spans="1:10" ht="101.25" customHeight="1" thickTop="1" thickBot="1" x14ac:dyDescent="0.3">
      <c r="A16" s="106" t="s">
        <v>180</v>
      </c>
      <c r="B16" s="221" t="s">
        <v>162</v>
      </c>
      <c r="C16" s="429" t="s">
        <v>165</v>
      </c>
      <c r="D16" s="430" t="s">
        <v>199</v>
      </c>
      <c r="E16" s="25" t="s">
        <v>200</v>
      </c>
      <c r="F16" s="225">
        <v>1</v>
      </c>
      <c r="G16" s="225">
        <v>1</v>
      </c>
      <c r="H16" s="211">
        <v>1</v>
      </c>
      <c r="I16" s="208">
        <v>1</v>
      </c>
      <c r="J16" s="152" t="s">
        <v>201</v>
      </c>
    </row>
    <row r="17" spans="1:10" ht="61.5" thickTop="1" thickBot="1" x14ac:dyDescent="0.3">
      <c r="A17" s="106" t="s">
        <v>180</v>
      </c>
      <c r="B17" s="221" t="s">
        <v>162</v>
      </c>
      <c r="C17" s="429" t="s">
        <v>165</v>
      </c>
      <c r="D17" s="430" t="s">
        <v>202</v>
      </c>
      <c r="E17" s="25" t="s">
        <v>203</v>
      </c>
      <c r="F17" s="225">
        <v>1</v>
      </c>
      <c r="G17" s="225">
        <v>1</v>
      </c>
      <c r="H17" s="211">
        <v>1</v>
      </c>
      <c r="I17" s="208">
        <v>1</v>
      </c>
      <c r="J17" s="209" t="s">
        <v>204</v>
      </c>
    </row>
    <row r="18" spans="1:10" ht="17.25" thickTop="1" thickBot="1" x14ac:dyDescent="0.3">
      <c r="A18" s="314"/>
      <c r="B18" s="316" t="s">
        <v>171</v>
      </c>
      <c r="C18" s="416"/>
      <c r="D18" s="416"/>
      <c r="E18" s="314"/>
      <c r="F18" s="314"/>
      <c r="G18" s="314"/>
      <c r="H18" s="314"/>
      <c r="I18" s="314"/>
      <c r="J18" s="314"/>
    </row>
    <row r="19" spans="1:10" ht="46.5" thickTop="1" thickBot="1" x14ac:dyDescent="0.3">
      <c r="A19" s="106" t="s">
        <v>180</v>
      </c>
      <c r="B19" s="99" t="s">
        <v>172</v>
      </c>
      <c r="C19" s="430" t="s">
        <v>173</v>
      </c>
      <c r="D19" s="430" t="s">
        <v>205</v>
      </c>
      <c r="E19" s="25" t="s">
        <v>206</v>
      </c>
      <c r="F19" s="225">
        <v>1</v>
      </c>
      <c r="G19" s="225">
        <v>0.95500000000000007</v>
      </c>
      <c r="H19" s="211">
        <v>0.95500000000000007</v>
      </c>
      <c r="I19" s="208">
        <v>0.95500000000000007</v>
      </c>
      <c r="J19" s="152" t="s">
        <v>207</v>
      </c>
    </row>
    <row r="20" spans="1:10" ht="122.25" customHeight="1" thickTop="1" x14ac:dyDescent="0.35">
      <c r="H20" s="47" t="s">
        <v>177</v>
      </c>
      <c r="I20" s="1178">
        <v>0.99882558754630457</v>
      </c>
      <c r="J20" s="17" t="s">
        <v>178</v>
      </c>
    </row>
    <row r="21" spans="1:10" x14ac:dyDescent="0.35">
      <c r="H21" s="235"/>
      <c r="I21" s="308"/>
    </row>
    <row r="22" spans="1:10" x14ac:dyDescent="0.35">
      <c r="H22" s="235"/>
      <c r="I22" s="308"/>
    </row>
    <row r="23" spans="1:10" x14ac:dyDescent="0.35">
      <c r="H23" s="235"/>
      <c r="I23" s="308"/>
    </row>
    <row r="24" spans="1:10" x14ac:dyDescent="0.35">
      <c r="H24" s="235"/>
      <c r="I24" s="308"/>
    </row>
    <row r="25" spans="1:10" x14ac:dyDescent="0.35">
      <c r="H25" s="235"/>
      <c r="I25" s="308"/>
    </row>
    <row r="26" spans="1:10" x14ac:dyDescent="0.35">
      <c r="H26" s="235"/>
      <c r="I26" s="308"/>
    </row>
    <row r="27" spans="1:10" x14ac:dyDescent="0.35">
      <c r="H27" s="235"/>
      <c r="I27" s="308"/>
    </row>
    <row r="28" spans="1:10" x14ac:dyDescent="0.35">
      <c r="H28" s="235"/>
      <c r="I28" s="308"/>
    </row>
    <row r="29" spans="1:10" x14ac:dyDescent="0.35">
      <c r="H29" s="235"/>
      <c r="I29" s="308"/>
    </row>
    <row r="30" spans="1:10" x14ac:dyDescent="0.35">
      <c r="H30" s="235"/>
      <c r="I30" s="308"/>
    </row>
    <row r="31" spans="1:10" x14ac:dyDescent="0.35">
      <c r="H31" s="235"/>
      <c r="I31" s="308"/>
    </row>
    <row r="32" spans="1:10" x14ac:dyDescent="0.35">
      <c r="H32" s="235"/>
      <c r="I32" s="308"/>
    </row>
    <row r="33" spans="8:9" x14ac:dyDescent="0.35">
      <c r="H33" s="235"/>
      <c r="I33" s="308"/>
    </row>
    <row r="34" spans="8:9" x14ac:dyDescent="0.35">
      <c r="H34" s="235"/>
      <c r="I34" s="308"/>
    </row>
    <row r="35" spans="8:9" x14ac:dyDescent="0.35">
      <c r="H35" s="235"/>
      <c r="I35" s="308"/>
    </row>
    <row r="36" spans="8:9" x14ac:dyDescent="0.35">
      <c r="H36" s="235"/>
      <c r="I36" s="308"/>
    </row>
    <row r="37" spans="8:9" x14ac:dyDescent="0.35">
      <c r="H37" s="235"/>
      <c r="I37" s="308"/>
    </row>
    <row r="38" spans="8:9" x14ac:dyDescent="0.35">
      <c r="H38" s="235"/>
      <c r="I38" s="308"/>
    </row>
    <row r="39" spans="8:9" x14ac:dyDescent="0.35">
      <c r="H39" s="235"/>
      <c r="I39" s="308"/>
    </row>
    <row r="40" spans="8:9" x14ac:dyDescent="0.35">
      <c r="H40" s="235"/>
      <c r="I40" s="308"/>
    </row>
    <row r="41" spans="8:9" x14ac:dyDescent="0.35">
      <c r="H41" s="235"/>
      <c r="I41" s="308"/>
    </row>
    <row r="42" spans="8:9" x14ac:dyDescent="0.35">
      <c r="H42" s="235"/>
      <c r="I42" s="308"/>
    </row>
    <row r="43" spans="8:9" x14ac:dyDescent="0.35">
      <c r="H43" s="235"/>
      <c r="I43" s="308"/>
    </row>
    <row r="44" spans="8:9" x14ac:dyDescent="0.35">
      <c r="H44" s="235"/>
      <c r="I44" s="308"/>
    </row>
    <row r="45" spans="8:9" x14ac:dyDescent="0.35">
      <c r="H45" s="235"/>
      <c r="I45" s="308"/>
    </row>
    <row r="46" spans="8:9" x14ac:dyDescent="0.35">
      <c r="H46" s="235"/>
      <c r="I46" s="308"/>
    </row>
    <row r="47" spans="8:9" x14ac:dyDescent="0.35">
      <c r="H47" s="235"/>
      <c r="I47" s="308"/>
    </row>
    <row r="48" spans="8:9" x14ac:dyDescent="0.35">
      <c r="H48" s="235"/>
      <c r="I48" s="308"/>
    </row>
    <row r="49" spans="8:9" x14ac:dyDescent="0.35">
      <c r="H49" s="235"/>
      <c r="I49" s="308"/>
    </row>
    <row r="50" spans="8:9" x14ac:dyDescent="0.35">
      <c r="H50" s="235"/>
      <c r="I50" s="308"/>
    </row>
    <row r="51" spans="8:9" x14ac:dyDescent="0.35">
      <c r="H51" s="235"/>
      <c r="I51" s="308"/>
    </row>
    <row r="52" spans="8:9" x14ac:dyDescent="0.35">
      <c r="H52" s="235"/>
      <c r="I52" s="308"/>
    </row>
    <row r="53" spans="8:9" x14ac:dyDescent="0.35">
      <c r="H53" s="235"/>
      <c r="I53" s="308"/>
    </row>
    <row r="54" spans="8:9" x14ac:dyDescent="0.35">
      <c r="H54" s="235"/>
      <c r="I54" s="308"/>
    </row>
    <row r="55" spans="8:9" x14ac:dyDescent="0.35">
      <c r="H55" s="235"/>
      <c r="I55" s="308"/>
    </row>
    <row r="56" spans="8:9" x14ac:dyDescent="0.35">
      <c r="H56" s="235"/>
      <c r="I56" s="308"/>
    </row>
    <row r="57" spans="8:9" x14ac:dyDescent="0.35">
      <c r="H57" s="235"/>
      <c r="I57" s="308"/>
    </row>
    <row r="58" spans="8:9" x14ac:dyDescent="0.35">
      <c r="H58" s="235"/>
      <c r="I58" s="308"/>
    </row>
    <row r="59" spans="8:9" x14ac:dyDescent="0.35">
      <c r="H59" s="235"/>
      <c r="I59" s="308"/>
    </row>
    <row r="60" spans="8:9" x14ac:dyDescent="0.35">
      <c r="H60" s="235"/>
      <c r="I60" s="308"/>
    </row>
    <row r="61" spans="8:9" x14ac:dyDescent="0.35">
      <c r="H61" s="235"/>
      <c r="I61" s="308"/>
    </row>
    <row r="62" spans="8:9" x14ac:dyDescent="0.35">
      <c r="H62" s="235"/>
      <c r="I62" s="308"/>
    </row>
    <row r="63" spans="8:9" x14ac:dyDescent="0.35">
      <c r="H63" s="235"/>
      <c r="I63" s="308"/>
    </row>
    <row r="64" spans="8:9" x14ac:dyDescent="0.35">
      <c r="H64" s="235"/>
      <c r="I64" s="308"/>
    </row>
    <row r="65" spans="8:9" x14ac:dyDescent="0.35">
      <c r="H65" s="235"/>
      <c r="I65" s="308"/>
    </row>
    <row r="66" spans="8:9" x14ac:dyDescent="0.35">
      <c r="H66" s="235"/>
      <c r="I66" s="308"/>
    </row>
    <row r="67" spans="8:9" x14ac:dyDescent="0.35">
      <c r="H67" s="235"/>
      <c r="I67" s="308"/>
    </row>
    <row r="68" spans="8:9" x14ac:dyDescent="0.35">
      <c r="H68" s="235"/>
      <c r="I68" s="308"/>
    </row>
    <row r="69" spans="8:9" x14ac:dyDescent="0.35">
      <c r="H69" s="235"/>
      <c r="I69" s="308"/>
    </row>
    <row r="70" spans="8:9" x14ac:dyDescent="0.35">
      <c r="H70" s="235"/>
      <c r="I70" s="308"/>
    </row>
    <row r="71" spans="8:9" x14ac:dyDescent="0.35">
      <c r="H71" s="235"/>
      <c r="I71" s="308"/>
    </row>
    <row r="72" spans="8:9" x14ac:dyDescent="0.35">
      <c r="H72" s="235"/>
      <c r="I72" s="308"/>
    </row>
    <row r="73" spans="8:9" x14ac:dyDescent="0.35">
      <c r="H73" s="235"/>
      <c r="I73" s="308"/>
    </row>
    <row r="74" spans="8:9" x14ac:dyDescent="0.35">
      <c r="H74" s="235"/>
      <c r="I74" s="308"/>
    </row>
    <row r="75" spans="8:9" x14ac:dyDescent="0.35">
      <c r="H75" s="235"/>
      <c r="I75" s="308"/>
    </row>
    <row r="76" spans="8:9" x14ac:dyDescent="0.35">
      <c r="H76" s="235"/>
      <c r="I76" s="308"/>
    </row>
    <row r="77" spans="8:9" x14ac:dyDescent="0.35">
      <c r="H77" s="235"/>
      <c r="I77" s="308"/>
    </row>
    <row r="78" spans="8:9" x14ac:dyDescent="0.35">
      <c r="H78" s="235"/>
      <c r="I78" s="308"/>
    </row>
    <row r="79" spans="8:9" x14ac:dyDescent="0.35">
      <c r="H79" s="235"/>
      <c r="I79" s="308"/>
    </row>
    <row r="80" spans="8:9" x14ac:dyDescent="0.35">
      <c r="H80" s="235"/>
      <c r="I80" s="308"/>
    </row>
    <row r="81" spans="8:9" x14ac:dyDescent="0.35">
      <c r="H81" s="235"/>
      <c r="I81" s="308"/>
    </row>
    <row r="82" spans="8:9" x14ac:dyDescent="0.35">
      <c r="H82" s="235"/>
      <c r="I82" s="308"/>
    </row>
    <row r="83" spans="8:9" x14ac:dyDescent="0.35">
      <c r="H83" s="235"/>
      <c r="I83" s="308"/>
    </row>
    <row r="84" spans="8:9" x14ac:dyDescent="0.35">
      <c r="H84" s="235"/>
      <c r="I84" s="308"/>
    </row>
    <row r="85" spans="8:9" x14ac:dyDescent="0.35">
      <c r="H85" s="235"/>
      <c r="I85" s="308"/>
    </row>
    <row r="86" spans="8:9" x14ac:dyDescent="0.35">
      <c r="H86" s="235"/>
      <c r="I86" s="308"/>
    </row>
    <row r="87" spans="8:9" x14ac:dyDescent="0.35">
      <c r="H87" s="235"/>
      <c r="I87" s="308"/>
    </row>
    <row r="88" spans="8:9" x14ac:dyDescent="0.35">
      <c r="H88" s="235"/>
      <c r="I88" s="308"/>
    </row>
    <row r="89" spans="8:9" x14ac:dyDescent="0.35">
      <c r="H89" s="235"/>
      <c r="I89" s="308"/>
    </row>
    <row r="90" spans="8:9" x14ac:dyDescent="0.35">
      <c r="H90" s="235"/>
      <c r="I90" s="308"/>
    </row>
    <row r="91" spans="8:9" x14ac:dyDescent="0.35">
      <c r="H91" s="235"/>
      <c r="I91" s="308"/>
    </row>
    <row r="92" spans="8:9" x14ac:dyDescent="0.35">
      <c r="H92" s="235"/>
      <c r="I92" s="308"/>
    </row>
    <row r="93" spans="8:9" x14ac:dyDescent="0.35">
      <c r="H93" s="235"/>
      <c r="I93" s="308"/>
    </row>
    <row r="94" spans="8:9" x14ac:dyDescent="0.35">
      <c r="H94" s="235"/>
      <c r="I94" s="308"/>
    </row>
    <row r="95" spans="8:9" x14ac:dyDescent="0.35">
      <c r="H95" s="235"/>
      <c r="I95" s="308"/>
    </row>
    <row r="96" spans="8:9" x14ac:dyDescent="0.35">
      <c r="H96" s="235"/>
      <c r="I96" s="308"/>
    </row>
    <row r="97" spans="8:9" x14ac:dyDescent="0.35">
      <c r="H97" s="235"/>
      <c r="I97" s="308"/>
    </row>
    <row r="98" spans="8:9" x14ac:dyDescent="0.35">
      <c r="H98" s="235"/>
      <c r="I98" s="308"/>
    </row>
    <row r="99" spans="8:9" x14ac:dyDescent="0.35">
      <c r="H99" s="235"/>
      <c r="I99" s="308"/>
    </row>
    <row r="100" spans="8:9" x14ac:dyDescent="0.35">
      <c r="H100" s="235"/>
      <c r="I100" s="308"/>
    </row>
    <row r="101" spans="8:9" x14ac:dyDescent="0.35">
      <c r="H101" s="235"/>
      <c r="I101" s="233"/>
    </row>
    <row r="102" spans="8:9" x14ac:dyDescent="0.35">
      <c r="H102" s="235"/>
      <c r="I102" s="233"/>
    </row>
    <row r="103" spans="8:9" x14ac:dyDescent="0.35">
      <c r="H103" s="235"/>
      <c r="I103" s="233"/>
    </row>
    <row r="104" spans="8:9" x14ac:dyDescent="0.35">
      <c r="H104" s="235"/>
      <c r="I104" s="233"/>
    </row>
    <row r="105" spans="8:9" x14ac:dyDescent="0.35">
      <c r="H105" s="235"/>
      <c r="I105" s="233"/>
    </row>
    <row r="106" spans="8:9" x14ac:dyDescent="0.35">
      <c r="H106" s="235"/>
      <c r="I106" s="233"/>
    </row>
    <row r="107" spans="8:9" x14ac:dyDescent="0.35">
      <c r="H107" s="235"/>
      <c r="I107" s="233"/>
    </row>
    <row r="108" spans="8:9" x14ac:dyDescent="0.35">
      <c r="H108" s="235"/>
      <c r="I108" s="233"/>
    </row>
    <row r="109" spans="8:9" x14ac:dyDescent="0.35">
      <c r="H109" s="235"/>
      <c r="I109" s="233"/>
    </row>
    <row r="110" spans="8:9" x14ac:dyDescent="0.35">
      <c r="H110" s="235"/>
      <c r="I110" s="233"/>
    </row>
    <row r="111" spans="8:9" x14ac:dyDescent="0.35">
      <c r="H111" s="235"/>
      <c r="I111" s="233"/>
    </row>
    <row r="112" spans="8:9" x14ac:dyDescent="0.35">
      <c r="H112" s="235"/>
      <c r="I112" s="233"/>
    </row>
    <row r="113" spans="8:9" x14ac:dyDescent="0.35">
      <c r="H113" s="235"/>
      <c r="I113" s="233"/>
    </row>
    <row r="114" spans="8:9" x14ac:dyDescent="0.35">
      <c r="I114" s="233"/>
    </row>
    <row r="115" spans="8:9" x14ac:dyDescent="0.35">
      <c r="I115" s="233"/>
    </row>
  </sheetData>
  <sheetProtection algorithmName="SHA-512" hashValue="hxpyZwsePmngmHWovkzJ5r1lFrcBd3a6A/rXJ4IFI0mszfjrYwqvd3pooRUqE1je4ou52CI4owIRSoMSq6wF2w==" saltValue="+T2hlfHS5GeQyh9f1P3v3g==" spinCount="100000" sheet="1" objects="1" scenarios="1"/>
  <conditionalFormatting sqref="F5:G6">
    <cfRule type="expression" dxfId="4772" priority="484">
      <formula>OR(#REF!="Número",#REF!="Meses",#REF!="Pesos",#REF!="Millones")</formula>
    </cfRule>
    <cfRule type="expression" dxfId="4771" priority="485">
      <formula>#REF!="Porcentaje"</formula>
    </cfRule>
  </conditionalFormatting>
  <conditionalFormatting sqref="F19:G19">
    <cfRule type="expression" dxfId="4770" priority="437">
      <formula>OR(#REF!="Número",#REF!="Meses",#REF!="Pesos",#REF!="Millones")</formula>
    </cfRule>
    <cfRule type="expression" dxfId="4769" priority="438">
      <formula>#REF!="Porcentaje"</formula>
    </cfRule>
  </conditionalFormatting>
  <conditionalFormatting sqref="I5:I8">
    <cfRule type="cellIs" dxfId="4768" priority="231" operator="greaterThan">
      <formula>1.1</formula>
    </cfRule>
    <cfRule type="cellIs" dxfId="4767" priority="232" operator="between">
      <formula>100%</formula>
      <formula>110%</formula>
    </cfRule>
    <cfRule type="cellIs" dxfId="4766" priority="233" operator="between">
      <formula>70%</formula>
      <formula>99.9999999%</formula>
    </cfRule>
    <cfRule type="cellIs" dxfId="4765" priority="234" operator="between">
      <formula>0</formula>
      <formula>0.6999999999999</formula>
    </cfRule>
  </conditionalFormatting>
  <conditionalFormatting sqref="H5:H8">
    <cfRule type="containsText" dxfId="4764" priority="225" operator="containsText" text="Sin medición en la vigencia">
      <formula>NOT(ISERROR(SEARCH("Sin medición en la vigencia",H5)))</formula>
    </cfRule>
    <cfRule type="cellIs" dxfId="4763" priority="226" operator="greaterThan">
      <formula>1.1</formula>
    </cfRule>
    <cfRule type="cellIs" dxfId="4762" priority="227" operator="between">
      <formula>100%</formula>
      <formula>110%</formula>
    </cfRule>
    <cfRule type="cellIs" dxfId="4761" priority="228" operator="between">
      <formula>70%</formula>
      <formula>99.9999999%</formula>
    </cfRule>
    <cfRule type="cellIs" dxfId="4760" priority="229" operator="between">
      <formula>0</formula>
      <formula>0.6999999999999</formula>
    </cfRule>
  </conditionalFormatting>
  <conditionalFormatting sqref="I10:I13">
    <cfRule type="cellIs" dxfId="4759" priority="221" operator="greaterThan">
      <formula>1.1</formula>
    </cfRule>
    <cfRule type="cellIs" dxfId="4758" priority="222" operator="between">
      <formula>100%</formula>
      <formula>110%</formula>
    </cfRule>
    <cfRule type="cellIs" dxfId="4757" priority="223" operator="between">
      <formula>70%</formula>
      <formula>99.9999999%</formula>
    </cfRule>
    <cfRule type="cellIs" dxfId="4756" priority="224" operator="between">
      <formula>0</formula>
      <formula>0.6999999999999</formula>
    </cfRule>
  </conditionalFormatting>
  <conditionalFormatting sqref="H10:H13">
    <cfRule type="containsText" dxfId="4755" priority="215" operator="containsText" text="Sin medición en la vigencia">
      <formula>NOT(ISERROR(SEARCH("Sin medición en la vigencia",H10)))</formula>
    </cfRule>
    <cfRule type="cellIs" dxfId="4754" priority="216" operator="greaterThan">
      <formula>1.1</formula>
    </cfRule>
    <cfRule type="cellIs" dxfId="4753" priority="217" operator="between">
      <formula>100%</formula>
      <formula>110%</formula>
    </cfRule>
    <cfRule type="cellIs" dxfId="4752" priority="218" operator="between">
      <formula>70%</formula>
      <formula>99.9999999%</formula>
    </cfRule>
    <cfRule type="cellIs" dxfId="4751" priority="219" operator="between">
      <formula>0</formula>
      <formula>0.6999999999999</formula>
    </cfRule>
  </conditionalFormatting>
  <conditionalFormatting sqref="I15:I17">
    <cfRule type="cellIs" dxfId="4750" priority="211" operator="greaterThan">
      <formula>1.1</formula>
    </cfRule>
    <cfRule type="cellIs" dxfId="4749" priority="212" operator="between">
      <formula>100%</formula>
      <formula>110%</formula>
    </cfRule>
    <cfRule type="cellIs" dxfId="4748" priority="213" operator="between">
      <formula>70%</formula>
      <formula>99.9999999%</formula>
    </cfRule>
    <cfRule type="cellIs" dxfId="4747" priority="214" operator="between">
      <formula>0</formula>
      <formula>0.6999999999999</formula>
    </cfRule>
  </conditionalFormatting>
  <conditionalFormatting sqref="H15:H17">
    <cfRule type="containsText" dxfId="4746" priority="205" operator="containsText" text="Sin medición en la vigencia">
      <formula>NOT(ISERROR(SEARCH("Sin medición en la vigencia",H15)))</formula>
    </cfRule>
    <cfRule type="cellIs" dxfId="4745" priority="206" operator="greaterThan">
      <formula>1.1</formula>
    </cfRule>
    <cfRule type="cellIs" dxfId="4744" priority="207" operator="between">
      <formula>100%</formula>
      <formula>110%</formula>
    </cfRule>
    <cfRule type="cellIs" dxfId="4743" priority="208" operator="between">
      <formula>70%</formula>
      <formula>99.9999999%</formula>
    </cfRule>
    <cfRule type="cellIs" dxfId="4742" priority="209" operator="between">
      <formula>0</formula>
      <formula>0.6999999999999</formula>
    </cfRule>
  </conditionalFormatting>
  <conditionalFormatting sqref="I19">
    <cfRule type="cellIs" dxfId="4741" priority="201" operator="greaterThan">
      <formula>1.1</formula>
    </cfRule>
    <cfRule type="cellIs" dxfId="4740" priority="202" operator="between">
      <formula>100%</formula>
      <formula>110%</formula>
    </cfRule>
    <cfRule type="cellIs" dxfId="4739" priority="203" operator="between">
      <formula>70%</formula>
      <formula>99.9999999%</formula>
    </cfRule>
    <cfRule type="cellIs" dxfId="4738" priority="204" operator="between">
      <formula>0</formula>
      <formula>0.6999999999999</formula>
    </cfRule>
  </conditionalFormatting>
  <conditionalFormatting sqref="H19">
    <cfRule type="containsText" dxfId="4737" priority="195" operator="containsText" text="Sin medición en la vigencia">
      <formula>NOT(ISERROR(SEARCH("Sin medición en la vigencia",H19)))</formula>
    </cfRule>
    <cfRule type="cellIs" dxfId="4736" priority="196" operator="greaterThan">
      <formula>1.1</formula>
    </cfRule>
    <cfRule type="cellIs" dxfId="4735" priority="197" operator="between">
      <formula>100%</formula>
      <formula>110%</formula>
    </cfRule>
    <cfRule type="cellIs" dxfId="4734" priority="198" operator="between">
      <formula>70%</formula>
      <formula>99.9999999%</formula>
    </cfRule>
    <cfRule type="cellIs" dxfId="4733" priority="199" operator="between">
      <formula>0</formula>
      <formula>0.6999999999999</formula>
    </cfRule>
  </conditionalFormatting>
  <hyperlinks>
    <hyperlink ref="J20" location="Principal!A1" display="volver al índice" xr:uid="{00000000-0004-0000-02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30" operator="containsText" id="{059B4EF7-EFB0-4F55-9F3F-85A5EDD6E3B8}">
            <xm:f>NOT(ISERROR(SEARCH("-",I5)))</xm:f>
            <xm:f>"-"</xm:f>
            <x14:dxf>
              <fill>
                <patternFill>
                  <bgColor rgb="FF000000"/>
                </patternFill>
              </fill>
            </x14:dxf>
          </x14:cfRule>
          <xm:sqref>I5:I8</xm:sqref>
        </x14:conditionalFormatting>
        <x14:conditionalFormatting xmlns:xm="http://schemas.microsoft.com/office/excel/2006/main">
          <x14:cfRule type="containsText" priority="220" operator="containsText" id="{2F1AACFF-F42A-4CD0-8B42-C9D9806210C9}">
            <xm:f>NOT(ISERROR(SEARCH("-",I10)))</xm:f>
            <xm:f>"-"</xm:f>
            <x14:dxf>
              <fill>
                <patternFill>
                  <bgColor rgb="FF000000"/>
                </patternFill>
              </fill>
            </x14:dxf>
          </x14:cfRule>
          <xm:sqref>I10:I13</xm:sqref>
        </x14:conditionalFormatting>
        <x14:conditionalFormatting xmlns:xm="http://schemas.microsoft.com/office/excel/2006/main">
          <x14:cfRule type="containsText" priority="210" operator="containsText" id="{23B5E9DD-35FB-461B-BD16-D9CEAFADA764}">
            <xm:f>NOT(ISERROR(SEARCH("-",I15)))</xm:f>
            <xm:f>"-"</xm:f>
            <x14:dxf>
              <fill>
                <patternFill>
                  <bgColor rgb="FF000000"/>
                </patternFill>
              </fill>
            </x14:dxf>
          </x14:cfRule>
          <xm:sqref>I15:I17</xm:sqref>
        </x14:conditionalFormatting>
        <x14:conditionalFormatting xmlns:xm="http://schemas.microsoft.com/office/excel/2006/main">
          <x14:cfRule type="containsText" priority="200" operator="containsText" id="{9CBBF0ED-9A6C-48F9-97AA-EEE580F439E2}">
            <xm:f>NOT(ISERROR(SEARCH("-",I19)))</xm:f>
            <xm:f>"-"</xm:f>
            <x14:dxf>
              <fill>
                <patternFill>
                  <bgColor rgb="FF000000"/>
                </patternFill>
              </fill>
            </x14:dxf>
          </x14:cfRule>
          <xm:sqref>I19</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tabColor theme="9" tint="0.59999389629810485"/>
  </sheetPr>
  <dimension ref="A1:M11"/>
  <sheetViews>
    <sheetView zoomScale="70" zoomScaleNormal="70" workbookViewId="0">
      <selection activeCell="G11" sqref="G11"/>
    </sheetView>
  </sheetViews>
  <sheetFormatPr baseColWidth="10" defaultColWidth="11.42578125" defaultRowHeight="21" x14ac:dyDescent="0.35"/>
  <cols>
    <col min="1" max="1" width="22.7109375" style="163" customWidth="1"/>
    <col min="2" max="2" width="20.42578125" style="163" customWidth="1"/>
    <col min="3" max="3" width="29.42578125" style="163" customWidth="1"/>
    <col min="4" max="4" width="32.42578125" style="164" customWidth="1"/>
    <col min="5" max="5" width="26.42578125" style="163" customWidth="1"/>
    <col min="6" max="7" width="19.7109375" style="168" customWidth="1"/>
    <col min="8" max="11" width="25.140625" style="124" customWidth="1"/>
    <col min="12" max="12" width="65.5703125" style="124" customWidth="1"/>
    <col min="13" max="16384" width="11.42578125" style="124"/>
  </cols>
  <sheetData>
    <row r="1" spans="1:13" customFormat="1" ht="81.75" customHeight="1" thickBot="1" x14ac:dyDescent="0.3">
      <c r="A1" s="116"/>
      <c r="B1" s="198" t="s">
        <v>122</v>
      </c>
      <c r="C1" s="198"/>
      <c r="D1" s="199" t="s">
        <v>727</v>
      </c>
      <c r="E1" s="199"/>
      <c r="F1" s="199"/>
      <c r="G1" s="199"/>
      <c r="H1" s="201"/>
      <c r="I1" s="201"/>
      <c r="J1" s="201"/>
      <c r="K1" s="201"/>
      <c r="L1" s="122"/>
      <c r="M1" s="124"/>
    </row>
    <row r="2" spans="1:13" s="9" customFormat="1" ht="22.5" thickTop="1" thickBot="1" x14ac:dyDescent="0.3">
      <c r="A2" s="106"/>
      <c r="B2" s="106"/>
      <c r="C2" s="106"/>
      <c r="D2" s="106"/>
      <c r="E2" s="106"/>
      <c r="F2" s="106"/>
      <c r="G2" s="106"/>
      <c r="H2" s="334" t="s">
        <v>124</v>
      </c>
      <c r="I2" s="333"/>
      <c r="J2" s="333"/>
      <c r="K2" s="332"/>
      <c r="L2" s="130" t="s">
        <v>21</v>
      </c>
    </row>
    <row r="3" spans="1:13" customFormat="1" ht="93.7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3" customFormat="1" ht="22.5" thickTop="1" thickBot="1" x14ac:dyDescent="0.3">
      <c r="A4" s="327"/>
      <c r="B4" s="213" t="s">
        <v>290</v>
      </c>
      <c r="C4" s="329"/>
      <c r="D4" s="329"/>
      <c r="E4" s="327"/>
      <c r="F4" s="327"/>
      <c r="G4" s="327"/>
      <c r="H4" s="216"/>
      <c r="I4" s="216"/>
      <c r="J4" s="216"/>
      <c r="K4" s="216"/>
      <c r="L4" s="289"/>
    </row>
    <row r="5" spans="1:13" customFormat="1" ht="61.5" thickTop="1" thickBot="1" x14ac:dyDescent="0.3">
      <c r="A5" s="106" t="s">
        <v>728</v>
      </c>
      <c r="B5" s="325" t="s">
        <v>158</v>
      </c>
      <c r="C5" s="311" t="s">
        <v>160</v>
      </c>
      <c r="D5" s="310" t="s">
        <v>729</v>
      </c>
      <c r="E5" s="25" t="s">
        <v>730</v>
      </c>
      <c r="F5" s="25" t="s">
        <v>731</v>
      </c>
      <c r="G5" s="1246" t="s">
        <v>276</v>
      </c>
      <c r="H5" s="1273">
        <v>1</v>
      </c>
      <c r="I5" s="1273">
        <v>1</v>
      </c>
      <c r="J5" s="211">
        <v>1</v>
      </c>
      <c r="K5" s="208">
        <v>1</v>
      </c>
      <c r="L5" s="152" t="s">
        <v>732</v>
      </c>
    </row>
    <row r="6" spans="1:13" customFormat="1" ht="22.5" thickTop="1" thickBot="1" x14ac:dyDescent="0.3">
      <c r="A6" s="319"/>
      <c r="B6" s="322" t="s">
        <v>161</v>
      </c>
      <c r="C6" s="438"/>
      <c r="D6" s="438"/>
      <c r="E6" s="319"/>
      <c r="F6" s="319"/>
      <c r="G6" s="319"/>
      <c r="H6" s="222"/>
      <c r="I6" s="222"/>
      <c r="J6" s="222"/>
      <c r="K6" s="221"/>
      <c r="L6" s="259"/>
    </row>
    <row r="7" spans="1:13" customFormat="1" ht="153.75" customHeight="1" thickTop="1" thickBot="1" x14ac:dyDescent="0.3">
      <c r="A7" s="106" t="s">
        <v>728</v>
      </c>
      <c r="B7" s="321" t="s">
        <v>162</v>
      </c>
      <c r="C7" s="312" t="s">
        <v>224</v>
      </c>
      <c r="D7" s="312" t="s">
        <v>202</v>
      </c>
      <c r="E7" s="25" t="s">
        <v>203</v>
      </c>
      <c r="F7" s="25" t="s">
        <v>306</v>
      </c>
      <c r="G7" s="1246" t="s">
        <v>276</v>
      </c>
      <c r="H7" s="225">
        <v>1</v>
      </c>
      <c r="I7" s="225">
        <v>1</v>
      </c>
      <c r="J7" s="211">
        <v>1</v>
      </c>
      <c r="K7" s="208">
        <v>1</v>
      </c>
      <c r="L7" s="442" t="s">
        <v>717</v>
      </c>
    </row>
    <row r="8" spans="1:13" customFormat="1" ht="61.5" thickTop="1" thickBot="1" x14ac:dyDescent="0.3">
      <c r="A8" s="106" t="s">
        <v>728</v>
      </c>
      <c r="B8" s="71" t="s">
        <v>162</v>
      </c>
      <c r="C8" s="312" t="s">
        <v>166</v>
      </c>
      <c r="D8" s="312" t="s">
        <v>718</v>
      </c>
      <c r="E8" s="25" t="s">
        <v>733</v>
      </c>
      <c r="F8" s="25" t="s">
        <v>734</v>
      </c>
      <c r="G8" s="1246" t="s">
        <v>276</v>
      </c>
      <c r="H8" s="225">
        <v>1</v>
      </c>
      <c r="I8" s="225">
        <v>0.99999999999999989</v>
      </c>
      <c r="J8" s="211">
        <v>0.99999999999999989</v>
      </c>
      <c r="K8" s="208">
        <v>0.99999999999999989</v>
      </c>
      <c r="L8" s="442" t="s">
        <v>720</v>
      </c>
    </row>
    <row r="9" spans="1:13" customFormat="1" ht="22.5" thickTop="1" thickBot="1" x14ac:dyDescent="0.3">
      <c r="A9" s="314"/>
      <c r="B9" s="316" t="s">
        <v>171</v>
      </c>
      <c r="C9" s="315"/>
      <c r="D9" s="315"/>
      <c r="E9" s="314"/>
      <c r="F9" s="314"/>
      <c r="G9" s="314"/>
      <c r="H9" s="229"/>
      <c r="I9" s="229"/>
      <c r="J9" s="229"/>
      <c r="K9" s="228"/>
      <c r="L9" s="266"/>
    </row>
    <row r="10" spans="1:13" customFormat="1" ht="48.75" thickTop="1" thickBot="1" x14ac:dyDescent="0.3">
      <c r="A10" s="106" t="s">
        <v>728</v>
      </c>
      <c r="B10" s="99" t="s">
        <v>172</v>
      </c>
      <c r="C10" s="1214" t="s">
        <v>173</v>
      </c>
      <c r="D10" s="1215" t="s">
        <v>226</v>
      </c>
      <c r="E10" s="25" t="s">
        <v>206</v>
      </c>
      <c r="F10" s="25" t="s">
        <v>333</v>
      </c>
      <c r="G10" s="25" t="s">
        <v>276</v>
      </c>
      <c r="H10" s="338">
        <v>1</v>
      </c>
      <c r="I10" s="338">
        <v>0.94874999999999998</v>
      </c>
      <c r="J10" s="211">
        <v>0.94874999999999998</v>
      </c>
      <c r="K10" s="208">
        <v>0.94874999999999998</v>
      </c>
      <c r="L10" s="152" t="s">
        <v>721</v>
      </c>
    </row>
    <row r="11" spans="1:13" ht="112.5" customHeight="1" thickTop="1" x14ac:dyDescent="0.35">
      <c r="J11" s="47" t="s">
        <v>177</v>
      </c>
      <c r="K11" s="1178">
        <f>+AVERAGE(K5:K10)</f>
        <v>0.9871875</v>
      </c>
      <c r="L11" s="17" t="s">
        <v>178</v>
      </c>
    </row>
  </sheetData>
  <sheetProtection algorithmName="SHA-512" hashValue="dRxs0/D8DcCA+tod0rd/pLNhG8uF4jRmpq/eHR6JLxGUGZydoIZz90//TTNkp+9HcH6GLQ5BE1OXNRjKU/dz+A==" saltValue="JOv3p2PgpHDAuRpKrFjpOg==" spinCount="100000" sheet="1" objects="1" scenarios="1"/>
  <conditionalFormatting sqref="K5">
    <cfRule type="cellIs" dxfId="3730" priority="94" operator="greaterThan">
      <formula>1.1</formula>
    </cfRule>
    <cfRule type="cellIs" dxfId="3729" priority="95" operator="between">
      <formula>100%</formula>
      <formula>110%</formula>
    </cfRule>
    <cfRule type="cellIs" dxfId="3728" priority="96" operator="between">
      <formula>70%</formula>
      <formula>99.9999999%</formula>
    </cfRule>
    <cfRule type="cellIs" dxfId="3727" priority="97" operator="between">
      <formula>0</formula>
      <formula>0.6999999999999</formula>
    </cfRule>
  </conditionalFormatting>
  <conditionalFormatting sqref="J5">
    <cfRule type="containsText" dxfId="3726" priority="88" operator="containsText" text="Sin medición en la vigencia">
      <formula>NOT(ISERROR(SEARCH("Sin medición en la vigencia",J5)))</formula>
    </cfRule>
    <cfRule type="cellIs" dxfId="3725" priority="89" operator="greaterThan">
      <formula>1.1</formula>
    </cfRule>
    <cfRule type="cellIs" dxfId="3724" priority="90" operator="between">
      <formula>100%</formula>
      <formula>110%</formula>
    </cfRule>
    <cfRule type="cellIs" dxfId="3723" priority="91" operator="between">
      <formula>70%</formula>
      <formula>99.9999999%</formula>
    </cfRule>
    <cfRule type="cellIs" dxfId="3722" priority="92" operator="between">
      <formula>0</formula>
      <formula>0.6999999999999</formula>
    </cfRule>
  </conditionalFormatting>
  <conditionalFormatting sqref="K7:K8">
    <cfRule type="cellIs" dxfId="3721" priority="84" operator="greaterThan">
      <formula>1.1</formula>
    </cfRule>
    <cfRule type="cellIs" dxfId="3720" priority="85" operator="between">
      <formula>100%</formula>
      <formula>110%</formula>
    </cfRule>
    <cfRule type="cellIs" dxfId="3719" priority="86" operator="between">
      <formula>70%</formula>
      <formula>99.9999999%</formula>
    </cfRule>
    <cfRule type="cellIs" dxfId="3718" priority="87" operator="between">
      <formula>0</formula>
      <formula>0.6999999999999</formula>
    </cfRule>
  </conditionalFormatting>
  <conditionalFormatting sqref="J7:J8">
    <cfRule type="containsText" dxfId="3717" priority="78" operator="containsText" text="Sin medición en la vigencia">
      <formula>NOT(ISERROR(SEARCH("Sin medición en la vigencia",J7)))</formula>
    </cfRule>
    <cfRule type="cellIs" dxfId="3716" priority="79" operator="greaterThan">
      <formula>1.1</formula>
    </cfRule>
    <cfRule type="cellIs" dxfId="3715" priority="80" operator="between">
      <formula>100%</formula>
      <formula>110%</formula>
    </cfRule>
    <cfRule type="cellIs" dxfId="3714" priority="81" operator="between">
      <formula>70%</formula>
      <formula>99.9999999%</formula>
    </cfRule>
    <cfRule type="cellIs" dxfId="3713" priority="82" operator="between">
      <formula>0</formula>
      <formula>0.6999999999999</formula>
    </cfRule>
  </conditionalFormatting>
  <conditionalFormatting sqref="K10">
    <cfRule type="cellIs" dxfId="3712" priority="74" operator="greaterThan">
      <formula>1.1</formula>
    </cfRule>
    <cfRule type="cellIs" dxfId="3711" priority="75" operator="between">
      <formula>100%</formula>
      <formula>110%</formula>
    </cfRule>
    <cfRule type="cellIs" dxfId="3710" priority="76" operator="between">
      <formula>70%</formula>
      <formula>99.9999999%</formula>
    </cfRule>
    <cfRule type="cellIs" dxfId="3709" priority="77" operator="between">
      <formula>0</formula>
      <formula>0.6999999999999</formula>
    </cfRule>
  </conditionalFormatting>
  <conditionalFormatting sqref="J10">
    <cfRule type="containsText" dxfId="3708" priority="68" operator="containsText" text="Sin medición en la vigencia">
      <formula>NOT(ISERROR(SEARCH("Sin medición en la vigencia",J10)))</formula>
    </cfRule>
    <cfRule type="cellIs" dxfId="3707" priority="69" operator="greaterThan">
      <formula>1.1</formula>
    </cfRule>
    <cfRule type="cellIs" dxfId="3706" priority="70" operator="between">
      <formula>100%</formula>
      <formula>110%</formula>
    </cfRule>
    <cfRule type="cellIs" dxfId="3705" priority="71" operator="between">
      <formula>70%</formula>
      <formula>99.9999999%</formula>
    </cfRule>
    <cfRule type="cellIs" dxfId="3704" priority="72" operator="between">
      <formula>0</formula>
      <formula>0.6999999999999</formula>
    </cfRule>
  </conditionalFormatting>
  <conditionalFormatting sqref="H10:I10">
    <cfRule type="expression" dxfId="3703" priority="248">
      <formula>OR($G10="Número",$G10="Meses",$G10="Pesos",$G10="Millones")</formula>
    </cfRule>
    <cfRule type="expression" dxfId="3702" priority="249">
      <formula>$G10="Porcentaje"</formula>
    </cfRule>
  </conditionalFormatting>
  <hyperlinks>
    <hyperlink ref="L11" location="Principal!A1" display="volver al índice" xr:uid="{00000000-0004-0000-1D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3" operator="containsText" id="{295A629A-9064-41E3-8DF3-6825204AA9A1}">
            <xm:f>NOT(ISERROR(SEARCH("-",K5)))</xm:f>
            <xm:f>"-"</xm:f>
            <x14:dxf>
              <fill>
                <patternFill>
                  <bgColor rgb="FF000000"/>
                </patternFill>
              </fill>
            </x14:dxf>
          </x14:cfRule>
          <xm:sqref>K5</xm:sqref>
        </x14:conditionalFormatting>
        <x14:conditionalFormatting xmlns:xm="http://schemas.microsoft.com/office/excel/2006/main">
          <x14:cfRule type="containsText" priority="83" operator="containsText" id="{B7CFED1D-D25A-4996-B805-E6F372E93671}">
            <xm:f>NOT(ISERROR(SEARCH("-",K7)))</xm:f>
            <xm:f>"-"</xm:f>
            <x14:dxf>
              <fill>
                <patternFill>
                  <bgColor rgb="FF000000"/>
                </patternFill>
              </fill>
            </x14:dxf>
          </x14:cfRule>
          <xm:sqref>K7:K8</xm:sqref>
        </x14:conditionalFormatting>
        <x14:conditionalFormatting xmlns:xm="http://schemas.microsoft.com/office/excel/2006/main">
          <x14:cfRule type="containsText" priority="73" operator="containsText" id="{20E21914-33A8-4961-8477-CA4B71F50830}">
            <xm:f>NOT(ISERROR(SEARCH("-",K10)))</xm:f>
            <xm:f>"-"</xm:f>
            <x14:dxf>
              <fill>
                <patternFill>
                  <bgColor rgb="FF000000"/>
                </patternFill>
              </fill>
            </x14:dxf>
          </x14:cfRule>
          <xm:sqref>K10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0">
    <tabColor theme="9" tint="0.59999389629810485"/>
  </sheetPr>
  <dimension ref="A1:J115"/>
  <sheetViews>
    <sheetView zoomScale="70" zoomScaleNormal="70" workbookViewId="0">
      <selection activeCell="F23" sqref="F23:F24"/>
    </sheetView>
  </sheetViews>
  <sheetFormatPr baseColWidth="10" defaultColWidth="11.42578125" defaultRowHeight="21" x14ac:dyDescent="0.35"/>
  <cols>
    <col min="1" max="1" width="21.85546875" style="163" customWidth="1"/>
    <col min="2" max="2" width="20.42578125" style="163" customWidth="1"/>
    <col min="3" max="3" width="29.42578125" style="163" customWidth="1"/>
    <col min="4" max="4" width="32.42578125" style="164" customWidth="1"/>
    <col min="5" max="5" width="26.42578125" style="163" customWidth="1"/>
    <col min="6" max="7" width="19.7109375" style="168" customWidth="1"/>
    <col min="8" max="8" width="22.140625" style="168" customWidth="1"/>
    <col min="9" max="9" width="23.42578125" style="168" customWidth="1"/>
    <col min="10" max="10" width="150.7109375" style="166" customWidth="1"/>
    <col min="11" max="11" width="59" style="124" customWidth="1"/>
    <col min="12" max="16384" width="11.42578125" style="124"/>
  </cols>
  <sheetData>
    <row r="1" spans="1:10" customFormat="1" ht="81.75" customHeight="1" thickBot="1" x14ac:dyDescent="0.3">
      <c r="A1" s="116"/>
      <c r="B1" s="198" t="s">
        <v>122</v>
      </c>
      <c r="C1" s="198"/>
      <c r="D1" s="199" t="s">
        <v>735</v>
      </c>
      <c r="E1" s="199"/>
      <c r="F1" s="201"/>
      <c r="G1" s="201"/>
      <c r="H1" s="201"/>
      <c r="I1" s="201"/>
      <c r="J1" s="122"/>
    </row>
    <row r="2" spans="1:10" s="9" customFormat="1" ht="22.5" thickTop="1" thickBot="1" x14ac:dyDescent="0.3">
      <c r="A2" s="106"/>
      <c r="B2" s="106"/>
      <c r="C2" s="106"/>
      <c r="D2" s="106"/>
      <c r="E2" s="106"/>
      <c r="F2" s="334" t="s">
        <v>124</v>
      </c>
      <c r="G2" s="333"/>
      <c r="H2" s="333"/>
      <c r="I2" s="332"/>
      <c r="J2" s="130" t="s">
        <v>21</v>
      </c>
    </row>
    <row r="3" spans="1:10" customFormat="1" ht="93"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customFormat="1" ht="22.5" thickTop="1" thickBot="1" x14ac:dyDescent="0.3">
      <c r="A4" s="105"/>
      <c r="B4" s="204" t="s">
        <v>135</v>
      </c>
      <c r="C4" s="204"/>
      <c r="D4" s="105"/>
      <c r="E4" s="204"/>
      <c r="F4" s="206"/>
      <c r="G4" s="206"/>
      <c r="H4" s="206"/>
      <c r="I4" s="206"/>
      <c r="J4" s="175"/>
    </row>
    <row r="5" spans="1:10" customFormat="1" ht="91.5" thickTop="1" thickBot="1" x14ac:dyDescent="0.3">
      <c r="A5" s="106" t="s">
        <v>736</v>
      </c>
      <c r="B5" s="112" t="s">
        <v>137</v>
      </c>
      <c r="C5" s="1219" t="s">
        <v>686</v>
      </c>
      <c r="D5" s="1220" t="s">
        <v>737</v>
      </c>
      <c r="E5" s="25" t="s">
        <v>738</v>
      </c>
      <c r="F5" s="1273">
        <v>1</v>
      </c>
      <c r="G5" s="1273">
        <v>1</v>
      </c>
      <c r="H5" s="211">
        <v>1</v>
      </c>
      <c r="I5" s="208">
        <v>1</v>
      </c>
      <c r="J5" s="152" t="s">
        <v>689</v>
      </c>
    </row>
    <row r="6" spans="1:10" customFormat="1" ht="91.5" thickTop="1" thickBot="1" x14ac:dyDescent="0.3">
      <c r="A6" s="106" t="s">
        <v>736</v>
      </c>
      <c r="B6" s="112" t="s">
        <v>137</v>
      </c>
      <c r="C6" s="1219" t="s">
        <v>686</v>
      </c>
      <c r="D6" s="1220" t="s">
        <v>737</v>
      </c>
      <c r="E6" s="25" t="s">
        <v>739</v>
      </c>
      <c r="F6" s="1273">
        <v>1</v>
      </c>
      <c r="G6" s="1273">
        <v>1</v>
      </c>
      <c r="H6" s="211">
        <v>1</v>
      </c>
      <c r="I6" s="208">
        <v>1</v>
      </c>
      <c r="J6" s="152" t="s">
        <v>740</v>
      </c>
    </row>
    <row r="7" spans="1:10" customFormat="1" ht="91.5" thickTop="1" thickBot="1" x14ac:dyDescent="0.3">
      <c r="A7" s="106" t="s">
        <v>736</v>
      </c>
      <c r="B7" s="112" t="s">
        <v>137</v>
      </c>
      <c r="C7" s="1219" t="s">
        <v>686</v>
      </c>
      <c r="D7" s="1220" t="s">
        <v>737</v>
      </c>
      <c r="E7" s="25" t="s">
        <v>741</v>
      </c>
      <c r="F7" s="1273">
        <v>1</v>
      </c>
      <c r="G7" s="1273">
        <v>0.99999999999999989</v>
      </c>
      <c r="H7" s="211">
        <v>0.99999999999999989</v>
      </c>
      <c r="I7" s="208">
        <v>0.99999999999999989</v>
      </c>
      <c r="J7" s="152" t="s">
        <v>742</v>
      </c>
    </row>
    <row r="8" spans="1:10" customFormat="1" ht="106.5" thickTop="1" thickBot="1" x14ac:dyDescent="0.3">
      <c r="A8" s="106" t="s">
        <v>736</v>
      </c>
      <c r="B8" s="112" t="s">
        <v>137</v>
      </c>
      <c r="C8" s="1219" t="s">
        <v>686</v>
      </c>
      <c r="D8" s="1220" t="s">
        <v>737</v>
      </c>
      <c r="E8" s="25" t="s">
        <v>743</v>
      </c>
      <c r="F8" s="232">
        <v>15</v>
      </c>
      <c r="G8" s="232">
        <v>15</v>
      </c>
      <c r="H8" s="211">
        <v>1</v>
      </c>
      <c r="I8" s="208">
        <v>1</v>
      </c>
      <c r="J8" s="152" t="s">
        <v>744</v>
      </c>
    </row>
    <row r="9" spans="1:10" customFormat="1" ht="17.25" thickTop="1" thickBot="1" x14ac:dyDescent="0.3">
      <c r="A9" s="327"/>
      <c r="B9" s="213" t="s">
        <v>157</v>
      </c>
      <c r="C9" s="455"/>
      <c r="D9" s="455"/>
      <c r="E9" s="327"/>
      <c r="F9" s="327"/>
      <c r="G9" s="327"/>
      <c r="H9" s="327"/>
      <c r="I9" s="327"/>
      <c r="J9" s="289"/>
    </row>
    <row r="10" spans="1:10" customFormat="1" ht="76.5" thickTop="1" thickBot="1" x14ac:dyDescent="0.3">
      <c r="A10" s="106" t="s">
        <v>736</v>
      </c>
      <c r="B10" s="325" t="s">
        <v>158</v>
      </c>
      <c r="C10" s="1221" t="s">
        <v>160</v>
      </c>
      <c r="D10" s="1222" t="s">
        <v>745</v>
      </c>
      <c r="E10" s="25" t="s">
        <v>746</v>
      </c>
      <c r="F10" s="225">
        <v>1</v>
      </c>
      <c r="G10" s="225">
        <v>0.9</v>
      </c>
      <c r="H10" s="211">
        <v>0.9</v>
      </c>
      <c r="I10" s="208">
        <v>0.9</v>
      </c>
      <c r="J10" s="152" t="s">
        <v>697</v>
      </c>
    </row>
    <row r="11" spans="1:10" customFormat="1" ht="22.5" thickTop="1" thickBot="1" x14ac:dyDescent="0.3">
      <c r="A11" s="319"/>
      <c r="B11" s="322" t="s">
        <v>161</v>
      </c>
      <c r="C11" s="438"/>
      <c r="D11" s="438"/>
      <c r="E11" s="319"/>
      <c r="F11" s="222"/>
      <c r="G11" s="222"/>
      <c r="H11" s="222"/>
      <c r="I11" s="221"/>
      <c r="J11" s="259"/>
    </row>
    <row r="12" spans="1:10" customFormat="1" ht="106.5" thickTop="1" thickBot="1" x14ac:dyDescent="0.3">
      <c r="A12" s="106" t="s">
        <v>736</v>
      </c>
      <c r="B12" s="438" t="s">
        <v>162</v>
      </c>
      <c r="C12" s="1223" t="s">
        <v>195</v>
      </c>
      <c r="D12" s="1224" t="s">
        <v>747</v>
      </c>
      <c r="E12" s="25" t="s">
        <v>748</v>
      </c>
      <c r="F12" s="225">
        <v>1</v>
      </c>
      <c r="G12" s="225">
        <v>0</v>
      </c>
      <c r="H12" s="211" t="s">
        <v>297</v>
      </c>
      <c r="I12" s="208" t="s">
        <v>298</v>
      </c>
      <c r="J12" s="152" t="s">
        <v>749</v>
      </c>
    </row>
    <row r="13" spans="1:10" customFormat="1" ht="144" customHeight="1" thickTop="1" thickBot="1" x14ac:dyDescent="0.3">
      <c r="A13" s="106" t="s">
        <v>736</v>
      </c>
      <c r="B13" s="71" t="s">
        <v>162</v>
      </c>
      <c r="C13" s="1221" t="s">
        <v>224</v>
      </c>
      <c r="D13" s="1222" t="s">
        <v>202</v>
      </c>
      <c r="E13" s="25" t="s">
        <v>203</v>
      </c>
      <c r="F13" s="225">
        <v>1</v>
      </c>
      <c r="G13" s="225">
        <v>1</v>
      </c>
      <c r="H13" s="211">
        <v>1</v>
      </c>
      <c r="I13" s="208">
        <v>1</v>
      </c>
      <c r="J13" s="152" t="s">
        <v>717</v>
      </c>
    </row>
    <row r="14" spans="1:10" customFormat="1" ht="17.25" thickTop="1" thickBot="1" x14ac:dyDescent="0.3">
      <c r="A14" s="314"/>
      <c r="B14" s="316" t="s">
        <v>171</v>
      </c>
      <c r="C14" s="315"/>
      <c r="D14" s="315"/>
      <c r="E14" s="314"/>
      <c r="F14" s="265"/>
      <c r="G14" s="265"/>
      <c r="H14" s="265"/>
      <c r="I14" s="265"/>
      <c r="J14" s="266"/>
    </row>
    <row r="15" spans="1:10" customFormat="1" ht="48.75" thickTop="1" thickBot="1" x14ac:dyDescent="0.3">
      <c r="A15" s="106" t="s">
        <v>736</v>
      </c>
      <c r="B15" s="111" t="s">
        <v>172</v>
      </c>
      <c r="C15" s="1214" t="s">
        <v>173</v>
      </c>
      <c r="D15" s="1215" t="s">
        <v>226</v>
      </c>
      <c r="E15" s="25" t="s">
        <v>206</v>
      </c>
      <c r="F15" s="225">
        <v>1</v>
      </c>
      <c r="G15" s="225">
        <v>1.0233333333333332</v>
      </c>
      <c r="H15" s="211">
        <v>1.0233333333333332</v>
      </c>
      <c r="I15" s="208">
        <v>1.0233333333333332</v>
      </c>
      <c r="J15" s="152" t="s">
        <v>721</v>
      </c>
    </row>
    <row r="16" spans="1:10" ht="126.75" customHeight="1" thickTop="1" x14ac:dyDescent="0.35">
      <c r="H16" s="47" t="s">
        <v>177</v>
      </c>
      <c r="I16" s="1178">
        <v>0.98904761904761906</v>
      </c>
      <c r="J16" s="17" t="s">
        <v>178</v>
      </c>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w+WL8c/Y5aEfkBa5stC28dF68QG0RFquUKpyNCCqUflo5wLmMuH6VNJZGtBj+vZCcDdl2gi4ARfymLG3Qepasg==" saltValue="xZlV1l8ko64Dxb4Hrs51CQ==" spinCount="100000" sheet="1" objects="1" scenarios="1"/>
  <conditionalFormatting sqref="F15:G15">
    <cfRule type="expression" dxfId="3698" priority="405">
      <formula>OR(#REF!="Número",#REF!="Meses",#REF!="Pesos",#REF!="Millones")</formula>
    </cfRule>
    <cfRule type="expression" dxfId="3697" priority="406">
      <formula>#REF!="Porcentaje"</formula>
    </cfRule>
  </conditionalFormatting>
  <conditionalFormatting sqref="F6:G8">
    <cfRule type="expression" dxfId="3696" priority="351">
      <formula>OR(#REF!="Número",#REF!="Meses",#REF!="Pesos",#REF!="Millones")</formula>
    </cfRule>
    <cfRule type="expression" dxfId="3695" priority="352">
      <formula>#REF!="Porcentaje"</formula>
    </cfRule>
  </conditionalFormatting>
  <conditionalFormatting sqref="I5:I8">
    <cfRule type="cellIs" dxfId="3694" priority="165" operator="greaterThan">
      <formula>1.1</formula>
    </cfRule>
    <cfRule type="cellIs" dxfId="3693" priority="166" operator="between">
      <formula>100%</formula>
      <formula>110%</formula>
    </cfRule>
    <cfRule type="cellIs" dxfId="3692" priority="167" operator="between">
      <formula>70%</formula>
      <formula>99.9999999%</formula>
    </cfRule>
    <cfRule type="cellIs" dxfId="3691" priority="168" operator="between">
      <formula>0</formula>
      <formula>0.6999999999999</formula>
    </cfRule>
  </conditionalFormatting>
  <conditionalFormatting sqref="H5:H8">
    <cfRule type="containsText" dxfId="3690" priority="159" operator="containsText" text="Sin medición en la vigencia">
      <formula>NOT(ISERROR(SEARCH("Sin medición en la vigencia",H5)))</formula>
    </cfRule>
    <cfRule type="cellIs" dxfId="3689" priority="160" operator="greaterThan">
      <formula>1.1</formula>
    </cfRule>
    <cfRule type="cellIs" dxfId="3688" priority="161" operator="between">
      <formula>100%</formula>
      <formula>110%</formula>
    </cfRule>
    <cfRule type="cellIs" dxfId="3687" priority="162" operator="between">
      <formula>70%</formula>
      <formula>99.9999999%</formula>
    </cfRule>
    <cfRule type="cellIs" dxfId="3686" priority="163" operator="between">
      <formula>0</formula>
      <formula>0.6999999999999</formula>
    </cfRule>
  </conditionalFormatting>
  <conditionalFormatting sqref="I10">
    <cfRule type="cellIs" dxfId="3685" priority="155" operator="greaterThan">
      <formula>1.1</formula>
    </cfRule>
    <cfRule type="cellIs" dxfId="3684" priority="156" operator="between">
      <formula>100%</formula>
      <formula>110%</formula>
    </cfRule>
    <cfRule type="cellIs" dxfId="3683" priority="157" operator="between">
      <formula>70%</formula>
      <formula>99.9999999%</formula>
    </cfRule>
    <cfRule type="cellIs" dxfId="3682" priority="158" operator="between">
      <formula>0</formula>
      <formula>0.6999999999999</formula>
    </cfRule>
  </conditionalFormatting>
  <conditionalFormatting sqref="H10">
    <cfRule type="containsText" dxfId="3681" priority="149" operator="containsText" text="Sin medición en la vigencia">
      <formula>NOT(ISERROR(SEARCH("Sin medición en la vigencia",H10)))</formula>
    </cfRule>
    <cfRule type="cellIs" dxfId="3680" priority="150" operator="greaterThan">
      <formula>1.1</formula>
    </cfRule>
    <cfRule type="cellIs" dxfId="3679" priority="151" operator="between">
      <formula>100%</formula>
      <formula>110%</formula>
    </cfRule>
    <cfRule type="cellIs" dxfId="3678" priority="152" operator="between">
      <formula>70%</formula>
      <formula>99.9999999%</formula>
    </cfRule>
    <cfRule type="cellIs" dxfId="3677" priority="153" operator="between">
      <formula>0</formula>
      <formula>0.6999999999999</formula>
    </cfRule>
  </conditionalFormatting>
  <conditionalFormatting sqref="I12:I13">
    <cfRule type="cellIs" dxfId="3676" priority="145" operator="greaterThan">
      <formula>1.1</formula>
    </cfRule>
    <cfRule type="cellIs" dxfId="3675" priority="146" operator="between">
      <formula>100%</formula>
      <formula>110%</formula>
    </cfRule>
    <cfRule type="cellIs" dxfId="3674" priority="147" operator="between">
      <formula>70%</formula>
      <formula>99.9999999%</formula>
    </cfRule>
    <cfRule type="cellIs" dxfId="3673" priority="148" operator="between">
      <formula>0</formula>
      <formula>0.6999999999999</formula>
    </cfRule>
  </conditionalFormatting>
  <conditionalFormatting sqref="H12:H13">
    <cfRule type="containsText" dxfId="3672" priority="139" operator="containsText" text="Sin medición en la vigencia">
      <formula>NOT(ISERROR(SEARCH("Sin medición en la vigencia",H12)))</formula>
    </cfRule>
    <cfRule type="cellIs" dxfId="3671" priority="140" operator="greaterThan">
      <formula>1.1</formula>
    </cfRule>
    <cfRule type="cellIs" dxfId="3670" priority="141" operator="between">
      <formula>100%</formula>
      <formula>110%</formula>
    </cfRule>
    <cfRule type="cellIs" dxfId="3669" priority="142" operator="between">
      <formula>70%</formula>
      <formula>99.9999999%</formula>
    </cfRule>
    <cfRule type="cellIs" dxfId="3668" priority="143" operator="between">
      <formula>0</formula>
      <formula>0.6999999999999</formula>
    </cfRule>
  </conditionalFormatting>
  <conditionalFormatting sqref="I15">
    <cfRule type="cellIs" dxfId="3667" priority="135" operator="greaterThan">
      <formula>1.1</formula>
    </cfRule>
    <cfRule type="cellIs" dxfId="3666" priority="136" operator="between">
      <formula>100%</formula>
      <formula>110%</formula>
    </cfRule>
    <cfRule type="cellIs" dxfId="3665" priority="137" operator="between">
      <formula>70%</formula>
      <formula>99.9999999%</formula>
    </cfRule>
    <cfRule type="cellIs" dxfId="3664" priority="138" operator="between">
      <formula>0</formula>
      <formula>0.6999999999999</formula>
    </cfRule>
  </conditionalFormatting>
  <conditionalFormatting sqref="H15">
    <cfRule type="containsText" dxfId="3663" priority="129" operator="containsText" text="Sin medición en la vigencia">
      <formula>NOT(ISERROR(SEARCH("Sin medición en la vigencia",H15)))</formula>
    </cfRule>
    <cfRule type="cellIs" dxfId="3662" priority="130" operator="greaterThan">
      <formula>1.1</formula>
    </cfRule>
    <cfRule type="cellIs" dxfId="3661" priority="131" operator="between">
      <formula>100%</formula>
      <formula>110%</formula>
    </cfRule>
    <cfRule type="cellIs" dxfId="3660" priority="132" operator="between">
      <formula>70%</formula>
      <formula>99.9999999%</formula>
    </cfRule>
    <cfRule type="cellIs" dxfId="3659" priority="133" operator="between">
      <formula>0</formula>
      <formula>0.6999999999999</formula>
    </cfRule>
  </conditionalFormatting>
  <hyperlinks>
    <hyperlink ref="J16" location="Principal!A1" display="volver al índice" xr:uid="{00000000-0004-0000-1E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64" operator="containsText" id="{F0D41CEC-EBCC-4C2B-952E-858BB4B061BB}">
            <xm:f>NOT(ISERROR(SEARCH("-",I5)))</xm:f>
            <xm:f>"-"</xm:f>
            <x14:dxf>
              <fill>
                <patternFill>
                  <bgColor rgb="FF000000"/>
                </patternFill>
              </fill>
            </x14:dxf>
          </x14:cfRule>
          <xm:sqref>I5:I8</xm:sqref>
        </x14:conditionalFormatting>
        <x14:conditionalFormatting xmlns:xm="http://schemas.microsoft.com/office/excel/2006/main">
          <x14:cfRule type="containsText" priority="154" operator="containsText" id="{61312C1A-D1EE-4455-B5C6-02425DA0A405}">
            <xm:f>NOT(ISERROR(SEARCH("-",I10)))</xm:f>
            <xm:f>"-"</xm:f>
            <x14:dxf>
              <fill>
                <patternFill>
                  <bgColor rgb="FF000000"/>
                </patternFill>
              </fill>
            </x14:dxf>
          </x14:cfRule>
          <xm:sqref>I10</xm:sqref>
        </x14:conditionalFormatting>
        <x14:conditionalFormatting xmlns:xm="http://schemas.microsoft.com/office/excel/2006/main">
          <x14:cfRule type="containsText" priority="144" operator="containsText" id="{F2B26889-7FD1-4E6C-90B8-CE09147C06DA}">
            <xm:f>NOT(ISERROR(SEARCH("-",I12)))</xm:f>
            <xm:f>"-"</xm:f>
            <x14:dxf>
              <fill>
                <patternFill>
                  <bgColor rgb="FF000000"/>
                </patternFill>
              </fill>
            </x14:dxf>
          </x14:cfRule>
          <xm:sqref>I12:I13</xm:sqref>
        </x14:conditionalFormatting>
        <x14:conditionalFormatting xmlns:xm="http://schemas.microsoft.com/office/excel/2006/main">
          <x14:cfRule type="containsText" priority="134" operator="containsText" id="{C1EF5E58-F379-47AA-8E84-10E22C3CDD9C}">
            <xm:f>NOT(ISERROR(SEARCH("-",I15)))</xm:f>
            <xm:f>"-"</xm:f>
            <x14:dxf>
              <fill>
                <patternFill>
                  <bgColor rgb="FF000000"/>
                </patternFill>
              </fill>
            </x14:dxf>
          </x14:cfRule>
          <xm:sqref>I15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1">
    <tabColor theme="9" tint="0.59999389629810485"/>
  </sheetPr>
  <dimension ref="A1:K115"/>
  <sheetViews>
    <sheetView zoomScale="80" zoomScaleNormal="80" workbookViewId="0">
      <selection activeCell="D4" sqref="D4"/>
    </sheetView>
  </sheetViews>
  <sheetFormatPr baseColWidth="10" defaultColWidth="11.42578125" defaultRowHeight="21" x14ac:dyDescent="0.35"/>
  <cols>
    <col min="1" max="1" width="20.7109375" style="163" customWidth="1"/>
    <col min="2" max="2" width="20.42578125" style="163" customWidth="1"/>
    <col min="3" max="3" width="45.5703125" style="163" customWidth="1"/>
    <col min="4" max="4" width="38.5703125" style="164" customWidth="1"/>
    <col min="5" max="5" width="26.42578125" style="163" customWidth="1"/>
    <col min="6" max="7" width="19.7109375" style="168" customWidth="1"/>
    <col min="8" max="8" width="23" style="168" customWidth="1"/>
    <col min="9" max="9" width="23.85546875" style="168" customWidth="1"/>
    <col min="10" max="10" width="150.7109375" style="166" customWidth="1"/>
    <col min="11" max="11" width="70.28515625" style="124" customWidth="1"/>
    <col min="12" max="16384" width="11.42578125" style="124"/>
  </cols>
  <sheetData>
    <row r="1" spans="1:11" customFormat="1" ht="126" customHeight="1" thickBot="1" x14ac:dyDescent="0.3">
      <c r="A1" s="116"/>
      <c r="B1" s="198" t="s">
        <v>122</v>
      </c>
      <c r="C1" s="198"/>
      <c r="D1" s="199" t="s">
        <v>750</v>
      </c>
      <c r="E1" s="199"/>
      <c r="F1" s="201"/>
      <c r="G1" s="201"/>
      <c r="H1" s="201"/>
      <c r="I1" s="201"/>
      <c r="J1" s="122"/>
    </row>
    <row r="2" spans="1:11" s="9" customFormat="1" ht="22.5" thickTop="1" thickBot="1" x14ac:dyDescent="0.3">
      <c r="A2" s="106"/>
      <c r="B2" s="106"/>
      <c r="C2" s="106"/>
      <c r="D2" s="106"/>
      <c r="E2" s="106"/>
      <c r="F2" s="334" t="s">
        <v>124</v>
      </c>
      <c r="G2" s="333"/>
      <c r="H2" s="333"/>
      <c r="I2" s="332"/>
      <c r="J2" s="130" t="s">
        <v>21</v>
      </c>
    </row>
    <row r="3" spans="1:11" customFormat="1" ht="99"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1" customFormat="1" ht="22.5" thickTop="1" thickBot="1" x14ac:dyDescent="0.3">
      <c r="A4" s="105"/>
      <c r="B4" s="204" t="s">
        <v>135</v>
      </c>
      <c r="C4" s="204"/>
      <c r="D4" s="105"/>
      <c r="E4" s="204"/>
      <c r="F4" s="206"/>
      <c r="G4" s="206"/>
      <c r="H4" s="206"/>
      <c r="I4" s="206"/>
      <c r="J4" s="175"/>
    </row>
    <row r="5" spans="1:11" customFormat="1" ht="76.5" thickTop="1" thickBot="1" x14ac:dyDescent="0.3">
      <c r="A5" s="106" t="s">
        <v>751</v>
      </c>
      <c r="B5" s="112" t="s">
        <v>137</v>
      </c>
      <c r="C5" s="1216" t="s">
        <v>752</v>
      </c>
      <c r="D5" s="1217" t="s">
        <v>687</v>
      </c>
      <c r="E5" s="25" t="s">
        <v>692</v>
      </c>
      <c r="F5" s="225">
        <v>1</v>
      </c>
      <c r="G5" s="225">
        <v>0.96420000000000006</v>
      </c>
      <c r="H5" s="211">
        <v>0.96420000000000006</v>
      </c>
      <c r="I5" s="208">
        <v>0.96420000000000006</v>
      </c>
      <c r="J5" s="152" t="s">
        <v>753</v>
      </c>
    </row>
    <row r="6" spans="1:11" customFormat="1" ht="22.5" thickTop="1" thickBot="1" x14ac:dyDescent="0.3">
      <c r="A6" s="319"/>
      <c r="B6" s="322" t="s">
        <v>161</v>
      </c>
      <c r="C6" s="438"/>
      <c r="D6" s="438"/>
      <c r="E6" s="319"/>
      <c r="F6" s="222"/>
      <c r="G6" s="222"/>
      <c r="H6" s="222"/>
      <c r="I6" s="221"/>
      <c r="J6" s="259"/>
    </row>
    <row r="7" spans="1:11" customFormat="1" ht="61.5" thickTop="1" thickBot="1" x14ac:dyDescent="0.3">
      <c r="A7" s="106" t="s">
        <v>751</v>
      </c>
      <c r="B7" s="438" t="s">
        <v>162</v>
      </c>
      <c r="C7" s="312" t="s">
        <v>513</v>
      </c>
      <c r="D7" s="312" t="s">
        <v>754</v>
      </c>
      <c r="E7" s="25" t="s">
        <v>755</v>
      </c>
      <c r="F7" s="225">
        <v>1</v>
      </c>
      <c r="G7" s="225">
        <v>0.99999999999999989</v>
      </c>
      <c r="H7" s="211">
        <v>0.99999999999999989</v>
      </c>
      <c r="I7" s="208">
        <v>0.99999999999999989</v>
      </c>
      <c r="J7" s="152" t="s">
        <v>756</v>
      </c>
    </row>
    <row r="8" spans="1:11" customFormat="1" ht="61.5" thickTop="1" thickBot="1" x14ac:dyDescent="0.3">
      <c r="A8" s="106" t="s">
        <v>751</v>
      </c>
      <c r="B8" s="438" t="s">
        <v>162</v>
      </c>
      <c r="C8" s="312" t="s">
        <v>513</v>
      </c>
      <c r="D8" s="312" t="s">
        <v>754</v>
      </c>
      <c r="E8" s="25" t="s">
        <v>757</v>
      </c>
      <c r="F8" s="225">
        <v>1</v>
      </c>
      <c r="G8" s="225">
        <v>0.9</v>
      </c>
      <c r="H8" s="211">
        <v>0.9</v>
      </c>
      <c r="I8" s="208">
        <v>0.9</v>
      </c>
      <c r="J8" s="152" t="s">
        <v>758</v>
      </c>
    </row>
    <row r="9" spans="1:11" customFormat="1" ht="61.5" thickTop="1" thickBot="1" x14ac:dyDescent="0.3">
      <c r="A9" s="106" t="s">
        <v>751</v>
      </c>
      <c r="B9" s="438" t="s">
        <v>162</v>
      </c>
      <c r="C9" s="312" t="s">
        <v>513</v>
      </c>
      <c r="D9" s="312" t="s">
        <v>754</v>
      </c>
      <c r="E9" s="25" t="s">
        <v>759</v>
      </c>
      <c r="F9" s="210">
        <v>365</v>
      </c>
      <c r="G9" s="210">
        <v>197.66666666666666</v>
      </c>
      <c r="H9" s="211">
        <v>1.8465430016863407</v>
      </c>
      <c r="I9" s="208">
        <v>1.8465430016863407</v>
      </c>
      <c r="J9" s="152" t="s">
        <v>760</v>
      </c>
    </row>
    <row r="10" spans="1:11" customFormat="1" ht="61.5" thickTop="1" thickBot="1" x14ac:dyDescent="0.3">
      <c r="A10" s="106" t="s">
        <v>751</v>
      </c>
      <c r="B10" s="438" t="s">
        <v>162</v>
      </c>
      <c r="C10" s="312" t="s">
        <v>513</v>
      </c>
      <c r="D10" s="312" t="s">
        <v>754</v>
      </c>
      <c r="E10" s="25" t="s">
        <v>704</v>
      </c>
      <c r="F10" s="225">
        <v>1</v>
      </c>
      <c r="G10" s="225">
        <v>0.85</v>
      </c>
      <c r="H10" s="211">
        <v>0.85</v>
      </c>
      <c r="I10" s="208">
        <v>0.85</v>
      </c>
      <c r="J10" s="152" t="s">
        <v>705</v>
      </c>
    </row>
    <row r="11" spans="1:11" customFormat="1" ht="168.75" customHeight="1" thickTop="1" thickBot="1" x14ac:dyDescent="0.3">
      <c r="A11" s="106" t="s">
        <v>751</v>
      </c>
      <c r="B11" s="438" t="s">
        <v>162</v>
      </c>
      <c r="C11" s="311" t="s">
        <v>224</v>
      </c>
      <c r="D11" s="311" t="s">
        <v>202</v>
      </c>
      <c r="E11" s="25" t="s">
        <v>203</v>
      </c>
      <c r="F11" s="225">
        <v>1</v>
      </c>
      <c r="G11" s="225">
        <v>1</v>
      </c>
      <c r="H11" s="211">
        <v>1</v>
      </c>
      <c r="I11" s="208">
        <v>1</v>
      </c>
      <c r="J11" s="152" t="s">
        <v>717</v>
      </c>
    </row>
    <row r="12" spans="1:11" customFormat="1" ht="22.5" thickTop="1" thickBot="1" x14ac:dyDescent="0.3">
      <c r="A12" s="314"/>
      <c r="B12" s="316" t="s">
        <v>171</v>
      </c>
      <c r="C12" s="315"/>
      <c r="D12" s="315"/>
      <c r="E12" s="314"/>
      <c r="F12" s="229"/>
      <c r="G12" s="229"/>
      <c r="H12" s="229"/>
      <c r="I12" s="228"/>
      <c r="J12" s="266"/>
    </row>
    <row r="13" spans="1:11" customFormat="1" ht="69" customHeight="1" thickTop="1" thickBot="1" x14ac:dyDescent="0.3">
      <c r="A13" s="106" t="s">
        <v>751</v>
      </c>
      <c r="B13" s="111" t="s">
        <v>172</v>
      </c>
      <c r="C13" s="1214" t="s">
        <v>173</v>
      </c>
      <c r="D13" s="1215" t="s">
        <v>226</v>
      </c>
      <c r="E13" s="25" t="s">
        <v>206</v>
      </c>
      <c r="F13" s="225">
        <v>1</v>
      </c>
      <c r="G13" s="225">
        <v>1.0204166666666667</v>
      </c>
      <c r="H13" s="211">
        <v>1.0204166666666667</v>
      </c>
      <c r="I13" s="208">
        <v>1.0204166666666667</v>
      </c>
      <c r="J13" s="152" t="s">
        <v>721</v>
      </c>
      <c r="K13" s="1218" t="s">
        <v>761</v>
      </c>
    </row>
    <row r="14" spans="1:11" ht="139.5" customHeight="1" thickTop="1" x14ac:dyDescent="0.35">
      <c r="H14" s="47" t="s">
        <v>177</v>
      </c>
      <c r="I14" s="1178">
        <v>1.0830228097647152</v>
      </c>
      <c r="K14" s="17" t="s">
        <v>178</v>
      </c>
    </row>
    <row r="15" spans="1:11" x14ac:dyDescent="0.35">
      <c r="I15" s="195"/>
    </row>
    <row r="16" spans="1:11" x14ac:dyDescent="0.35">
      <c r="I16" s="195"/>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Cx2rmRj64KRfkhSvbIdPv32RSR8siiJ7TR2ZPDW+8X7k3CQg0Tta0DSr1/KSbC0htitqiyV9aXNgC0fQnlRGsA==" saltValue="2bwwusZ6H93m7JpTG+LP1A==" spinCount="100000" sheet="1" objects="1" scenarios="1"/>
  <conditionalFormatting sqref="F5:G5">
    <cfRule type="expression" dxfId="3654" priority="322">
      <formula>OR(#REF!="Número",#REF!="Meses",#REF!="Pesos",#REF!="Millones")</formula>
    </cfRule>
    <cfRule type="expression" dxfId="3653" priority="323">
      <formula>#REF!="Porcentaje"</formula>
    </cfRule>
  </conditionalFormatting>
  <conditionalFormatting sqref="F13:G13">
    <cfRule type="expression" dxfId="3652" priority="263">
      <formula>OR(#REF!="Número",#REF!="Meses",#REF!="Pesos",#REF!="Millones")</formula>
    </cfRule>
    <cfRule type="expression" dxfId="3651" priority="264">
      <formula>#REF!="Porcentaje"</formula>
    </cfRule>
  </conditionalFormatting>
  <conditionalFormatting sqref="I5">
    <cfRule type="cellIs" dxfId="3650" priority="103" operator="greaterThan">
      <formula>1.1</formula>
    </cfRule>
    <cfRule type="cellIs" dxfId="3649" priority="104" operator="between">
      <formula>100%</formula>
      <formula>110%</formula>
    </cfRule>
    <cfRule type="cellIs" dxfId="3648" priority="105" operator="between">
      <formula>70%</formula>
      <formula>99.9999999%</formula>
    </cfRule>
    <cfRule type="cellIs" dxfId="3647" priority="106" operator="between">
      <formula>0</formula>
      <formula>0.6999999999999</formula>
    </cfRule>
  </conditionalFormatting>
  <conditionalFormatting sqref="H5">
    <cfRule type="containsText" dxfId="3646" priority="97" operator="containsText" text="Sin medición en la vigencia">
      <formula>NOT(ISERROR(SEARCH("Sin medición en la vigencia",H5)))</formula>
    </cfRule>
    <cfRule type="cellIs" dxfId="3645" priority="98" operator="greaterThan">
      <formula>1.1</formula>
    </cfRule>
    <cfRule type="cellIs" dxfId="3644" priority="99" operator="between">
      <formula>100%</formula>
      <formula>110%</formula>
    </cfRule>
    <cfRule type="cellIs" dxfId="3643" priority="100" operator="between">
      <formula>70%</formula>
      <formula>99.9999999%</formula>
    </cfRule>
    <cfRule type="cellIs" dxfId="3642" priority="101" operator="between">
      <formula>0</formula>
      <formula>0.6999999999999</formula>
    </cfRule>
  </conditionalFormatting>
  <conditionalFormatting sqref="I7:I11">
    <cfRule type="cellIs" dxfId="3641" priority="93" operator="greaterThan">
      <formula>1.1</formula>
    </cfRule>
    <cfRule type="cellIs" dxfId="3640" priority="94" operator="between">
      <formula>100%</formula>
      <formula>110%</formula>
    </cfRule>
    <cfRule type="cellIs" dxfId="3639" priority="95" operator="between">
      <formula>70%</formula>
      <formula>99.9999999%</formula>
    </cfRule>
    <cfRule type="cellIs" dxfId="3638" priority="96" operator="between">
      <formula>0</formula>
      <formula>0.6999999999999</formula>
    </cfRule>
  </conditionalFormatting>
  <conditionalFormatting sqref="H7:H11">
    <cfRule type="containsText" dxfId="3637" priority="87" operator="containsText" text="Sin medición en la vigencia">
      <formula>NOT(ISERROR(SEARCH("Sin medición en la vigencia",H7)))</formula>
    </cfRule>
    <cfRule type="cellIs" dxfId="3636" priority="88" operator="greaterThan">
      <formula>1.1</formula>
    </cfRule>
    <cfRule type="cellIs" dxfId="3635" priority="89" operator="between">
      <formula>100%</formula>
      <formula>110%</formula>
    </cfRule>
    <cfRule type="cellIs" dxfId="3634" priority="90" operator="between">
      <formula>70%</formula>
      <formula>99.9999999%</formula>
    </cfRule>
    <cfRule type="cellIs" dxfId="3633" priority="91" operator="between">
      <formula>0</formula>
      <formula>0.6999999999999</formula>
    </cfRule>
  </conditionalFormatting>
  <conditionalFormatting sqref="I13">
    <cfRule type="cellIs" dxfId="3632" priority="83" operator="greaterThan">
      <formula>1.1</formula>
    </cfRule>
    <cfRule type="cellIs" dxfId="3631" priority="84" operator="between">
      <formula>100%</formula>
      <formula>110%</formula>
    </cfRule>
    <cfRule type="cellIs" dxfId="3630" priority="85" operator="between">
      <formula>70%</formula>
      <formula>99.9999999%</formula>
    </cfRule>
    <cfRule type="cellIs" dxfId="3629" priority="86" operator="between">
      <formula>0</formula>
      <formula>0.6999999999999</formula>
    </cfRule>
  </conditionalFormatting>
  <conditionalFormatting sqref="H13">
    <cfRule type="containsText" dxfId="3628" priority="77" operator="containsText" text="Sin medición en la vigencia">
      <formula>NOT(ISERROR(SEARCH("Sin medición en la vigencia",H13)))</formula>
    </cfRule>
    <cfRule type="cellIs" dxfId="3627" priority="78" operator="greaterThan">
      <formula>1.1</formula>
    </cfRule>
    <cfRule type="cellIs" dxfId="3626" priority="79" operator="between">
      <formula>100%</formula>
      <formula>110%</formula>
    </cfRule>
    <cfRule type="cellIs" dxfId="3625" priority="80" operator="between">
      <formula>70%</formula>
      <formula>99.9999999%</formula>
    </cfRule>
    <cfRule type="cellIs" dxfId="3624" priority="81" operator="between">
      <formula>0</formula>
      <formula>0.6999999999999</formula>
    </cfRule>
  </conditionalFormatting>
  <hyperlinks>
    <hyperlink ref="K14" location="Principal!A1" display="volver al índice" xr:uid="{00000000-0004-0000-1F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2" operator="containsText" id="{91AD5F5F-5561-470A-ABB9-97EA695D6076}">
            <xm:f>NOT(ISERROR(SEARCH("-",I5)))</xm:f>
            <xm:f>"-"</xm:f>
            <x14:dxf>
              <fill>
                <patternFill>
                  <bgColor rgb="FF000000"/>
                </patternFill>
              </fill>
            </x14:dxf>
          </x14:cfRule>
          <xm:sqref>I5</xm:sqref>
        </x14:conditionalFormatting>
        <x14:conditionalFormatting xmlns:xm="http://schemas.microsoft.com/office/excel/2006/main">
          <x14:cfRule type="containsText" priority="92" operator="containsText" id="{56873864-949C-4B0B-9830-BF7427BBD4A2}">
            <xm:f>NOT(ISERROR(SEARCH("-",I7)))</xm:f>
            <xm:f>"-"</xm:f>
            <x14:dxf>
              <fill>
                <patternFill>
                  <bgColor rgb="FF000000"/>
                </patternFill>
              </fill>
            </x14:dxf>
          </x14:cfRule>
          <xm:sqref>I7:I11</xm:sqref>
        </x14:conditionalFormatting>
        <x14:conditionalFormatting xmlns:xm="http://schemas.microsoft.com/office/excel/2006/main">
          <x14:cfRule type="containsText" priority="82" operator="containsText" id="{DB0A29C8-E9F1-4E0F-9440-F8A865CA3F0B}">
            <xm:f>NOT(ISERROR(SEARCH("-",I13)))</xm:f>
            <xm:f>"-"</xm:f>
            <x14:dxf>
              <fill>
                <patternFill>
                  <bgColor rgb="FF000000"/>
                </patternFill>
              </fill>
            </x14:dxf>
          </x14:cfRule>
          <xm:sqref>I13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2">
    <tabColor theme="9" tint="0.59999389629810485"/>
  </sheetPr>
  <dimension ref="A1:K115"/>
  <sheetViews>
    <sheetView zoomScale="70" zoomScaleNormal="70" workbookViewId="0">
      <selection activeCell="E12" sqref="E12"/>
    </sheetView>
  </sheetViews>
  <sheetFormatPr baseColWidth="10" defaultColWidth="11.42578125" defaultRowHeight="21" x14ac:dyDescent="0.35"/>
  <cols>
    <col min="1" max="2" width="20.42578125" style="163" customWidth="1"/>
    <col min="3" max="3" width="29.42578125" style="163" customWidth="1"/>
    <col min="4" max="4" width="32.42578125" style="164" customWidth="1"/>
    <col min="5" max="5" width="26.42578125" style="163" customWidth="1"/>
    <col min="6" max="7" width="19.7109375" style="168" customWidth="1"/>
    <col min="8" max="8" width="23.7109375" style="168" customWidth="1"/>
    <col min="9" max="9" width="23.42578125" style="168" customWidth="1"/>
    <col min="10" max="10" width="150.7109375" style="166" customWidth="1"/>
    <col min="11" max="11" width="69.85546875" style="124" customWidth="1"/>
    <col min="12" max="16384" width="11.42578125" style="124"/>
  </cols>
  <sheetData>
    <row r="1" spans="1:11" customFormat="1" ht="121.5" customHeight="1" thickBot="1" x14ac:dyDescent="0.3">
      <c r="A1" s="116"/>
      <c r="B1" s="198" t="s">
        <v>122</v>
      </c>
      <c r="C1" s="198"/>
      <c r="D1" s="199" t="s">
        <v>762</v>
      </c>
      <c r="E1" s="199"/>
      <c r="F1" s="201"/>
      <c r="G1" s="201"/>
      <c r="H1" s="201"/>
      <c r="I1" s="201"/>
      <c r="J1" s="122"/>
    </row>
    <row r="2" spans="1:11" s="9" customFormat="1" ht="22.5" thickTop="1" thickBot="1" x14ac:dyDescent="0.3">
      <c r="A2" s="106"/>
      <c r="B2" s="106"/>
      <c r="C2" s="106"/>
      <c r="D2" s="106"/>
      <c r="E2" s="106"/>
      <c r="F2" s="334" t="s">
        <v>124</v>
      </c>
      <c r="G2" s="333"/>
      <c r="H2" s="333"/>
      <c r="I2" s="332"/>
      <c r="J2" s="130" t="s">
        <v>21</v>
      </c>
    </row>
    <row r="3" spans="1:11" customFormat="1" ht="87"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1" customFormat="1" ht="22.5" thickTop="1" thickBot="1" x14ac:dyDescent="0.3">
      <c r="A4" s="319"/>
      <c r="B4" s="322" t="s">
        <v>161</v>
      </c>
      <c r="C4" s="438"/>
      <c r="D4" s="438"/>
      <c r="E4" s="319"/>
      <c r="F4" s="222"/>
      <c r="G4" s="222"/>
      <c r="H4" s="222"/>
      <c r="I4" s="222"/>
      <c r="J4" s="259"/>
    </row>
    <row r="5" spans="1:11" customFormat="1" ht="61.5" thickTop="1" thickBot="1" x14ac:dyDescent="0.3">
      <c r="A5" s="106" t="s">
        <v>763</v>
      </c>
      <c r="B5" s="321" t="s">
        <v>162</v>
      </c>
      <c r="C5" s="312" t="s">
        <v>513</v>
      </c>
      <c r="D5" s="312" t="s">
        <v>706</v>
      </c>
      <c r="E5" s="311" t="s">
        <v>764</v>
      </c>
      <c r="F5" s="225">
        <v>1</v>
      </c>
      <c r="G5" s="225">
        <v>1</v>
      </c>
      <c r="H5" s="211">
        <v>1</v>
      </c>
      <c r="I5" s="208">
        <v>1</v>
      </c>
      <c r="J5" s="348" t="s">
        <v>765</v>
      </c>
    </row>
    <row r="6" spans="1:11" customFormat="1" ht="61.5" thickTop="1" thickBot="1" x14ac:dyDescent="0.3">
      <c r="A6" s="106" t="s">
        <v>763</v>
      </c>
      <c r="B6" s="321" t="s">
        <v>162</v>
      </c>
      <c r="C6" s="312" t="s">
        <v>513</v>
      </c>
      <c r="D6" s="312" t="s">
        <v>706</v>
      </c>
      <c r="E6" s="311" t="s">
        <v>709</v>
      </c>
      <c r="F6" s="225">
        <v>0.99819999999999998</v>
      </c>
      <c r="G6" s="225">
        <v>0.99967499999999998</v>
      </c>
      <c r="H6" s="211">
        <v>1.0014776597876178</v>
      </c>
      <c r="I6" s="208">
        <v>1.0014776597876178</v>
      </c>
      <c r="J6" s="348" t="s">
        <v>710</v>
      </c>
    </row>
    <row r="7" spans="1:11" customFormat="1" ht="61.5" thickTop="1" thickBot="1" x14ac:dyDescent="0.3">
      <c r="A7" s="106" t="s">
        <v>763</v>
      </c>
      <c r="B7" s="321" t="s">
        <v>162</v>
      </c>
      <c r="C7" s="312" t="s">
        <v>165</v>
      </c>
      <c r="D7" s="312" t="s">
        <v>766</v>
      </c>
      <c r="E7" s="311" t="s">
        <v>713</v>
      </c>
      <c r="F7" s="225">
        <v>1</v>
      </c>
      <c r="G7" s="225">
        <v>1</v>
      </c>
      <c r="H7" s="211">
        <v>1</v>
      </c>
      <c r="I7" s="208">
        <v>1</v>
      </c>
      <c r="J7" s="348" t="s">
        <v>767</v>
      </c>
    </row>
    <row r="8" spans="1:11" customFormat="1" ht="61.5" thickTop="1" thickBot="1" x14ac:dyDescent="0.3">
      <c r="A8" s="106" t="s">
        <v>763</v>
      </c>
      <c r="B8" s="321" t="s">
        <v>162</v>
      </c>
      <c r="C8" s="312" t="s">
        <v>165</v>
      </c>
      <c r="D8" s="312" t="s">
        <v>766</v>
      </c>
      <c r="E8" s="311" t="s">
        <v>715</v>
      </c>
      <c r="F8" s="232">
        <v>1</v>
      </c>
      <c r="G8" s="232">
        <v>1</v>
      </c>
      <c r="H8" s="211">
        <v>1</v>
      </c>
      <c r="I8" s="208">
        <v>1</v>
      </c>
      <c r="J8" s="149" t="s">
        <v>716</v>
      </c>
    </row>
    <row r="9" spans="1:11" customFormat="1" ht="131.25" customHeight="1" thickTop="1" thickBot="1" x14ac:dyDescent="0.3">
      <c r="A9" s="106" t="s">
        <v>763</v>
      </c>
      <c r="B9" s="321" t="s">
        <v>162</v>
      </c>
      <c r="C9" s="312" t="s">
        <v>165</v>
      </c>
      <c r="D9" s="311" t="s">
        <v>202</v>
      </c>
      <c r="E9" s="311" t="s">
        <v>203</v>
      </c>
      <c r="F9" s="225">
        <v>1</v>
      </c>
      <c r="G9" s="225">
        <v>1</v>
      </c>
      <c r="H9" s="211">
        <v>1</v>
      </c>
      <c r="I9" s="208">
        <v>1</v>
      </c>
      <c r="J9" s="348" t="s">
        <v>717</v>
      </c>
    </row>
    <row r="10" spans="1:11" customFormat="1" ht="22.5" thickTop="1" thickBot="1" x14ac:dyDescent="0.3">
      <c r="A10" s="314"/>
      <c r="B10" s="316" t="s">
        <v>171</v>
      </c>
      <c r="C10" s="315"/>
      <c r="D10" s="315"/>
      <c r="E10" s="315"/>
      <c r="F10" s="229"/>
      <c r="G10" s="229"/>
      <c r="H10" s="229"/>
      <c r="I10" s="228"/>
      <c r="J10" s="266"/>
    </row>
    <row r="11" spans="1:11" customFormat="1" ht="78.75" customHeight="1" thickTop="1" thickBot="1" x14ac:dyDescent="0.3">
      <c r="A11" s="106" t="s">
        <v>763</v>
      </c>
      <c r="B11" s="99" t="s">
        <v>172</v>
      </c>
      <c r="C11" s="1214" t="s">
        <v>173</v>
      </c>
      <c r="D11" s="1215" t="s">
        <v>226</v>
      </c>
      <c r="E11" s="1215" t="s">
        <v>206</v>
      </c>
      <c r="F11" s="225">
        <v>1</v>
      </c>
      <c r="G11" s="225">
        <v>0.99333333333333329</v>
      </c>
      <c r="H11" s="211">
        <v>0.99333333333333329</v>
      </c>
      <c r="I11" s="208">
        <v>0.99333333333333329</v>
      </c>
      <c r="J11" s="348" t="s">
        <v>721</v>
      </c>
    </row>
    <row r="12" spans="1:11" ht="109.5" customHeight="1" thickTop="1" x14ac:dyDescent="0.35">
      <c r="H12" s="47" t="s">
        <v>177</v>
      </c>
      <c r="I12" s="1178">
        <v>0.99913516552015846</v>
      </c>
      <c r="K12" s="17" t="s">
        <v>178</v>
      </c>
    </row>
    <row r="13" spans="1:11" x14ac:dyDescent="0.35">
      <c r="I13" s="195"/>
    </row>
    <row r="14" spans="1:11" x14ac:dyDescent="0.35">
      <c r="I14" s="195"/>
    </row>
    <row r="15" spans="1:11" x14ac:dyDescent="0.35">
      <c r="I15" s="195"/>
    </row>
    <row r="16" spans="1:11" x14ac:dyDescent="0.35">
      <c r="I16" s="195"/>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xy2VWeb6rrv124Q4ndQ1KkdMsahH7oQOfqqGXmUHGjm0BQBOSs3jRAA9R0qlDMwJQBroN7IH/KNVGp6L972PXg==" saltValue="NXIeNB0eNhpcoSejDkqXnw==" spinCount="100000" sheet="1" objects="1" scenarios="1"/>
  <conditionalFormatting sqref="F11:G11">
    <cfRule type="expression" dxfId="3620" priority="191">
      <formula>OR(#REF!="Número",#REF!="Meses",#REF!="Pesos",#REF!="Millones")</formula>
    </cfRule>
    <cfRule type="expression" dxfId="3619" priority="192">
      <formula>#REF!="Porcentaje"</formula>
    </cfRule>
  </conditionalFormatting>
  <conditionalFormatting sqref="I5:I9">
    <cfRule type="cellIs" dxfId="3618" priority="77" operator="greaterThan">
      <formula>1.1</formula>
    </cfRule>
    <cfRule type="cellIs" dxfId="3617" priority="78" operator="between">
      <formula>100%</formula>
      <formula>110%</formula>
    </cfRule>
    <cfRule type="cellIs" dxfId="3616" priority="79" operator="between">
      <formula>70%</formula>
      <formula>99.9999999%</formula>
    </cfRule>
    <cfRule type="cellIs" dxfId="3615" priority="80" operator="between">
      <formula>0</formula>
      <formula>0.6999999999999</formula>
    </cfRule>
  </conditionalFormatting>
  <conditionalFormatting sqref="H5:H9">
    <cfRule type="containsText" dxfId="3614" priority="71" operator="containsText" text="Sin medición en la vigencia">
      <formula>NOT(ISERROR(SEARCH("Sin medición en la vigencia",H5)))</formula>
    </cfRule>
    <cfRule type="cellIs" dxfId="3613" priority="72" operator="greaterThan">
      <formula>1.1</formula>
    </cfRule>
    <cfRule type="cellIs" dxfId="3612" priority="73" operator="between">
      <formula>100%</formula>
      <formula>110%</formula>
    </cfRule>
    <cfRule type="cellIs" dxfId="3611" priority="74" operator="between">
      <formula>70%</formula>
      <formula>99.9999999%</formula>
    </cfRule>
    <cfRule type="cellIs" dxfId="3610" priority="75" operator="between">
      <formula>0</formula>
      <formula>0.6999999999999</formula>
    </cfRule>
  </conditionalFormatting>
  <conditionalFormatting sqref="I11">
    <cfRule type="cellIs" dxfId="3609" priority="67" operator="greaterThan">
      <formula>1.1</formula>
    </cfRule>
    <cfRule type="cellIs" dxfId="3608" priority="68" operator="between">
      <formula>100%</formula>
      <formula>110%</formula>
    </cfRule>
    <cfRule type="cellIs" dxfId="3607" priority="69" operator="between">
      <formula>70%</formula>
      <formula>99.9999999%</formula>
    </cfRule>
    <cfRule type="cellIs" dxfId="3606" priority="70" operator="between">
      <formula>0</formula>
      <formula>0.6999999999999</formula>
    </cfRule>
  </conditionalFormatting>
  <conditionalFormatting sqref="H11">
    <cfRule type="containsText" dxfId="3605" priority="61" operator="containsText" text="Sin medición en la vigencia">
      <formula>NOT(ISERROR(SEARCH("Sin medición en la vigencia",H11)))</formula>
    </cfRule>
    <cfRule type="cellIs" dxfId="3604" priority="62" operator="greaterThan">
      <formula>1.1</formula>
    </cfRule>
    <cfRule type="cellIs" dxfId="3603" priority="63" operator="between">
      <formula>100%</formula>
      <formula>110%</formula>
    </cfRule>
    <cfRule type="cellIs" dxfId="3602" priority="64" operator="between">
      <formula>70%</formula>
      <formula>99.9999999%</formula>
    </cfRule>
    <cfRule type="cellIs" dxfId="3601" priority="65" operator="between">
      <formula>0</formula>
      <formula>0.6999999999999</formula>
    </cfRule>
  </conditionalFormatting>
  <hyperlinks>
    <hyperlink ref="K12" location="Principal!A1" display="volver al índice" xr:uid="{00000000-0004-0000-20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76" operator="containsText" id="{67F6C2D1-DBBB-485F-9260-D31CC8D91D83}">
            <xm:f>NOT(ISERROR(SEARCH("-",I5)))</xm:f>
            <xm:f>"-"</xm:f>
            <x14:dxf>
              <fill>
                <patternFill>
                  <bgColor rgb="FF000000"/>
                </patternFill>
              </fill>
            </x14:dxf>
          </x14:cfRule>
          <xm:sqref>I5:I9</xm:sqref>
        </x14:conditionalFormatting>
        <x14:conditionalFormatting xmlns:xm="http://schemas.microsoft.com/office/excel/2006/main">
          <x14:cfRule type="containsText" priority="66" operator="containsText" id="{2C6EBF4E-F345-40D0-9A0F-1463EBA173AC}">
            <xm:f>NOT(ISERROR(SEARCH("-",I11)))</xm:f>
            <xm:f>"-"</xm:f>
            <x14:dxf>
              <fill>
                <patternFill>
                  <bgColor rgb="FF000000"/>
                </patternFill>
              </fill>
            </x14:dxf>
          </x14:cfRule>
          <xm:sqref>I11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
    <tabColor theme="9" tint="-0.249977111117893"/>
  </sheetPr>
  <dimension ref="A1:J115"/>
  <sheetViews>
    <sheetView zoomScale="70" zoomScaleNormal="70" workbookViewId="0">
      <selection activeCell="G9" sqref="G9"/>
    </sheetView>
  </sheetViews>
  <sheetFormatPr baseColWidth="10" defaultColWidth="11.42578125" defaultRowHeight="21" x14ac:dyDescent="0.35"/>
  <cols>
    <col min="1" max="1" width="19.5703125" style="163" customWidth="1"/>
    <col min="2" max="2" width="20.5703125" style="163" customWidth="1"/>
    <col min="3" max="3" width="32.28515625" style="164" customWidth="1"/>
    <col min="4" max="4" width="38.42578125" style="163" customWidth="1"/>
    <col min="5" max="5" width="29.42578125" style="163" customWidth="1"/>
    <col min="6" max="6" width="20.7109375" style="168" customWidth="1"/>
    <col min="7" max="7" width="23.140625" style="168" customWidth="1"/>
    <col min="8" max="8" width="23.42578125" style="168" customWidth="1"/>
    <col min="9" max="9" width="24.140625" style="168" customWidth="1"/>
    <col min="10" max="10" width="128.7109375" style="167" customWidth="1"/>
    <col min="11" max="16384" width="11.42578125" style="124"/>
  </cols>
  <sheetData>
    <row r="1" spans="1:10" ht="77.25" customHeight="1" thickBot="1" x14ac:dyDescent="0.3">
      <c r="A1" s="117"/>
      <c r="B1" s="118" t="s">
        <v>122</v>
      </c>
      <c r="C1" s="117"/>
      <c r="D1" s="1391" t="s">
        <v>768</v>
      </c>
      <c r="E1" s="1391"/>
      <c r="F1" s="123"/>
      <c r="G1" s="123"/>
      <c r="H1" s="123"/>
      <c r="I1" s="123"/>
      <c r="J1" s="122"/>
    </row>
    <row r="2" spans="1:10" s="131" customFormat="1" ht="36" customHeight="1" thickTop="1" thickBot="1" x14ac:dyDescent="0.3">
      <c r="A2" s="125"/>
      <c r="B2" s="125"/>
      <c r="C2" s="125"/>
      <c r="D2" s="125"/>
      <c r="E2" s="125"/>
      <c r="F2" s="1365" t="s">
        <v>124</v>
      </c>
      <c r="G2" s="1366"/>
      <c r="H2" s="1366"/>
      <c r="I2" s="1367"/>
      <c r="J2" s="130" t="s">
        <v>21</v>
      </c>
    </row>
    <row r="3" spans="1:10" ht="100.5" customHeight="1" thickTop="1" thickBot="1" x14ac:dyDescent="0.3">
      <c r="A3" s="125" t="s">
        <v>125</v>
      </c>
      <c r="B3" s="125" t="s">
        <v>271</v>
      </c>
      <c r="C3" s="125" t="s">
        <v>127</v>
      </c>
      <c r="D3" s="125" t="s">
        <v>128</v>
      </c>
      <c r="E3" s="125" t="s">
        <v>129</v>
      </c>
      <c r="F3" s="133" t="s">
        <v>130</v>
      </c>
      <c r="G3" s="133" t="s">
        <v>131</v>
      </c>
      <c r="H3" s="134" t="s">
        <v>132</v>
      </c>
      <c r="I3" s="134" t="s">
        <v>209</v>
      </c>
      <c r="J3" s="135" t="s">
        <v>134</v>
      </c>
    </row>
    <row r="4" spans="1:10" ht="50.25" customHeight="1" thickTop="1" thickBot="1" x14ac:dyDescent="0.3">
      <c r="A4" s="1368" t="s">
        <v>135</v>
      </c>
      <c r="B4" s="1368"/>
      <c r="C4" s="1368"/>
      <c r="D4" s="1368"/>
      <c r="E4" s="1368"/>
      <c r="F4" s="177"/>
      <c r="G4" s="177"/>
      <c r="H4" s="177"/>
      <c r="I4" s="177"/>
      <c r="J4" s="175"/>
    </row>
    <row r="5" spans="1:10" ht="31.5" thickTop="1" thickBot="1" x14ac:dyDescent="0.3">
      <c r="A5" s="125" t="s">
        <v>769</v>
      </c>
      <c r="B5" s="178" t="s">
        <v>137</v>
      </c>
      <c r="C5" s="154" t="s">
        <v>138</v>
      </c>
      <c r="D5" s="154" t="s">
        <v>139</v>
      </c>
      <c r="E5" s="143" t="s">
        <v>140</v>
      </c>
      <c r="F5" s="150">
        <v>0.95</v>
      </c>
      <c r="G5" s="150">
        <v>0.95699999999999996</v>
      </c>
      <c r="H5" s="151">
        <v>1.0073684210526317</v>
      </c>
      <c r="I5" s="145">
        <v>1.0073684210526317</v>
      </c>
      <c r="J5" s="152" t="s">
        <v>770</v>
      </c>
    </row>
    <row r="6" spans="1:10" ht="31.5" thickTop="1" thickBot="1" x14ac:dyDescent="0.3">
      <c r="A6" s="125" t="s">
        <v>769</v>
      </c>
      <c r="B6" s="178" t="s">
        <v>137</v>
      </c>
      <c r="C6" s="154" t="s">
        <v>771</v>
      </c>
      <c r="D6" s="154" t="s">
        <v>141</v>
      </c>
      <c r="E6" s="143" t="s">
        <v>142</v>
      </c>
      <c r="F6" s="150">
        <v>0.95</v>
      </c>
      <c r="G6" s="150">
        <v>0.95699999999999996</v>
      </c>
      <c r="H6" s="151">
        <v>1.0073684210526317</v>
      </c>
      <c r="I6" s="145">
        <v>1.0073684210526317</v>
      </c>
      <c r="J6" s="152" t="s">
        <v>772</v>
      </c>
    </row>
    <row r="7" spans="1:10" ht="48" customHeight="1" thickTop="1" thickBot="1" x14ac:dyDescent="0.3">
      <c r="A7" s="1369" t="s">
        <v>290</v>
      </c>
      <c r="B7" s="1369"/>
      <c r="C7" s="1369"/>
      <c r="D7" s="1369"/>
      <c r="E7" s="1369"/>
      <c r="F7" s="181"/>
      <c r="G7" s="181"/>
      <c r="H7" s="181"/>
      <c r="I7" s="179"/>
      <c r="J7" s="152"/>
    </row>
    <row r="8" spans="1:10" ht="121.5" thickTop="1" thickBot="1" x14ac:dyDescent="0.3">
      <c r="A8" s="125" t="s">
        <v>769</v>
      </c>
      <c r="B8" s="182" t="s">
        <v>158</v>
      </c>
      <c r="C8" s="183" t="s">
        <v>159</v>
      </c>
      <c r="D8" s="154" t="s">
        <v>773</v>
      </c>
      <c r="E8" s="143" t="s">
        <v>774</v>
      </c>
      <c r="F8" s="184">
        <v>2</v>
      </c>
      <c r="G8" s="184">
        <v>2</v>
      </c>
      <c r="H8" s="151">
        <v>1</v>
      </c>
      <c r="I8" s="145">
        <v>1</v>
      </c>
      <c r="J8" s="152" t="s">
        <v>775</v>
      </c>
    </row>
    <row r="9" spans="1:10" ht="22.5" customHeight="1" thickTop="1" thickBot="1" x14ac:dyDescent="0.3">
      <c r="A9" s="1370" t="s">
        <v>262</v>
      </c>
      <c r="B9" s="1371"/>
      <c r="C9" s="1371"/>
      <c r="D9" s="1371"/>
      <c r="E9" s="1371"/>
      <c r="F9" s="186"/>
      <c r="G9" s="186"/>
      <c r="H9" s="186"/>
      <c r="I9" s="185"/>
      <c r="J9" s="140"/>
    </row>
    <row r="10" spans="1:10" ht="160.5" customHeight="1" thickTop="1" thickBot="1" x14ac:dyDescent="0.3">
      <c r="A10" s="125" t="s">
        <v>769</v>
      </c>
      <c r="B10" s="142" t="s">
        <v>162</v>
      </c>
      <c r="C10" s="187" t="s">
        <v>513</v>
      </c>
      <c r="D10" s="172" t="s">
        <v>776</v>
      </c>
      <c r="E10" s="143" t="s">
        <v>777</v>
      </c>
      <c r="F10" s="150">
        <v>1</v>
      </c>
      <c r="G10" s="150">
        <v>1</v>
      </c>
      <c r="H10" s="151">
        <v>1</v>
      </c>
      <c r="I10" s="145">
        <v>1</v>
      </c>
      <c r="J10" s="152" t="s">
        <v>778</v>
      </c>
    </row>
    <row r="11" spans="1:10" ht="46.5" thickTop="1" thickBot="1" x14ac:dyDescent="0.3">
      <c r="A11" s="125" t="s">
        <v>769</v>
      </c>
      <c r="B11" s="142" t="s">
        <v>162</v>
      </c>
      <c r="C11" s="187" t="s">
        <v>513</v>
      </c>
      <c r="D11" s="172" t="s">
        <v>776</v>
      </c>
      <c r="E11" s="143" t="s">
        <v>779</v>
      </c>
      <c r="F11" s="188">
        <v>1</v>
      </c>
      <c r="G11" s="188">
        <v>1</v>
      </c>
      <c r="H11" s="151">
        <v>1</v>
      </c>
      <c r="I11" s="145">
        <v>1</v>
      </c>
      <c r="J11" s="152" t="s">
        <v>780</v>
      </c>
    </row>
    <row r="12" spans="1:10" ht="46.5" thickTop="1" thickBot="1" x14ac:dyDescent="0.3">
      <c r="A12" s="125" t="s">
        <v>769</v>
      </c>
      <c r="B12" s="142" t="s">
        <v>162</v>
      </c>
      <c r="C12" s="187" t="s">
        <v>513</v>
      </c>
      <c r="D12" s="172" t="s">
        <v>781</v>
      </c>
      <c r="E12" s="143" t="s">
        <v>782</v>
      </c>
      <c r="F12" s="150">
        <v>1</v>
      </c>
      <c r="G12" s="150">
        <v>1</v>
      </c>
      <c r="H12" s="151">
        <v>1</v>
      </c>
      <c r="I12" s="145">
        <v>1</v>
      </c>
      <c r="J12" s="152" t="s">
        <v>783</v>
      </c>
    </row>
    <row r="13" spans="1:10" ht="241.5" thickTop="1" thickBot="1" x14ac:dyDescent="0.3">
      <c r="A13" s="125" t="s">
        <v>769</v>
      </c>
      <c r="B13" s="142" t="s">
        <v>162</v>
      </c>
      <c r="C13" s="187" t="s">
        <v>513</v>
      </c>
      <c r="D13" s="172" t="s">
        <v>781</v>
      </c>
      <c r="E13" s="143" t="s">
        <v>784</v>
      </c>
      <c r="F13" s="150">
        <v>1</v>
      </c>
      <c r="G13" s="150">
        <v>1</v>
      </c>
      <c r="H13" s="151">
        <v>1</v>
      </c>
      <c r="I13" s="145">
        <v>1</v>
      </c>
      <c r="J13" s="152" t="s">
        <v>785</v>
      </c>
    </row>
    <row r="14" spans="1:10" ht="61.5" thickTop="1" thickBot="1" x14ac:dyDescent="0.3">
      <c r="A14" s="125" t="s">
        <v>769</v>
      </c>
      <c r="B14" s="142" t="s">
        <v>162</v>
      </c>
      <c r="C14" s="189" t="s">
        <v>166</v>
      </c>
      <c r="D14" s="172" t="s">
        <v>786</v>
      </c>
      <c r="E14" s="143" t="s">
        <v>787</v>
      </c>
      <c r="F14" s="150">
        <v>1</v>
      </c>
      <c r="G14" s="150">
        <v>1</v>
      </c>
      <c r="H14" s="151">
        <v>1</v>
      </c>
      <c r="I14" s="145">
        <v>1</v>
      </c>
      <c r="J14" s="152" t="s">
        <v>788</v>
      </c>
    </row>
    <row r="15" spans="1:10" ht="91.5" thickTop="1" thickBot="1" x14ac:dyDescent="0.3">
      <c r="A15" s="125" t="s">
        <v>769</v>
      </c>
      <c r="B15" s="142" t="s">
        <v>162</v>
      </c>
      <c r="C15" s="189" t="s">
        <v>166</v>
      </c>
      <c r="D15" s="172" t="s">
        <v>786</v>
      </c>
      <c r="E15" s="143" t="s">
        <v>789</v>
      </c>
      <c r="F15" s="188">
        <v>1</v>
      </c>
      <c r="G15" s="188">
        <v>1</v>
      </c>
      <c r="H15" s="151">
        <v>1</v>
      </c>
      <c r="I15" s="145">
        <v>1</v>
      </c>
      <c r="J15" s="152" t="s">
        <v>790</v>
      </c>
    </row>
    <row r="16" spans="1:10" ht="61.5" customHeight="1" thickTop="1" thickBot="1" x14ac:dyDescent="0.3">
      <c r="A16" s="125" t="s">
        <v>769</v>
      </c>
      <c r="B16" s="142" t="s">
        <v>162</v>
      </c>
      <c r="C16" s="189" t="s">
        <v>166</v>
      </c>
      <c r="D16" s="172" t="s">
        <v>791</v>
      </c>
      <c r="E16" s="143" t="s">
        <v>792</v>
      </c>
      <c r="F16" s="188">
        <v>1</v>
      </c>
      <c r="G16" s="188">
        <v>1</v>
      </c>
      <c r="H16" s="151">
        <v>1</v>
      </c>
      <c r="I16" s="145">
        <v>1</v>
      </c>
      <c r="J16" s="152" t="s">
        <v>793</v>
      </c>
    </row>
    <row r="17" spans="1:10" ht="131.25" customHeight="1" thickTop="1" thickBot="1" x14ac:dyDescent="0.3">
      <c r="A17" s="125" t="s">
        <v>769</v>
      </c>
      <c r="B17" s="142" t="s">
        <v>162</v>
      </c>
      <c r="C17" s="189" t="s">
        <v>166</v>
      </c>
      <c r="D17" s="172" t="s">
        <v>791</v>
      </c>
      <c r="E17" s="143" t="s">
        <v>794</v>
      </c>
      <c r="F17" s="188">
        <v>1</v>
      </c>
      <c r="G17" s="188">
        <v>1</v>
      </c>
      <c r="H17" s="151">
        <v>1</v>
      </c>
      <c r="I17" s="145">
        <v>1</v>
      </c>
      <c r="J17" s="152" t="s">
        <v>795</v>
      </c>
    </row>
    <row r="18" spans="1:10" ht="93.75" customHeight="1" thickTop="1" thickBot="1" x14ac:dyDescent="0.3">
      <c r="A18" s="125" t="s">
        <v>769</v>
      </c>
      <c r="B18" s="142" t="s">
        <v>162</v>
      </c>
      <c r="C18" s="189" t="s">
        <v>166</v>
      </c>
      <c r="D18" s="172" t="s">
        <v>791</v>
      </c>
      <c r="E18" s="143" t="s">
        <v>796</v>
      </c>
      <c r="F18" s="188">
        <v>1</v>
      </c>
      <c r="G18" s="188">
        <v>1</v>
      </c>
      <c r="H18" s="151">
        <v>1</v>
      </c>
      <c r="I18" s="145">
        <v>1</v>
      </c>
      <c r="J18" s="152" t="s">
        <v>797</v>
      </c>
    </row>
    <row r="19" spans="1:10" ht="106.5" thickTop="1" thickBot="1" x14ac:dyDescent="0.3">
      <c r="A19" s="125" t="s">
        <v>769</v>
      </c>
      <c r="B19" s="142" t="s">
        <v>162</v>
      </c>
      <c r="C19" s="189" t="s">
        <v>166</v>
      </c>
      <c r="D19" s="172" t="s">
        <v>798</v>
      </c>
      <c r="E19" s="143" t="s">
        <v>799</v>
      </c>
      <c r="F19" s="188">
        <v>2</v>
      </c>
      <c r="G19" s="188">
        <v>2</v>
      </c>
      <c r="H19" s="151">
        <v>1</v>
      </c>
      <c r="I19" s="145">
        <v>1</v>
      </c>
      <c r="J19" s="152" t="s">
        <v>800</v>
      </c>
    </row>
    <row r="20" spans="1:10" ht="76.5" thickTop="1" thickBot="1" x14ac:dyDescent="0.3">
      <c r="A20" s="125" t="s">
        <v>769</v>
      </c>
      <c r="B20" s="142" t="s">
        <v>162</v>
      </c>
      <c r="C20" s="189" t="s">
        <v>166</v>
      </c>
      <c r="D20" s="172" t="s">
        <v>801</v>
      </c>
      <c r="E20" s="143" t="s">
        <v>802</v>
      </c>
      <c r="F20" s="150">
        <v>1</v>
      </c>
      <c r="G20" s="150">
        <v>1</v>
      </c>
      <c r="H20" s="151">
        <v>1</v>
      </c>
      <c r="I20" s="145">
        <v>1</v>
      </c>
      <c r="J20" s="152" t="s">
        <v>803</v>
      </c>
    </row>
    <row r="21" spans="1:10" ht="61.5" thickTop="1" thickBot="1" x14ac:dyDescent="0.3">
      <c r="A21" s="125" t="s">
        <v>769</v>
      </c>
      <c r="B21" s="142" t="s">
        <v>162</v>
      </c>
      <c r="C21" s="189" t="s">
        <v>166</v>
      </c>
      <c r="D21" s="172" t="s">
        <v>801</v>
      </c>
      <c r="E21" s="143" t="s">
        <v>804</v>
      </c>
      <c r="F21" s="188">
        <v>1</v>
      </c>
      <c r="G21" s="188">
        <v>1</v>
      </c>
      <c r="H21" s="151">
        <v>1</v>
      </c>
      <c r="I21" s="145">
        <v>1</v>
      </c>
      <c r="J21" s="152" t="s">
        <v>805</v>
      </c>
    </row>
    <row r="22" spans="1:10" ht="61.5" thickTop="1" thickBot="1" x14ac:dyDescent="0.3">
      <c r="A22" s="125" t="s">
        <v>769</v>
      </c>
      <c r="B22" s="142" t="s">
        <v>162</v>
      </c>
      <c r="C22" s="189" t="s">
        <v>166</v>
      </c>
      <c r="D22" s="172" t="s">
        <v>801</v>
      </c>
      <c r="E22" s="143" t="s">
        <v>806</v>
      </c>
      <c r="F22" s="188">
        <v>1</v>
      </c>
      <c r="G22" s="188">
        <v>1</v>
      </c>
      <c r="H22" s="151">
        <v>1</v>
      </c>
      <c r="I22" s="145">
        <v>1</v>
      </c>
      <c r="J22" s="152" t="s">
        <v>807</v>
      </c>
    </row>
    <row r="23" spans="1:10" ht="61.5" thickTop="1" thickBot="1" x14ac:dyDescent="0.3">
      <c r="A23" s="125" t="s">
        <v>769</v>
      </c>
      <c r="B23" s="142" t="s">
        <v>162</v>
      </c>
      <c r="C23" s="189" t="s">
        <v>166</v>
      </c>
      <c r="D23" s="172" t="s">
        <v>808</v>
      </c>
      <c r="E23" s="143" t="s">
        <v>809</v>
      </c>
      <c r="F23" s="150">
        <v>1</v>
      </c>
      <c r="G23" s="150">
        <v>1</v>
      </c>
      <c r="H23" s="151">
        <v>1</v>
      </c>
      <c r="I23" s="145">
        <v>1</v>
      </c>
      <c r="J23" s="152" t="s">
        <v>810</v>
      </c>
    </row>
    <row r="24" spans="1:10" ht="99.75" customHeight="1" thickTop="1" thickBot="1" x14ac:dyDescent="0.3">
      <c r="A24" s="125" t="s">
        <v>769</v>
      </c>
      <c r="B24" s="142" t="s">
        <v>162</v>
      </c>
      <c r="C24" s="189" t="s">
        <v>166</v>
      </c>
      <c r="D24" s="172" t="s">
        <v>808</v>
      </c>
      <c r="E24" s="143" t="s">
        <v>811</v>
      </c>
      <c r="F24" s="150">
        <v>1</v>
      </c>
      <c r="G24" s="150">
        <v>1</v>
      </c>
      <c r="H24" s="151">
        <v>1</v>
      </c>
      <c r="I24" s="145">
        <v>1</v>
      </c>
      <c r="J24" s="152" t="s">
        <v>812</v>
      </c>
    </row>
    <row r="25" spans="1:10" ht="61.5" thickTop="1" thickBot="1" x14ac:dyDescent="0.3">
      <c r="A25" s="125" t="s">
        <v>769</v>
      </c>
      <c r="B25" s="142" t="s">
        <v>162</v>
      </c>
      <c r="C25" s="189" t="s">
        <v>166</v>
      </c>
      <c r="D25" s="172" t="s">
        <v>808</v>
      </c>
      <c r="E25" s="143" t="s">
        <v>813</v>
      </c>
      <c r="F25" s="150">
        <v>1</v>
      </c>
      <c r="G25" s="150">
        <v>1</v>
      </c>
      <c r="H25" s="151">
        <v>1</v>
      </c>
      <c r="I25" s="145">
        <v>1</v>
      </c>
      <c r="J25" s="152" t="s">
        <v>814</v>
      </c>
    </row>
    <row r="26" spans="1:10" ht="76.5" thickTop="1" thickBot="1" x14ac:dyDescent="0.3">
      <c r="A26" s="125" t="s">
        <v>769</v>
      </c>
      <c r="B26" s="142" t="s">
        <v>162</v>
      </c>
      <c r="C26" s="189" t="s">
        <v>168</v>
      </c>
      <c r="D26" s="172" t="s">
        <v>815</v>
      </c>
      <c r="E26" s="143" t="s">
        <v>816</v>
      </c>
      <c r="F26" s="150">
        <v>1</v>
      </c>
      <c r="G26" s="150">
        <v>1</v>
      </c>
      <c r="H26" s="151">
        <v>1</v>
      </c>
      <c r="I26" s="145">
        <v>1</v>
      </c>
      <c r="J26" s="152" t="s">
        <v>817</v>
      </c>
    </row>
    <row r="27" spans="1:10" ht="91.5" thickTop="1" thickBot="1" x14ac:dyDescent="0.3">
      <c r="A27" s="125" t="s">
        <v>769</v>
      </c>
      <c r="B27" s="142" t="s">
        <v>162</v>
      </c>
      <c r="C27" s="154" t="s">
        <v>165</v>
      </c>
      <c r="D27" s="154" t="s">
        <v>202</v>
      </c>
      <c r="E27" s="143" t="s">
        <v>203</v>
      </c>
      <c r="F27" s="150">
        <v>1</v>
      </c>
      <c r="G27" s="150">
        <v>1</v>
      </c>
      <c r="H27" s="151">
        <v>1</v>
      </c>
      <c r="I27" s="145">
        <v>1</v>
      </c>
      <c r="J27" s="152" t="s">
        <v>818</v>
      </c>
    </row>
    <row r="28" spans="1:10" ht="50.25" customHeight="1" thickTop="1" thickBot="1" x14ac:dyDescent="0.3">
      <c r="A28" s="1372" t="s">
        <v>171</v>
      </c>
      <c r="B28" s="1372"/>
      <c r="C28" s="1372"/>
      <c r="D28" s="1372"/>
      <c r="E28" s="1372"/>
      <c r="F28" s="191"/>
      <c r="G28" s="191"/>
      <c r="H28" s="191"/>
      <c r="I28" s="190"/>
      <c r="J28" s="160"/>
    </row>
    <row r="29" spans="1:10" ht="91.5" thickTop="1" thickBot="1" x14ac:dyDescent="0.3">
      <c r="A29" s="125" t="s">
        <v>769</v>
      </c>
      <c r="B29" s="192" t="s">
        <v>172</v>
      </c>
      <c r="C29" s="193" t="s">
        <v>173</v>
      </c>
      <c r="D29" s="172" t="s">
        <v>819</v>
      </c>
      <c r="E29" s="143" t="s">
        <v>820</v>
      </c>
      <c r="F29" s="150">
        <v>1</v>
      </c>
      <c r="G29" s="150">
        <v>2</v>
      </c>
      <c r="H29" s="151">
        <v>2</v>
      </c>
      <c r="I29" s="145">
        <v>2</v>
      </c>
      <c r="J29" s="152" t="s">
        <v>821</v>
      </c>
    </row>
    <row r="30" spans="1:10" ht="91.5" thickTop="1" thickBot="1" x14ac:dyDescent="0.3">
      <c r="A30" s="125" t="s">
        <v>769</v>
      </c>
      <c r="B30" s="192" t="s">
        <v>172</v>
      </c>
      <c r="C30" s="193" t="s">
        <v>173</v>
      </c>
      <c r="D30" s="172" t="s">
        <v>819</v>
      </c>
      <c r="E30" s="143" t="s">
        <v>822</v>
      </c>
      <c r="F30" s="188">
        <v>5</v>
      </c>
      <c r="G30" s="188">
        <v>8</v>
      </c>
      <c r="H30" s="151">
        <v>1.6</v>
      </c>
      <c r="I30" s="145">
        <v>1.6</v>
      </c>
      <c r="J30" s="152" t="s">
        <v>823</v>
      </c>
    </row>
    <row r="31" spans="1:10" ht="46.5" thickTop="1" thickBot="1" x14ac:dyDescent="0.3">
      <c r="A31" s="125" t="s">
        <v>769</v>
      </c>
      <c r="B31" s="192" t="s">
        <v>172</v>
      </c>
      <c r="C31" s="193" t="s">
        <v>173</v>
      </c>
      <c r="D31" s="154" t="s">
        <v>226</v>
      </c>
      <c r="E31" s="143" t="s">
        <v>206</v>
      </c>
      <c r="F31" s="150">
        <v>1</v>
      </c>
      <c r="G31" s="150">
        <v>1.0704166666666666</v>
      </c>
      <c r="H31" s="151">
        <v>1.0704166666666666</v>
      </c>
      <c r="I31" s="145">
        <v>1.0704166666666666</v>
      </c>
      <c r="J31" s="152" t="s">
        <v>824</v>
      </c>
    </row>
    <row r="32" spans="1:10" ht="181.5" thickTop="1" thickBot="1" x14ac:dyDescent="0.3">
      <c r="A32" s="125" t="s">
        <v>769</v>
      </c>
      <c r="B32" s="192" t="s">
        <v>172</v>
      </c>
      <c r="C32" s="189" t="s">
        <v>176</v>
      </c>
      <c r="D32" s="154" t="s">
        <v>825</v>
      </c>
      <c r="E32" s="143" t="s">
        <v>826</v>
      </c>
      <c r="F32" s="150">
        <v>1</v>
      </c>
      <c r="G32" s="150">
        <v>1</v>
      </c>
      <c r="H32" s="151">
        <v>1</v>
      </c>
      <c r="I32" s="145">
        <v>1</v>
      </c>
      <c r="J32" s="152" t="s">
        <v>827</v>
      </c>
    </row>
    <row r="33" spans="8:10" ht="144.75" customHeight="1" thickTop="1" x14ac:dyDescent="0.35">
      <c r="H33" s="47" t="s">
        <v>177</v>
      </c>
      <c r="I33" s="1178">
        <v>1.0674061403508772</v>
      </c>
      <c r="J33" s="17" t="s">
        <v>178</v>
      </c>
    </row>
    <row r="34" spans="8:10" x14ac:dyDescent="0.35">
      <c r="I34" s="195"/>
    </row>
    <row r="35" spans="8:10" x14ac:dyDescent="0.35">
      <c r="I35" s="195"/>
    </row>
    <row r="36" spans="8:10" x14ac:dyDescent="0.35">
      <c r="I36" s="195"/>
    </row>
    <row r="37" spans="8:10" x14ac:dyDescent="0.35">
      <c r="I37" s="195"/>
    </row>
    <row r="38" spans="8:10" x14ac:dyDescent="0.35">
      <c r="I38" s="195"/>
    </row>
    <row r="39" spans="8:10" x14ac:dyDescent="0.35">
      <c r="I39" s="195"/>
    </row>
    <row r="40" spans="8:10" x14ac:dyDescent="0.35">
      <c r="I40" s="195"/>
    </row>
    <row r="41" spans="8:10" x14ac:dyDescent="0.35">
      <c r="I41" s="195"/>
    </row>
    <row r="42" spans="8:10" x14ac:dyDescent="0.35">
      <c r="I42" s="195"/>
    </row>
    <row r="43" spans="8:10" x14ac:dyDescent="0.35">
      <c r="I43" s="195"/>
    </row>
    <row r="44" spans="8:10" x14ac:dyDescent="0.35">
      <c r="I44" s="195"/>
    </row>
    <row r="45" spans="8:10" x14ac:dyDescent="0.35">
      <c r="I45" s="195"/>
    </row>
    <row r="46" spans="8:10" x14ac:dyDescent="0.35">
      <c r="I46" s="195"/>
    </row>
    <row r="47" spans="8:10" x14ac:dyDescent="0.35">
      <c r="I47" s="195"/>
    </row>
    <row r="48" spans="8:10"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96"/>
    </row>
    <row r="102" spans="9:9" x14ac:dyDescent="0.35">
      <c r="I102" s="196"/>
    </row>
    <row r="103" spans="9:9" x14ac:dyDescent="0.35">
      <c r="I103" s="196"/>
    </row>
    <row r="104" spans="9:9" x14ac:dyDescent="0.35">
      <c r="I104" s="196"/>
    </row>
    <row r="105" spans="9:9" x14ac:dyDescent="0.35">
      <c r="I105" s="196"/>
    </row>
    <row r="106" spans="9:9" x14ac:dyDescent="0.35">
      <c r="I106" s="196"/>
    </row>
    <row r="107" spans="9:9" x14ac:dyDescent="0.35">
      <c r="I107" s="196"/>
    </row>
    <row r="108" spans="9:9" x14ac:dyDescent="0.35">
      <c r="I108" s="196"/>
    </row>
    <row r="109" spans="9:9" x14ac:dyDescent="0.35">
      <c r="I109" s="196"/>
    </row>
    <row r="110" spans="9:9" x14ac:dyDescent="0.35">
      <c r="I110" s="196"/>
    </row>
    <row r="111" spans="9:9" x14ac:dyDescent="0.35">
      <c r="I111" s="196"/>
    </row>
    <row r="112" spans="9:9" x14ac:dyDescent="0.35">
      <c r="I112" s="196"/>
    </row>
    <row r="113" spans="9:9" x14ac:dyDescent="0.35">
      <c r="I113" s="196"/>
    </row>
    <row r="114" spans="9:9" x14ac:dyDescent="0.35">
      <c r="I114" s="196"/>
    </row>
    <row r="115" spans="9:9" x14ac:dyDescent="0.35">
      <c r="I115" s="196"/>
    </row>
  </sheetData>
  <sheetProtection algorithmName="SHA-512" hashValue="+QtZYPWiOpZAbIdK5mWQM8UIKs9plCAZwPSxFKBwmZjI52TUtbSNqQJQzyV5YE4H1c6fn5ZhfE2cmK3npJz35g==" saltValue="N/dofuVRCqCiaVH7ysYMsQ==" spinCount="100000" sheet="1" objects="1" scenarios="1"/>
  <conditionalFormatting sqref="F5:G5">
    <cfRule type="expression" dxfId="3598" priority="532">
      <formula>OR(#REF!="Número",#REF!="Meses",#REF!="Pesos",#REF!="Millones")</formula>
    </cfRule>
    <cfRule type="expression" dxfId="3597" priority="533">
      <formula>#REF!="Porcentaje"</formula>
    </cfRule>
  </conditionalFormatting>
  <conditionalFormatting sqref="F30:G32">
    <cfRule type="expression" dxfId="3596" priority="412">
      <formula>OR(#REF!="Número",#REF!="Meses",#REF!="Pesos",#REF!="Millones")</formula>
    </cfRule>
    <cfRule type="expression" dxfId="3595" priority="413">
      <formula>#REF!="Porcentaje"</formula>
    </cfRule>
  </conditionalFormatting>
  <conditionalFormatting sqref="I5:I6">
    <cfRule type="cellIs" dxfId="3594" priority="127" operator="greaterThan">
      <formula>1.1</formula>
    </cfRule>
    <cfRule type="cellIs" dxfId="3593" priority="128" operator="between">
      <formula>100%</formula>
      <formula>110%</formula>
    </cfRule>
    <cfRule type="cellIs" dxfId="3592" priority="129" operator="between">
      <formula>70%</formula>
      <formula>99.9999999%</formula>
    </cfRule>
    <cfRule type="cellIs" dxfId="3591" priority="130" operator="between">
      <formula>0</formula>
      <formula>0.6999999999999</formula>
    </cfRule>
  </conditionalFormatting>
  <conditionalFormatting sqref="H5:H6">
    <cfRule type="containsText" dxfId="3590" priority="121" operator="containsText" text="Sin medición en la vigencia">
      <formula>NOT(ISERROR(SEARCH("Sin medición en la vigencia",H5)))</formula>
    </cfRule>
    <cfRule type="cellIs" dxfId="3589" priority="122" operator="greaterThan">
      <formula>1.1</formula>
    </cfRule>
    <cfRule type="cellIs" dxfId="3588" priority="123" operator="between">
      <formula>100%</formula>
      <formula>110%</formula>
    </cfRule>
    <cfRule type="cellIs" dxfId="3587" priority="124" operator="between">
      <formula>70%</formula>
      <formula>99.9999999%</formula>
    </cfRule>
    <cfRule type="cellIs" dxfId="3586" priority="125" operator="between">
      <formula>0</formula>
      <formula>0.6999999999999</formula>
    </cfRule>
  </conditionalFormatting>
  <conditionalFormatting sqref="I8">
    <cfRule type="cellIs" dxfId="3585" priority="117" operator="greaterThan">
      <formula>1.1</formula>
    </cfRule>
    <cfRule type="cellIs" dxfId="3584" priority="118" operator="between">
      <formula>100%</formula>
      <formula>110%</formula>
    </cfRule>
    <cfRule type="cellIs" dxfId="3583" priority="119" operator="between">
      <formula>70%</formula>
      <formula>99.9999999%</formula>
    </cfRule>
    <cfRule type="cellIs" dxfId="3582" priority="120" operator="between">
      <formula>0</formula>
      <formula>0.6999999999999</formula>
    </cfRule>
  </conditionalFormatting>
  <conditionalFormatting sqref="H8">
    <cfRule type="containsText" dxfId="3581" priority="111" operator="containsText" text="Sin medición en la vigencia">
      <formula>NOT(ISERROR(SEARCH("Sin medición en la vigencia",H8)))</formula>
    </cfRule>
    <cfRule type="cellIs" dxfId="3580" priority="112" operator="greaterThan">
      <formula>1.1</formula>
    </cfRule>
    <cfRule type="cellIs" dxfId="3579" priority="113" operator="between">
      <formula>100%</formula>
      <formula>110%</formula>
    </cfRule>
    <cfRule type="cellIs" dxfId="3578" priority="114" operator="between">
      <formula>70%</formula>
      <formula>99.9999999%</formula>
    </cfRule>
    <cfRule type="cellIs" dxfId="3577" priority="115" operator="between">
      <formula>0</formula>
      <formula>0.6999999999999</formula>
    </cfRule>
  </conditionalFormatting>
  <conditionalFormatting sqref="I10:I27">
    <cfRule type="cellIs" dxfId="3576" priority="107" operator="greaterThan">
      <formula>1.1</formula>
    </cfRule>
    <cfRule type="cellIs" dxfId="3575" priority="108" operator="between">
      <formula>100%</formula>
      <formula>110%</formula>
    </cfRule>
    <cfRule type="cellIs" dxfId="3574" priority="109" operator="between">
      <formula>70%</formula>
      <formula>99.9999999%</formula>
    </cfRule>
    <cfRule type="cellIs" dxfId="3573" priority="110" operator="between">
      <formula>0</formula>
      <formula>0.6999999999999</formula>
    </cfRule>
  </conditionalFormatting>
  <conditionalFormatting sqref="H10:H27">
    <cfRule type="containsText" dxfId="3572" priority="101" operator="containsText" text="Sin medición en la vigencia">
      <formula>NOT(ISERROR(SEARCH("Sin medición en la vigencia",H10)))</formula>
    </cfRule>
    <cfRule type="cellIs" dxfId="3571" priority="102" operator="greaterThan">
      <formula>1.1</formula>
    </cfRule>
    <cfRule type="cellIs" dxfId="3570" priority="103" operator="between">
      <formula>100%</formula>
      <formula>110%</formula>
    </cfRule>
    <cfRule type="cellIs" dxfId="3569" priority="104" operator="between">
      <formula>70%</formula>
      <formula>99.9999999%</formula>
    </cfRule>
    <cfRule type="cellIs" dxfId="3568" priority="105" operator="between">
      <formula>0</formula>
      <formula>0.6999999999999</formula>
    </cfRule>
  </conditionalFormatting>
  <conditionalFormatting sqref="I29:I32">
    <cfRule type="cellIs" dxfId="3567" priority="97" operator="greaterThan">
      <formula>1.1</formula>
    </cfRule>
    <cfRule type="cellIs" dxfId="3566" priority="98" operator="between">
      <formula>100%</formula>
      <formula>110%</formula>
    </cfRule>
    <cfRule type="cellIs" dxfId="3565" priority="99" operator="between">
      <formula>70%</formula>
      <formula>99.9999999%</formula>
    </cfRule>
    <cfRule type="cellIs" dxfId="3564" priority="100" operator="between">
      <formula>0</formula>
      <formula>0.6999999999999</formula>
    </cfRule>
  </conditionalFormatting>
  <conditionalFormatting sqref="H29:H32">
    <cfRule type="containsText" dxfId="3563" priority="91" operator="containsText" text="Sin medición en la vigencia">
      <formula>NOT(ISERROR(SEARCH("Sin medición en la vigencia",H29)))</formula>
    </cfRule>
    <cfRule type="cellIs" dxfId="3562" priority="92" operator="greaterThan">
      <formula>1.1</formula>
    </cfRule>
    <cfRule type="cellIs" dxfId="3561" priority="93" operator="between">
      <formula>100%</formula>
      <formula>110%</formula>
    </cfRule>
    <cfRule type="cellIs" dxfId="3560" priority="94" operator="between">
      <formula>70%</formula>
      <formula>99.9999999%</formula>
    </cfRule>
    <cfRule type="cellIs" dxfId="3559" priority="95" operator="between">
      <formula>0</formula>
      <formula>0.6999999999999</formula>
    </cfRule>
  </conditionalFormatting>
  <hyperlinks>
    <hyperlink ref="J33" location="Principal!A1" display="volver al índice" xr:uid="{00000000-0004-0000-21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6" operator="containsText" id="{9A3A8EC3-C560-40EA-8DED-62AFE047EE2F}">
            <xm:f>NOT(ISERROR(SEARCH("-",I5)))</xm:f>
            <xm:f>"-"</xm:f>
            <x14:dxf>
              <fill>
                <patternFill>
                  <bgColor rgb="FF000000"/>
                </patternFill>
              </fill>
            </x14:dxf>
          </x14:cfRule>
          <xm:sqref>I5:I6</xm:sqref>
        </x14:conditionalFormatting>
        <x14:conditionalFormatting xmlns:xm="http://schemas.microsoft.com/office/excel/2006/main">
          <x14:cfRule type="containsText" priority="116" operator="containsText" id="{6B0D9FA4-C7DD-44F9-AA55-084C35B9F822}">
            <xm:f>NOT(ISERROR(SEARCH("-",I8)))</xm:f>
            <xm:f>"-"</xm:f>
            <x14:dxf>
              <fill>
                <patternFill>
                  <bgColor rgb="FF000000"/>
                </patternFill>
              </fill>
            </x14:dxf>
          </x14:cfRule>
          <xm:sqref>I8</xm:sqref>
        </x14:conditionalFormatting>
        <x14:conditionalFormatting xmlns:xm="http://schemas.microsoft.com/office/excel/2006/main">
          <x14:cfRule type="containsText" priority="106" operator="containsText" id="{89434C7F-0358-44FA-87B4-478F347FF9A5}">
            <xm:f>NOT(ISERROR(SEARCH("-",I10)))</xm:f>
            <xm:f>"-"</xm:f>
            <x14:dxf>
              <fill>
                <patternFill>
                  <bgColor rgb="FF000000"/>
                </patternFill>
              </fill>
            </x14:dxf>
          </x14:cfRule>
          <xm:sqref>I10:I27</xm:sqref>
        </x14:conditionalFormatting>
        <x14:conditionalFormatting xmlns:xm="http://schemas.microsoft.com/office/excel/2006/main">
          <x14:cfRule type="containsText" priority="96" operator="containsText" id="{F4375FC0-0383-4A45-80B1-14263F97D413}">
            <xm:f>NOT(ISERROR(SEARCH("-",I29)))</xm:f>
            <xm:f>"-"</xm:f>
            <x14:dxf>
              <fill>
                <patternFill>
                  <bgColor rgb="FF000000"/>
                </patternFill>
              </fill>
            </x14:dxf>
          </x14:cfRule>
          <xm:sqref>I29:I32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4">
    <tabColor theme="9" tint="0.59999389629810485"/>
  </sheetPr>
  <dimension ref="A1:J115"/>
  <sheetViews>
    <sheetView zoomScale="60" zoomScaleNormal="60" workbookViewId="0">
      <selection activeCell="D23" sqref="D23"/>
    </sheetView>
  </sheetViews>
  <sheetFormatPr baseColWidth="10" defaultColWidth="11.42578125" defaultRowHeight="21" x14ac:dyDescent="0.35"/>
  <cols>
    <col min="1" max="1" width="20.42578125" customWidth="1"/>
    <col min="2" max="2" width="27.7109375" customWidth="1"/>
    <col min="3" max="3" width="32.28515625" style="9" customWidth="1"/>
    <col min="4" max="4" width="38.42578125" customWidth="1"/>
    <col min="5" max="5" width="29.42578125" customWidth="1"/>
    <col min="6" max="7" width="19.7109375" style="235" customWidth="1"/>
    <col min="8" max="8" width="23.85546875" style="235" customWidth="1"/>
    <col min="9" max="9" width="38.28515625" style="235" customWidth="1"/>
    <col min="10" max="10" width="115.7109375" style="167" customWidth="1"/>
    <col min="11" max="11" width="115.7109375" customWidth="1"/>
  </cols>
  <sheetData>
    <row r="1" spans="1:10" ht="92.25" customHeight="1" thickBot="1" x14ac:dyDescent="0.3">
      <c r="A1" s="116"/>
      <c r="B1" s="198" t="s">
        <v>122</v>
      </c>
      <c r="C1" s="116"/>
      <c r="D1" s="116" t="s">
        <v>828</v>
      </c>
      <c r="E1" s="116"/>
      <c r="F1" s="201"/>
      <c r="G1" s="201"/>
      <c r="H1" s="201"/>
      <c r="I1" s="201"/>
      <c r="J1" s="122"/>
    </row>
    <row r="2" spans="1:10" s="9" customFormat="1" ht="85.5" thickTop="1" thickBot="1" x14ac:dyDescent="0.3">
      <c r="A2" s="106"/>
      <c r="B2" s="106"/>
      <c r="C2" s="106"/>
      <c r="D2" s="106"/>
      <c r="E2" s="106"/>
      <c r="F2" s="1361" t="s">
        <v>124</v>
      </c>
      <c r="G2" s="1362"/>
      <c r="H2" s="1362"/>
      <c r="I2" s="1363"/>
      <c r="J2" s="130" t="s">
        <v>21</v>
      </c>
    </row>
    <row r="3" spans="1:10" ht="65.25" customHeight="1" thickTop="1" thickBot="1" x14ac:dyDescent="0.3">
      <c r="A3" s="106" t="s">
        <v>125</v>
      </c>
      <c r="B3" s="106" t="s">
        <v>271</v>
      </c>
      <c r="C3" s="106" t="s">
        <v>127</v>
      </c>
      <c r="D3" s="106" t="s">
        <v>128</v>
      </c>
      <c r="E3" s="106" t="s">
        <v>129</v>
      </c>
      <c r="F3" s="202" t="s">
        <v>130</v>
      </c>
      <c r="G3" s="202" t="s">
        <v>131</v>
      </c>
      <c r="H3" s="203" t="s">
        <v>132</v>
      </c>
      <c r="I3" s="203" t="s">
        <v>209</v>
      </c>
      <c r="J3" s="135" t="s">
        <v>134</v>
      </c>
    </row>
    <row r="4" spans="1:10" ht="66" customHeight="1" thickTop="1" thickBot="1" x14ac:dyDescent="0.3">
      <c r="A4" s="105"/>
      <c r="B4" s="105" t="s">
        <v>135</v>
      </c>
      <c r="C4" s="105"/>
      <c r="D4" s="105"/>
      <c r="E4" s="105"/>
      <c r="F4" s="206"/>
      <c r="G4" s="206"/>
      <c r="H4" s="206"/>
      <c r="I4" s="206"/>
      <c r="J4" s="175"/>
    </row>
    <row r="5" spans="1:10" ht="61.5" thickTop="1" thickBot="1" x14ac:dyDescent="0.3">
      <c r="A5" s="106" t="s">
        <v>829</v>
      </c>
      <c r="B5" s="207" t="s">
        <v>137</v>
      </c>
      <c r="C5" s="95" t="s">
        <v>138</v>
      </c>
      <c r="D5" s="95" t="s">
        <v>830</v>
      </c>
      <c r="E5" s="25" t="s">
        <v>831</v>
      </c>
      <c r="F5" s="210">
        <v>12</v>
      </c>
      <c r="G5" s="210">
        <v>12</v>
      </c>
      <c r="H5" s="211">
        <v>1</v>
      </c>
      <c r="I5" s="208">
        <v>1</v>
      </c>
      <c r="J5" s="152" t="s">
        <v>832</v>
      </c>
    </row>
    <row r="6" spans="1:10" ht="42.75" customHeight="1" thickTop="1" thickBot="1" x14ac:dyDescent="0.3">
      <c r="A6" s="456"/>
      <c r="B6" s="1383" t="s">
        <v>290</v>
      </c>
      <c r="C6" s="456"/>
      <c r="D6" s="456"/>
      <c r="E6" s="456"/>
      <c r="F6" s="109"/>
      <c r="G6" s="109"/>
      <c r="H6" s="109"/>
      <c r="I6" s="456"/>
      <c r="J6" s="152"/>
    </row>
    <row r="7" spans="1:10" ht="91.5" thickTop="1" thickBot="1" x14ac:dyDescent="0.3">
      <c r="A7" s="106" t="s">
        <v>829</v>
      </c>
      <c r="B7" s="217" t="s">
        <v>158</v>
      </c>
      <c r="C7" s="95" t="s">
        <v>159</v>
      </c>
      <c r="D7" s="95" t="s">
        <v>833</v>
      </c>
      <c r="E7" s="25" t="s">
        <v>834</v>
      </c>
      <c r="F7" s="218">
        <v>4</v>
      </c>
      <c r="G7" s="218">
        <v>4</v>
      </c>
      <c r="H7" s="211">
        <v>1</v>
      </c>
      <c r="I7" s="208">
        <v>1</v>
      </c>
      <c r="J7" s="152" t="s">
        <v>835</v>
      </c>
    </row>
    <row r="8" spans="1:10" ht="78.75" customHeight="1" thickTop="1" thickBot="1" x14ac:dyDescent="0.3">
      <c r="A8" s="1392"/>
      <c r="B8" s="1384" t="s">
        <v>262</v>
      </c>
      <c r="C8" s="1392"/>
      <c r="D8" s="1392"/>
      <c r="E8" s="1392"/>
      <c r="F8" s="431"/>
      <c r="G8" s="431"/>
      <c r="H8" s="431"/>
      <c r="I8" s="72"/>
      <c r="J8" s="140"/>
    </row>
    <row r="9" spans="1:10" ht="46.5" thickTop="1" thickBot="1" x14ac:dyDescent="0.3">
      <c r="A9" s="106" t="s">
        <v>829</v>
      </c>
      <c r="B9" s="223" t="s">
        <v>162</v>
      </c>
      <c r="C9" s="95" t="s">
        <v>513</v>
      </c>
      <c r="D9" s="95" t="s">
        <v>781</v>
      </c>
      <c r="E9" s="25" t="s">
        <v>782</v>
      </c>
      <c r="F9" s="225">
        <v>1</v>
      </c>
      <c r="G9" s="225">
        <v>1</v>
      </c>
      <c r="H9" s="211">
        <v>1</v>
      </c>
      <c r="I9" s="208">
        <v>1</v>
      </c>
      <c r="J9" s="152" t="s">
        <v>783</v>
      </c>
    </row>
    <row r="10" spans="1:10" ht="256.5" thickTop="1" thickBot="1" x14ac:dyDescent="0.3">
      <c r="A10" s="106" t="s">
        <v>829</v>
      </c>
      <c r="B10" s="223" t="s">
        <v>162</v>
      </c>
      <c r="C10" s="95" t="s">
        <v>513</v>
      </c>
      <c r="D10" s="95" t="s">
        <v>781</v>
      </c>
      <c r="E10" s="25" t="s">
        <v>784</v>
      </c>
      <c r="F10" s="225">
        <v>1</v>
      </c>
      <c r="G10" s="225">
        <v>1</v>
      </c>
      <c r="H10" s="211">
        <v>1</v>
      </c>
      <c r="I10" s="208">
        <v>1</v>
      </c>
      <c r="J10" s="152" t="s">
        <v>785</v>
      </c>
    </row>
    <row r="11" spans="1:10" ht="286.5" thickTop="1" thickBot="1" x14ac:dyDescent="0.3">
      <c r="A11" s="106" t="s">
        <v>829</v>
      </c>
      <c r="B11" s="223" t="s">
        <v>162</v>
      </c>
      <c r="C11" s="95" t="s">
        <v>513</v>
      </c>
      <c r="D11" s="103" t="s">
        <v>836</v>
      </c>
      <c r="E11" s="25" t="s">
        <v>837</v>
      </c>
      <c r="F11" s="225">
        <v>1</v>
      </c>
      <c r="G11" s="225">
        <v>1</v>
      </c>
      <c r="H11" s="211">
        <v>1</v>
      </c>
      <c r="I11" s="208">
        <v>1</v>
      </c>
      <c r="J11" s="152" t="s">
        <v>838</v>
      </c>
    </row>
    <row r="12" spans="1:10" ht="91.5" thickTop="1" thickBot="1" x14ac:dyDescent="0.3">
      <c r="A12" s="106" t="s">
        <v>829</v>
      </c>
      <c r="B12" s="223" t="s">
        <v>162</v>
      </c>
      <c r="C12" s="103" t="s">
        <v>165</v>
      </c>
      <c r="D12" s="103" t="s">
        <v>202</v>
      </c>
      <c r="E12" s="25" t="s">
        <v>203</v>
      </c>
      <c r="F12" s="225">
        <v>1</v>
      </c>
      <c r="G12" s="225">
        <v>1</v>
      </c>
      <c r="H12" s="211">
        <v>1</v>
      </c>
      <c r="I12" s="208">
        <v>1</v>
      </c>
      <c r="J12" s="152" t="s">
        <v>839</v>
      </c>
    </row>
    <row r="13" spans="1:10" ht="87" customHeight="1" thickTop="1" thickBot="1" x14ac:dyDescent="0.3">
      <c r="A13" s="76"/>
      <c r="B13" s="1393" t="s">
        <v>171</v>
      </c>
      <c r="C13" s="450"/>
      <c r="D13" s="450"/>
      <c r="E13" s="450"/>
      <c r="F13" s="433"/>
      <c r="G13" s="433"/>
      <c r="H13" s="433"/>
      <c r="I13" s="450"/>
      <c r="J13" s="160"/>
    </row>
    <row r="14" spans="1:10" ht="225" customHeight="1" thickTop="1" thickBot="1" x14ac:dyDescent="0.3">
      <c r="A14" s="106" t="s">
        <v>829</v>
      </c>
      <c r="B14" s="230" t="s">
        <v>172</v>
      </c>
      <c r="C14" s="231" t="s">
        <v>176</v>
      </c>
      <c r="D14" s="103" t="s">
        <v>825</v>
      </c>
      <c r="E14" s="25" t="s">
        <v>826</v>
      </c>
      <c r="F14" s="232">
        <v>1</v>
      </c>
      <c r="G14" s="232">
        <v>1</v>
      </c>
      <c r="H14" s="211">
        <v>1</v>
      </c>
      <c r="I14" s="208">
        <v>1</v>
      </c>
      <c r="J14" s="152" t="s">
        <v>827</v>
      </c>
    </row>
    <row r="15" spans="1:10" ht="76.5" thickTop="1" thickBot="1" x14ac:dyDescent="0.3">
      <c r="A15" s="106" t="s">
        <v>829</v>
      </c>
      <c r="B15" s="230" t="s">
        <v>172</v>
      </c>
      <c r="C15" s="231" t="s">
        <v>176</v>
      </c>
      <c r="D15" s="103" t="s">
        <v>840</v>
      </c>
      <c r="E15" s="25" t="s">
        <v>841</v>
      </c>
      <c r="F15" s="232">
        <v>3</v>
      </c>
      <c r="G15" s="232">
        <v>3</v>
      </c>
      <c r="H15" s="211">
        <v>1</v>
      </c>
      <c r="I15" s="208">
        <v>1</v>
      </c>
      <c r="J15" s="152" t="s">
        <v>842</v>
      </c>
    </row>
    <row r="16" spans="1:10" ht="65.25" customHeight="1" thickTop="1" thickBot="1" x14ac:dyDescent="0.3">
      <c r="A16" s="106" t="s">
        <v>829</v>
      </c>
      <c r="B16" s="230" t="s">
        <v>172</v>
      </c>
      <c r="C16" s="95" t="s">
        <v>173</v>
      </c>
      <c r="D16" s="103" t="s">
        <v>226</v>
      </c>
      <c r="E16" s="25" t="s">
        <v>206</v>
      </c>
      <c r="F16" s="225">
        <v>1</v>
      </c>
      <c r="G16" s="225">
        <v>1.0816666666666666</v>
      </c>
      <c r="H16" s="211">
        <v>1.0816666666666666</v>
      </c>
      <c r="I16" s="208">
        <v>1.0816666666666666</v>
      </c>
      <c r="J16" s="152" t="s">
        <v>843</v>
      </c>
    </row>
    <row r="17" spans="8:10" ht="147.75" customHeight="1" thickTop="1" x14ac:dyDescent="0.35">
      <c r="H17" s="47" t="s">
        <v>177</v>
      </c>
      <c r="I17" s="1178">
        <v>1.009074074074074</v>
      </c>
      <c r="J17" s="17" t="s">
        <v>178</v>
      </c>
    </row>
    <row r="18" spans="8:10" x14ac:dyDescent="0.35">
      <c r="I18" s="233"/>
    </row>
    <row r="19" spans="8:10" x14ac:dyDescent="0.35">
      <c r="I19" s="233"/>
    </row>
    <row r="20" spans="8:10" x14ac:dyDescent="0.35">
      <c r="I20" s="233"/>
    </row>
    <row r="21" spans="8:10" x14ac:dyDescent="0.35">
      <c r="I21" s="233"/>
    </row>
    <row r="22" spans="8:10" x14ac:dyDescent="0.35">
      <c r="I22" s="233"/>
    </row>
    <row r="23" spans="8:10" x14ac:dyDescent="0.35">
      <c r="I23" s="233"/>
    </row>
    <row r="24" spans="8:10" x14ac:dyDescent="0.35">
      <c r="I24" s="233"/>
    </row>
    <row r="25" spans="8:10" x14ac:dyDescent="0.35">
      <c r="I25" s="233"/>
    </row>
    <row r="26" spans="8:10" x14ac:dyDescent="0.35">
      <c r="I26" s="233"/>
    </row>
    <row r="27" spans="8:10" x14ac:dyDescent="0.35">
      <c r="I27" s="233"/>
    </row>
    <row r="28" spans="8:10" x14ac:dyDescent="0.35">
      <c r="I28" s="233"/>
    </row>
    <row r="29" spans="8:10" x14ac:dyDescent="0.35">
      <c r="I29" s="233"/>
    </row>
    <row r="30" spans="8:10" x14ac:dyDescent="0.35">
      <c r="I30" s="233"/>
    </row>
    <row r="31" spans="8:10" x14ac:dyDescent="0.35">
      <c r="I31" s="233"/>
    </row>
    <row r="32" spans="8:10" x14ac:dyDescent="0.35">
      <c r="I32" s="233"/>
    </row>
    <row r="33" spans="9:9" x14ac:dyDescent="0.35">
      <c r="I33" s="233"/>
    </row>
    <row r="34" spans="9:9" x14ac:dyDescent="0.35">
      <c r="I34" s="233"/>
    </row>
    <row r="35" spans="9:9" x14ac:dyDescent="0.35">
      <c r="I35" s="233"/>
    </row>
    <row r="36" spans="9:9" x14ac:dyDescent="0.35">
      <c r="I36" s="233"/>
    </row>
    <row r="37" spans="9:9" x14ac:dyDescent="0.35">
      <c r="I37" s="233"/>
    </row>
    <row r="38" spans="9:9" x14ac:dyDescent="0.35">
      <c r="I38" s="233"/>
    </row>
    <row r="39" spans="9:9" x14ac:dyDescent="0.35">
      <c r="I39" s="233"/>
    </row>
    <row r="40" spans="9:9" x14ac:dyDescent="0.35">
      <c r="I40" s="233"/>
    </row>
    <row r="41" spans="9:9" x14ac:dyDescent="0.35">
      <c r="I41" s="233"/>
    </row>
    <row r="42" spans="9:9" x14ac:dyDescent="0.35">
      <c r="I42" s="233"/>
    </row>
    <row r="43" spans="9:9" x14ac:dyDescent="0.35">
      <c r="I43" s="233"/>
    </row>
    <row r="44" spans="9:9" x14ac:dyDescent="0.35">
      <c r="I44" s="233"/>
    </row>
    <row r="45" spans="9:9" x14ac:dyDescent="0.35">
      <c r="I45" s="233"/>
    </row>
    <row r="46" spans="9:9" x14ac:dyDescent="0.35">
      <c r="I46" s="233"/>
    </row>
    <row r="47" spans="9:9" x14ac:dyDescent="0.35">
      <c r="I47" s="233"/>
    </row>
    <row r="48" spans="9:9" x14ac:dyDescent="0.35">
      <c r="I48" s="233"/>
    </row>
    <row r="49" spans="9:9" x14ac:dyDescent="0.35">
      <c r="I49" s="233"/>
    </row>
    <row r="50" spans="9:9" x14ac:dyDescent="0.35">
      <c r="I50" s="233"/>
    </row>
    <row r="51" spans="9:9" x14ac:dyDescent="0.35">
      <c r="I51" s="233"/>
    </row>
    <row r="52" spans="9:9" x14ac:dyDescent="0.35">
      <c r="I52" s="233"/>
    </row>
    <row r="53" spans="9:9" x14ac:dyDescent="0.35">
      <c r="I53" s="233"/>
    </row>
    <row r="54" spans="9:9" x14ac:dyDescent="0.35">
      <c r="I54" s="233"/>
    </row>
    <row r="55" spans="9:9" x14ac:dyDescent="0.35">
      <c r="I55" s="233"/>
    </row>
    <row r="56" spans="9:9" x14ac:dyDescent="0.35">
      <c r="I56" s="233"/>
    </row>
    <row r="57" spans="9:9" x14ac:dyDescent="0.35">
      <c r="I57" s="233"/>
    </row>
    <row r="58" spans="9:9" x14ac:dyDescent="0.35">
      <c r="I58" s="233"/>
    </row>
    <row r="59" spans="9:9" x14ac:dyDescent="0.35">
      <c r="I59" s="233"/>
    </row>
    <row r="60" spans="9:9" x14ac:dyDescent="0.35">
      <c r="I60" s="233"/>
    </row>
    <row r="61" spans="9:9" x14ac:dyDescent="0.35">
      <c r="I61" s="233"/>
    </row>
    <row r="62" spans="9:9" x14ac:dyDescent="0.35">
      <c r="I62" s="233"/>
    </row>
    <row r="63" spans="9:9" x14ac:dyDescent="0.35">
      <c r="I63" s="233"/>
    </row>
    <row r="64" spans="9:9" x14ac:dyDescent="0.35">
      <c r="I64" s="233"/>
    </row>
    <row r="65" spans="9:9" x14ac:dyDescent="0.35">
      <c r="I65" s="233"/>
    </row>
    <row r="66" spans="9:9" x14ac:dyDescent="0.35">
      <c r="I66" s="233"/>
    </row>
    <row r="67" spans="9:9" x14ac:dyDescent="0.35">
      <c r="I67" s="233"/>
    </row>
    <row r="68" spans="9:9" x14ac:dyDescent="0.35">
      <c r="I68" s="233"/>
    </row>
    <row r="69" spans="9:9" x14ac:dyDescent="0.35">
      <c r="I69" s="233"/>
    </row>
    <row r="70" spans="9:9" x14ac:dyDescent="0.35">
      <c r="I70" s="33"/>
    </row>
    <row r="71" spans="9:9" x14ac:dyDescent="0.35">
      <c r="I71" s="33"/>
    </row>
    <row r="72" spans="9:9" x14ac:dyDescent="0.35">
      <c r="I72" s="33"/>
    </row>
    <row r="73" spans="9:9" x14ac:dyDescent="0.35">
      <c r="I73" s="33"/>
    </row>
    <row r="74" spans="9:9" x14ac:dyDescent="0.35">
      <c r="I74" s="33"/>
    </row>
    <row r="75" spans="9:9" x14ac:dyDescent="0.35">
      <c r="I75" s="33"/>
    </row>
    <row r="76" spans="9:9" x14ac:dyDescent="0.35">
      <c r="I76" s="33"/>
    </row>
    <row r="77" spans="9:9" x14ac:dyDescent="0.35">
      <c r="I77" s="33"/>
    </row>
    <row r="78" spans="9:9" x14ac:dyDescent="0.35">
      <c r="I78" s="33"/>
    </row>
    <row r="79" spans="9:9" x14ac:dyDescent="0.35">
      <c r="I79" s="33"/>
    </row>
    <row r="80" spans="9:9" x14ac:dyDescent="0.35">
      <c r="I80" s="33"/>
    </row>
    <row r="81" spans="9:9" x14ac:dyDescent="0.35">
      <c r="I81" s="33"/>
    </row>
    <row r="82" spans="9:9" x14ac:dyDescent="0.35">
      <c r="I82" s="33"/>
    </row>
    <row r="83" spans="9:9" x14ac:dyDescent="0.35">
      <c r="I83" s="33"/>
    </row>
    <row r="84" spans="9:9" x14ac:dyDescent="0.35">
      <c r="I84" s="33"/>
    </row>
    <row r="85" spans="9:9" x14ac:dyDescent="0.35">
      <c r="I85" s="33"/>
    </row>
    <row r="86" spans="9:9" x14ac:dyDescent="0.35">
      <c r="I86" s="33"/>
    </row>
    <row r="87" spans="9:9" x14ac:dyDescent="0.35">
      <c r="I87" s="33"/>
    </row>
    <row r="88" spans="9:9" x14ac:dyDescent="0.35">
      <c r="I88" s="33"/>
    </row>
    <row r="89" spans="9:9" x14ac:dyDescent="0.35">
      <c r="I89" s="33"/>
    </row>
    <row r="90" spans="9:9" x14ac:dyDescent="0.35">
      <c r="I90" s="33"/>
    </row>
    <row r="91" spans="9:9" x14ac:dyDescent="0.35">
      <c r="I91" s="33"/>
    </row>
    <row r="92" spans="9:9" x14ac:dyDescent="0.35">
      <c r="I92" s="33"/>
    </row>
    <row r="93" spans="9:9" x14ac:dyDescent="0.35">
      <c r="I93" s="33"/>
    </row>
    <row r="94" spans="9:9" x14ac:dyDescent="0.35">
      <c r="I94" s="33"/>
    </row>
    <row r="95" spans="9:9" x14ac:dyDescent="0.35">
      <c r="I95" s="33"/>
    </row>
    <row r="96" spans="9:9" x14ac:dyDescent="0.35">
      <c r="I96" s="33"/>
    </row>
    <row r="97" spans="9:9" x14ac:dyDescent="0.35">
      <c r="I97" s="33"/>
    </row>
    <row r="98" spans="9:9" x14ac:dyDescent="0.35">
      <c r="I98" s="33"/>
    </row>
    <row r="99" spans="9:9" x14ac:dyDescent="0.35">
      <c r="I99" s="33"/>
    </row>
    <row r="100" spans="9:9" x14ac:dyDescent="0.35">
      <c r="I100" s="33"/>
    </row>
    <row r="101" spans="9:9" x14ac:dyDescent="0.35">
      <c r="I101" s="33"/>
    </row>
    <row r="102" spans="9:9" x14ac:dyDescent="0.35">
      <c r="I102" s="33"/>
    </row>
    <row r="103" spans="9:9" x14ac:dyDescent="0.35">
      <c r="I103" s="33"/>
    </row>
    <row r="104" spans="9:9" x14ac:dyDescent="0.35">
      <c r="I104" s="33"/>
    </row>
    <row r="105" spans="9:9" x14ac:dyDescent="0.35">
      <c r="I105" s="33"/>
    </row>
    <row r="106" spans="9:9" x14ac:dyDescent="0.35">
      <c r="I106" s="33"/>
    </row>
    <row r="107" spans="9:9" x14ac:dyDescent="0.35">
      <c r="I107" s="33"/>
    </row>
    <row r="108" spans="9:9" x14ac:dyDescent="0.35">
      <c r="I108" s="33"/>
    </row>
    <row r="109" spans="9:9" x14ac:dyDescent="0.35">
      <c r="I109" s="33"/>
    </row>
    <row r="110" spans="9:9" x14ac:dyDescent="0.35">
      <c r="I110" s="33"/>
    </row>
    <row r="111" spans="9:9" x14ac:dyDescent="0.35">
      <c r="I111" s="33"/>
    </row>
    <row r="112" spans="9:9" x14ac:dyDescent="0.35">
      <c r="I112" s="33"/>
    </row>
    <row r="113" spans="9:9" x14ac:dyDescent="0.35">
      <c r="I113" s="33"/>
    </row>
    <row r="114" spans="9:9" x14ac:dyDescent="0.35">
      <c r="I114" s="33"/>
    </row>
    <row r="115" spans="9:9" x14ac:dyDescent="0.35">
      <c r="I115" s="33"/>
    </row>
  </sheetData>
  <sheetProtection algorithmName="SHA-512" hashValue="zjyRZH/zQB5Vd7lIx9wYpUVBwbe/IfVRaMiqzb7OvbuilIYeUCyx1WfvnNRX9y+hsosIhxnPFHYE7vdpTfvLYg==" saltValue="OV1b7dVsoedz6VrTJNmoRQ==" spinCount="100000" sheet="1" objects="1" scenarios="1"/>
  <conditionalFormatting sqref="F5:G5">
    <cfRule type="expression" dxfId="3554" priority="378">
      <formula>OR(#REF!="Número",#REF!="Meses",#REF!="Pesos",#REF!="Millones")</formula>
    </cfRule>
    <cfRule type="expression" dxfId="3553" priority="379">
      <formula>#REF!="Porcentaje"</formula>
    </cfRule>
  </conditionalFormatting>
  <conditionalFormatting sqref="I5">
    <cfRule type="cellIs" dxfId="3552" priority="121" operator="greaterThan">
      <formula>1.1</formula>
    </cfRule>
    <cfRule type="cellIs" dxfId="3551" priority="122" operator="between">
      <formula>100%</formula>
      <formula>110%</formula>
    </cfRule>
    <cfRule type="cellIs" dxfId="3550" priority="123" operator="between">
      <formula>70%</formula>
      <formula>99.9999999%</formula>
    </cfRule>
    <cfRule type="cellIs" dxfId="3549" priority="124" operator="between">
      <formula>0</formula>
      <formula>0.6999999999999</formula>
    </cfRule>
  </conditionalFormatting>
  <conditionalFormatting sqref="H5">
    <cfRule type="containsText" dxfId="3548" priority="115" operator="containsText" text="Sin medición en la vigencia">
      <formula>NOT(ISERROR(SEARCH("Sin medición en la vigencia",H5)))</formula>
    </cfRule>
    <cfRule type="cellIs" dxfId="3547" priority="116" operator="greaterThan">
      <formula>1.1</formula>
    </cfRule>
    <cfRule type="cellIs" dxfId="3546" priority="117" operator="between">
      <formula>100%</formula>
      <formula>110%</formula>
    </cfRule>
    <cfRule type="cellIs" dxfId="3545" priority="118" operator="between">
      <formula>70%</formula>
      <formula>99.9999999%</formula>
    </cfRule>
    <cfRule type="cellIs" dxfId="3544" priority="119" operator="between">
      <formula>0</formula>
      <formula>0.6999999999999</formula>
    </cfRule>
  </conditionalFormatting>
  <conditionalFormatting sqref="I7">
    <cfRule type="cellIs" dxfId="3543" priority="111" operator="greaterThan">
      <formula>1.1</formula>
    </cfRule>
    <cfRule type="cellIs" dxfId="3542" priority="112" operator="between">
      <formula>100%</formula>
      <formula>110%</formula>
    </cfRule>
    <cfRule type="cellIs" dxfId="3541" priority="113" operator="between">
      <formula>70%</formula>
      <formula>99.9999999%</formula>
    </cfRule>
    <cfRule type="cellIs" dxfId="3540" priority="114" operator="between">
      <formula>0</formula>
      <formula>0.6999999999999</formula>
    </cfRule>
  </conditionalFormatting>
  <conditionalFormatting sqref="H7">
    <cfRule type="containsText" dxfId="3539" priority="105" operator="containsText" text="Sin medición en la vigencia">
      <formula>NOT(ISERROR(SEARCH("Sin medición en la vigencia",H7)))</formula>
    </cfRule>
    <cfRule type="cellIs" dxfId="3538" priority="106" operator="greaterThan">
      <formula>1.1</formula>
    </cfRule>
    <cfRule type="cellIs" dxfId="3537" priority="107" operator="between">
      <formula>100%</formula>
      <formula>110%</formula>
    </cfRule>
    <cfRule type="cellIs" dxfId="3536" priority="108" operator="between">
      <formula>70%</formula>
      <formula>99.9999999%</formula>
    </cfRule>
    <cfRule type="cellIs" dxfId="3535" priority="109" operator="between">
      <formula>0</formula>
      <formula>0.6999999999999</formula>
    </cfRule>
  </conditionalFormatting>
  <conditionalFormatting sqref="I9:I12">
    <cfRule type="cellIs" dxfId="3534" priority="101" operator="greaterThan">
      <formula>1.1</formula>
    </cfRule>
    <cfRule type="cellIs" dxfId="3533" priority="102" operator="between">
      <formula>100%</formula>
      <formula>110%</formula>
    </cfRule>
    <cfRule type="cellIs" dxfId="3532" priority="103" operator="between">
      <formula>70%</formula>
      <formula>99.9999999%</formula>
    </cfRule>
    <cfRule type="cellIs" dxfId="3531" priority="104" operator="between">
      <formula>0</formula>
      <formula>0.6999999999999</formula>
    </cfRule>
  </conditionalFormatting>
  <conditionalFormatting sqref="H9:H12">
    <cfRule type="containsText" dxfId="3530" priority="95" operator="containsText" text="Sin medición en la vigencia">
      <formula>NOT(ISERROR(SEARCH("Sin medición en la vigencia",H9)))</formula>
    </cfRule>
    <cfRule type="cellIs" dxfId="3529" priority="96" operator="greaterThan">
      <formula>1.1</formula>
    </cfRule>
    <cfRule type="cellIs" dxfId="3528" priority="97" operator="between">
      <formula>100%</formula>
      <formula>110%</formula>
    </cfRule>
    <cfRule type="cellIs" dxfId="3527" priority="98" operator="between">
      <formula>70%</formula>
      <formula>99.9999999%</formula>
    </cfRule>
    <cfRule type="cellIs" dxfId="3526" priority="99" operator="between">
      <formula>0</formula>
      <formula>0.6999999999999</formula>
    </cfRule>
  </conditionalFormatting>
  <conditionalFormatting sqref="I14:I16">
    <cfRule type="cellIs" dxfId="3525" priority="91" operator="greaterThan">
      <formula>1.1</formula>
    </cfRule>
    <cfRule type="cellIs" dxfId="3524" priority="92" operator="between">
      <formula>100%</formula>
      <formula>110%</formula>
    </cfRule>
    <cfRule type="cellIs" dxfId="3523" priority="93" operator="between">
      <formula>70%</formula>
      <formula>99.9999999%</formula>
    </cfRule>
    <cfRule type="cellIs" dxfId="3522" priority="94" operator="between">
      <formula>0</formula>
      <formula>0.6999999999999</formula>
    </cfRule>
  </conditionalFormatting>
  <conditionalFormatting sqref="H14:H16">
    <cfRule type="containsText" dxfId="3521" priority="85" operator="containsText" text="Sin medición en la vigencia">
      <formula>NOT(ISERROR(SEARCH("Sin medición en la vigencia",H14)))</formula>
    </cfRule>
    <cfRule type="cellIs" dxfId="3520" priority="86" operator="greaterThan">
      <formula>1.1</formula>
    </cfRule>
    <cfRule type="cellIs" dxfId="3519" priority="87" operator="between">
      <formula>100%</formula>
      <formula>110%</formula>
    </cfRule>
    <cfRule type="cellIs" dxfId="3518" priority="88" operator="between">
      <formula>70%</formula>
      <formula>99.9999999%</formula>
    </cfRule>
    <cfRule type="cellIs" dxfId="3517" priority="89" operator="between">
      <formula>0</formula>
      <formula>0.6999999999999</formula>
    </cfRule>
  </conditionalFormatting>
  <hyperlinks>
    <hyperlink ref="J17" location="Principal!A1" display="volver al índice" xr:uid="{00000000-0004-0000-22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0" operator="containsText" id="{2D78FEEC-62E9-401C-A8D1-FFC2673794F0}">
            <xm:f>NOT(ISERROR(SEARCH("-",I5)))</xm:f>
            <xm:f>"-"</xm:f>
            <x14:dxf>
              <fill>
                <patternFill>
                  <bgColor rgb="FF000000"/>
                </patternFill>
              </fill>
            </x14:dxf>
          </x14:cfRule>
          <xm:sqref>I5</xm:sqref>
        </x14:conditionalFormatting>
        <x14:conditionalFormatting xmlns:xm="http://schemas.microsoft.com/office/excel/2006/main">
          <x14:cfRule type="containsText" priority="110" operator="containsText" id="{C2AFE9DE-43E0-4B97-ABFB-DB7BC1BBC28E}">
            <xm:f>NOT(ISERROR(SEARCH("-",I7)))</xm:f>
            <xm:f>"-"</xm:f>
            <x14:dxf>
              <fill>
                <patternFill>
                  <bgColor rgb="FF000000"/>
                </patternFill>
              </fill>
            </x14:dxf>
          </x14:cfRule>
          <xm:sqref>I7</xm:sqref>
        </x14:conditionalFormatting>
        <x14:conditionalFormatting xmlns:xm="http://schemas.microsoft.com/office/excel/2006/main">
          <x14:cfRule type="containsText" priority="100" operator="containsText" id="{EB65AD3C-1275-4198-A96F-C035016F072D}">
            <xm:f>NOT(ISERROR(SEARCH("-",I9)))</xm:f>
            <xm:f>"-"</xm:f>
            <x14:dxf>
              <fill>
                <patternFill>
                  <bgColor rgb="FF000000"/>
                </patternFill>
              </fill>
            </x14:dxf>
          </x14:cfRule>
          <xm:sqref>I9:I12</xm:sqref>
        </x14:conditionalFormatting>
        <x14:conditionalFormatting xmlns:xm="http://schemas.microsoft.com/office/excel/2006/main">
          <x14:cfRule type="containsText" priority="90" operator="containsText" id="{0481E50A-4566-400C-83F8-F0F4E24F4986}">
            <xm:f>NOT(ISERROR(SEARCH("-",I14)))</xm:f>
            <xm:f>"-"</xm:f>
            <x14:dxf>
              <fill>
                <patternFill>
                  <bgColor rgb="FF000000"/>
                </patternFill>
              </fill>
            </x14:dxf>
          </x14:cfRule>
          <xm:sqref>I14:I16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5">
    <tabColor theme="9" tint="0.59999389629810485"/>
  </sheetPr>
  <dimension ref="A1:J115"/>
  <sheetViews>
    <sheetView zoomScale="60" zoomScaleNormal="60" workbookViewId="0">
      <selection activeCell="E26" sqref="E26"/>
    </sheetView>
  </sheetViews>
  <sheetFormatPr baseColWidth="10" defaultColWidth="11.42578125" defaultRowHeight="21" x14ac:dyDescent="0.35"/>
  <cols>
    <col min="1" max="1" width="25.140625" style="163" customWidth="1"/>
    <col min="2" max="2" width="20.5703125" style="163" customWidth="1"/>
    <col min="3" max="3" width="32.28515625" style="164" customWidth="1"/>
    <col min="4" max="4" width="38.42578125" style="163" customWidth="1"/>
    <col min="5" max="5" width="29.42578125" style="163" customWidth="1"/>
    <col min="6" max="7" width="19.7109375" style="168" customWidth="1"/>
    <col min="8" max="8" width="23.5703125" style="168" customWidth="1"/>
    <col min="9" max="9" width="42.5703125" style="168" bestFit="1" customWidth="1"/>
    <col min="10" max="10" width="118.5703125" style="167" customWidth="1"/>
    <col min="11" max="11" width="127.28515625" style="124" customWidth="1"/>
    <col min="12" max="16384" width="11.42578125" style="124"/>
  </cols>
  <sheetData>
    <row r="1" spans="1:10" ht="111.75" customHeight="1" thickBot="1" x14ac:dyDescent="0.3">
      <c r="A1" s="117"/>
      <c r="B1" s="118" t="s">
        <v>122</v>
      </c>
      <c r="C1" s="117"/>
      <c r="D1" s="119" t="s">
        <v>844</v>
      </c>
      <c r="E1" s="119"/>
      <c r="F1" s="123"/>
      <c r="G1" s="123"/>
      <c r="H1" s="123"/>
      <c r="I1" s="123"/>
      <c r="J1" s="122"/>
    </row>
    <row r="2" spans="1:10" s="131" customFormat="1" ht="22.5" thickTop="1" thickBot="1" x14ac:dyDescent="0.3">
      <c r="A2" s="125"/>
      <c r="B2" s="125"/>
      <c r="C2" s="125"/>
      <c r="D2" s="125"/>
      <c r="E2" s="125"/>
      <c r="F2" s="127" t="s">
        <v>124</v>
      </c>
      <c r="G2" s="128"/>
      <c r="H2" s="128"/>
      <c r="I2" s="129"/>
      <c r="J2" s="130" t="s">
        <v>21</v>
      </c>
    </row>
    <row r="3" spans="1:10" ht="66.75" customHeight="1" thickTop="1" thickBot="1" x14ac:dyDescent="0.3">
      <c r="A3" s="125" t="s">
        <v>125</v>
      </c>
      <c r="B3" s="125" t="s">
        <v>271</v>
      </c>
      <c r="C3" s="125" t="s">
        <v>127</v>
      </c>
      <c r="D3" s="125" t="s">
        <v>128</v>
      </c>
      <c r="E3" s="125" t="s">
        <v>129</v>
      </c>
      <c r="F3" s="133" t="s">
        <v>130</v>
      </c>
      <c r="G3" s="133" t="s">
        <v>131</v>
      </c>
      <c r="H3" s="134" t="s">
        <v>132</v>
      </c>
      <c r="I3" s="134" t="s">
        <v>209</v>
      </c>
      <c r="J3" s="135" t="s">
        <v>134</v>
      </c>
    </row>
    <row r="4" spans="1:10" ht="20.25" customHeight="1" thickTop="1" thickBot="1" x14ac:dyDescent="0.3">
      <c r="A4" s="237"/>
      <c r="B4" s="238" t="s">
        <v>290</v>
      </c>
      <c r="C4" s="237"/>
      <c r="D4" s="237"/>
      <c r="E4" s="237"/>
      <c r="F4" s="239"/>
      <c r="G4" s="239"/>
      <c r="H4" s="239"/>
      <c r="I4" s="239"/>
      <c r="J4" s="152"/>
    </row>
    <row r="5" spans="1:10" ht="181.5" customHeight="1" thickTop="1" thickBot="1" x14ac:dyDescent="0.3">
      <c r="A5" s="125" t="s">
        <v>845</v>
      </c>
      <c r="B5" s="182" t="s">
        <v>158</v>
      </c>
      <c r="C5" s="236" t="s">
        <v>159</v>
      </c>
      <c r="D5" s="236" t="s">
        <v>773</v>
      </c>
      <c r="E5" s="143" t="s">
        <v>774</v>
      </c>
      <c r="F5" s="155">
        <v>2</v>
      </c>
      <c r="G5" s="155">
        <v>2</v>
      </c>
      <c r="H5" s="151">
        <v>1</v>
      </c>
      <c r="I5" s="145">
        <v>1</v>
      </c>
      <c r="J5" s="152" t="s">
        <v>846</v>
      </c>
    </row>
    <row r="6" spans="1:10" ht="22.5" thickTop="1" thickBot="1" x14ac:dyDescent="0.3">
      <c r="A6" s="136"/>
      <c r="B6" s="137" t="s">
        <v>262</v>
      </c>
      <c r="C6" s="136"/>
      <c r="D6" s="136"/>
      <c r="E6" s="136"/>
      <c r="F6" s="141"/>
      <c r="G6" s="141"/>
      <c r="H6" s="141"/>
      <c r="I6" s="138"/>
      <c r="J6" s="140"/>
    </row>
    <row r="7" spans="1:10" ht="61.5" thickTop="1" thickBot="1" x14ac:dyDescent="0.3">
      <c r="A7" s="125" t="s">
        <v>845</v>
      </c>
      <c r="B7" s="142" t="s">
        <v>162</v>
      </c>
      <c r="C7" s="172" t="s">
        <v>166</v>
      </c>
      <c r="D7" s="172" t="s">
        <v>786</v>
      </c>
      <c r="E7" s="143" t="s">
        <v>787</v>
      </c>
      <c r="F7" s="150">
        <v>1</v>
      </c>
      <c r="G7" s="150">
        <v>1</v>
      </c>
      <c r="H7" s="151">
        <v>1</v>
      </c>
      <c r="I7" s="145">
        <v>1</v>
      </c>
      <c r="J7" s="152" t="s">
        <v>788</v>
      </c>
    </row>
    <row r="8" spans="1:10" ht="73.5" customHeight="1" thickTop="1" thickBot="1" x14ac:dyDescent="0.3">
      <c r="A8" s="125" t="s">
        <v>845</v>
      </c>
      <c r="B8" s="142" t="s">
        <v>162</v>
      </c>
      <c r="C8" s="172" t="s">
        <v>166</v>
      </c>
      <c r="D8" s="172" t="s">
        <v>786</v>
      </c>
      <c r="E8" s="143" t="s">
        <v>847</v>
      </c>
      <c r="F8" s="171">
        <v>1</v>
      </c>
      <c r="G8" s="171">
        <v>1</v>
      </c>
      <c r="H8" s="151">
        <v>1</v>
      </c>
      <c r="I8" s="145">
        <v>1</v>
      </c>
      <c r="J8" s="152" t="s">
        <v>790</v>
      </c>
    </row>
    <row r="9" spans="1:10" ht="142.5" customHeight="1" thickTop="1" thickBot="1" x14ac:dyDescent="0.3">
      <c r="A9" s="125" t="s">
        <v>845</v>
      </c>
      <c r="B9" s="142" t="s">
        <v>162</v>
      </c>
      <c r="C9" s="172" t="s">
        <v>166</v>
      </c>
      <c r="D9" s="154" t="s">
        <v>848</v>
      </c>
      <c r="E9" s="143" t="s">
        <v>849</v>
      </c>
      <c r="F9" s="150">
        <v>1</v>
      </c>
      <c r="G9" s="150">
        <v>1</v>
      </c>
      <c r="H9" s="151">
        <v>1</v>
      </c>
      <c r="I9" s="145">
        <v>1</v>
      </c>
      <c r="J9" s="152" t="s">
        <v>850</v>
      </c>
    </row>
    <row r="10" spans="1:10" ht="91.5" thickTop="1" thickBot="1" x14ac:dyDescent="0.3">
      <c r="A10" s="125" t="s">
        <v>845</v>
      </c>
      <c r="B10" s="142" t="s">
        <v>162</v>
      </c>
      <c r="C10" s="154" t="s">
        <v>165</v>
      </c>
      <c r="D10" s="154" t="s">
        <v>202</v>
      </c>
      <c r="E10" s="143" t="s">
        <v>203</v>
      </c>
      <c r="F10" s="150">
        <v>1</v>
      </c>
      <c r="G10" s="150">
        <v>1</v>
      </c>
      <c r="H10" s="151">
        <v>1</v>
      </c>
      <c r="I10" s="145">
        <v>1</v>
      </c>
      <c r="J10" s="152" t="s">
        <v>851</v>
      </c>
    </row>
    <row r="11" spans="1:10" ht="22.5" thickTop="1" thickBot="1" x14ac:dyDescent="0.3">
      <c r="A11" s="156"/>
      <c r="B11" s="157" t="s">
        <v>171</v>
      </c>
      <c r="C11" s="158"/>
      <c r="D11" s="158"/>
      <c r="E11" s="158"/>
      <c r="F11" s="161"/>
      <c r="G11" s="161"/>
      <c r="H11" s="161"/>
      <c r="I11" s="158"/>
      <c r="J11" s="160"/>
    </row>
    <row r="12" spans="1:10" ht="94.5" customHeight="1" thickTop="1" thickBot="1" x14ac:dyDescent="0.3">
      <c r="A12" s="125" t="s">
        <v>845</v>
      </c>
      <c r="B12" s="192" t="s">
        <v>172</v>
      </c>
      <c r="C12" s="172" t="s">
        <v>173</v>
      </c>
      <c r="D12" s="154" t="s">
        <v>226</v>
      </c>
      <c r="E12" s="143" t="s">
        <v>206</v>
      </c>
      <c r="F12" s="150">
        <v>1</v>
      </c>
      <c r="G12" s="150">
        <v>1.1016666666666668</v>
      </c>
      <c r="H12" s="151">
        <v>1.1016666666666668</v>
      </c>
      <c r="I12" s="145">
        <v>1.1016666666666668</v>
      </c>
      <c r="J12" s="152" t="s">
        <v>852</v>
      </c>
    </row>
    <row r="13" spans="1:10" ht="122.25" customHeight="1" thickTop="1" x14ac:dyDescent="0.35">
      <c r="H13" s="47" t="s">
        <v>177</v>
      </c>
      <c r="I13" s="1178">
        <v>1.0169444444444444</v>
      </c>
      <c r="J13" s="17" t="s">
        <v>178</v>
      </c>
    </row>
    <row r="14" spans="1:10" x14ac:dyDescent="0.35">
      <c r="I14" s="165"/>
    </row>
    <row r="15" spans="1:10" x14ac:dyDescent="0.35">
      <c r="I15" s="165"/>
    </row>
    <row r="16" spans="1:10" x14ac:dyDescent="0.35">
      <c r="I16" s="165"/>
    </row>
    <row r="17" spans="9:9" x14ac:dyDescent="0.35">
      <c r="I17" s="165"/>
    </row>
    <row r="18" spans="9:9" x14ac:dyDescent="0.35">
      <c r="I18" s="165"/>
    </row>
    <row r="19" spans="9:9" x14ac:dyDescent="0.35">
      <c r="I19" s="165"/>
    </row>
    <row r="20" spans="9:9" x14ac:dyDescent="0.35">
      <c r="I20" s="165"/>
    </row>
    <row r="21" spans="9:9" x14ac:dyDescent="0.35">
      <c r="I21" s="165"/>
    </row>
    <row r="22" spans="9:9" x14ac:dyDescent="0.35">
      <c r="I22" s="165"/>
    </row>
    <row r="23" spans="9:9" x14ac:dyDescent="0.35">
      <c r="I23" s="165"/>
    </row>
    <row r="24" spans="9:9" x14ac:dyDescent="0.35">
      <c r="I24" s="165"/>
    </row>
    <row r="25" spans="9:9" x14ac:dyDescent="0.35">
      <c r="I25" s="165"/>
    </row>
    <row r="26" spans="9:9" x14ac:dyDescent="0.35">
      <c r="I26" s="165"/>
    </row>
    <row r="27" spans="9:9" x14ac:dyDescent="0.35">
      <c r="I27" s="165"/>
    </row>
    <row r="28" spans="9:9" x14ac:dyDescent="0.35">
      <c r="I28" s="165"/>
    </row>
    <row r="29" spans="9:9" x14ac:dyDescent="0.35">
      <c r="I29" s="165"/>
    </row>
    <row r="30" spans="9:9" x14ac:dyDescent="0.35">
      <c r="I30" s="165"/>
    </row>
    <row r="31" spans="9:9" x14ac:dyDescent="0.35">
      <c r="I31" s="165"/>
    </row>
    <row r="32" spans="9:9" x14ac:dyDescent="0.35">
      <c r="I32" s="165"/>
    </row>
    <row r="33" spans="9:9" x14ac:dyDescent="0.35">
      <c r="I33" s="165"/>
    </row>
    <row r="34" spans="9:9" x14ac:dyDescent="0.35">
      <c r="I34" s="165"/>
    </row>
    <row r="35" spans="9:9" x14ac:dyDescent="0.35">
      <c r="I35" s="165"/>
    </row>
    <row r="36" spans="9:9" x14ac:dyDescent="0.35">
      <c r="I36" s="165"/>
    </row>
    <row r="37" spans="9:9" x14ac:dyDescent="0.35">
      <c r="I37" s="165"/>
    </row>
    <row r="38" spans="9:9" x14ac:dyDescent="0.35">
      <c r="I38" s="165"/>
    </row>
    <row r="39" spans="9:9" x14ac:dyDescent="0.35">
      <c r="I39" s="165"/>
    </row>
    <row r="40" spans="9:9" x14ac:dyDescent="0.35">
      <c r="I40" s="165"/>
    </row>
    <row r="41" spans="9:9" x14ac:dyDescent="0.35">
      <c r="I41" s="165"/>
    </row>
    <row r="42" spans="9:9" x14ac:dyDescent="0.35">
      <c r="I42" s="165"/>
    </row>
    <row r="43" spans="9:9" x14ac:dyDescent="0.35">
      <c r="I43" s="165"/>
    </row>
    <row r="44" spans="9:9" x14ac:dyDescent="0.35">
      <c r="I44" s="165"/>
    </row>
    <row r="45" spans="9:9" x14ac:dyDescent="0.35">
      <c r="I45" s="165"/>
    </row>
    <row r="46" spans="9:9" x14ac:dyDescent="0.35">
      <c r="I46" s="165"/>
    </row>
    <row r="47" spans="9:9" x14ac:dyDescent="0.35">
      <c r="I47" s="165"/>
    </row>
    <row r="48" spans="9:9" x14ac:dyDescent="0.35">
      <c r="I48" s="165"/>
    </row>
    <row r="49" spans="9:9" x14ac:dyDescent="0.35">
      <c r="I49" s="165"/>
    </row>
    <row r="50" spans="9:9" x14ac:dyDescent="0.35">
      <c r="I50" s="165"/>
    </row>
    <row r="51" spans="9:9" x14ac:dyDescent="0.35">
      <c r="I51" s="165"/>
    </row>
    <row r="52" spans="9:9" x14ac:dyDescent="0.35">
      <c r="I52" s="165"/>
    </row>
    <row r="53" spans="9:9" x14ac:dyDescent="0.35">
      <c r="I53" s="165"/>
    </row>
    <row r="54" spans="9:9" x14ac:dyDescent="0.35">
      <c r="I54" s="165"/>
    </row>
    <row r="55" spans="9:9" x14ac:dyDescent="0.35">
      <c r="I55" s="165"/>
    </row>
    <row r="56" spans="9:9" x14ac:dyDescent="0.35">
      <c r="I56" s="165"/>
    </row>
    <row r="57" spans="9:9" x14ac:dyDescent="0.35">
      <c r="I57" s="165"/>
    </row>
    <row r="58" spans="9:9" x14ac:dyDescent="0.35">
      <c r="I58" s="165"/>
    </row>
    <row r="59" spans="9:9" x14ac:dyDescent="0.35">
      <c r="I59" s="165"/>
    </row>
    <row r="60" spans="9:9" x14ac:dyDescent="0.35">
      <c r="I60" s="165"/>
    </row>
    <row r="61" spans="9:9" x14ac:dyDescent="0.35">
      <c r="I61" s="165"/>
    </row>
    <row r="62" spans="9:9" x14ac:dyDescent="0.35">
      <c r="I62" s="165"/>
    </row>
    <row r="63" spans="9:9" x14ac:dyDescent="0.35">
      <c r="I63" s="165"/>
    </row>
    <row r="64" spans="9:9" x14ac:dyDescent="0.35">
      <c r="I64" s="165"/>
    </row>
    <row r="65" spans="9:9" x14ac:dyDescent="0.35">
      <c r="I65" s="165"/>
    </row>
    <row r="66" spans="9:9" x14ac:dyDescent="0.35">
      <c r="I66" s="165"/>
    </row>
    <row r="67" spans="9:9" x14ac:dyDescent="0.35">
      <c r="I67" s="165"/>
    </row>
    <row r="68" spans="9:9" x14ac:dyDescent="0.35">
      <c r="I68" s="165"/>
    </row>
    <row r="69" spans="9:9" x14ac:dyDescent="0.35">
      <c r="I69" s="165"/>
    </row>
    <row r="70" spans="9:9" x14ac:dyDescent="0.35">
      <c r="I70" s="165"/>
    </row>
    <row r="71" spans="9:9" x14ac:dyDescent="0.35">
      <c r="I71" s="165"/>
    </row>
    <row r="72" spans="9:9" x14ac:dyDescent="0.35">
      <c r="I72" s="165"/>
    </row>
    <row r="73" spans="9:9" x14ac:dyDescent="0.35">
      <c r="I73" s="165"/>
    </row>
    <row r="74" spans="9:9" x14ac:dyDescent="0.35">
      <c r="I74" s="165"/>
    </row>
    <row r="75" spans="9:9" x14ac:dyDescent="0.35">
      <c r="I75" s="165"/>
    </row>
    <row r="76" spans="9:9" x14ac:dyDescent="0.35">
      <c r="I76" s="165"/>
    </row>
    <row r="77" spans="9:9" x14ac:dyDescent="0.35">
      <c r="I77" s="165"/>
    </row>
    <row r="78" spans="9:9" x14ac:dyDescent="0.35">
      <c r="I78" s="165"/>
    </row>
    <row r="79" spans="9:9" x14ac:dyDescent="0.35">
      <c r="I79" s="165"/>
    </row>
    <row r="80" spans="9:9" x14ac:dyDescent="0.35">
      <c r="I80" s="165"/>
    </row>
    <row r="81" spans="9:9" x14ac:dyDescent="0.35">
      <c r="I81" s="165"/>
    </row>
    <row r="82" spans="9:9" x14ac:dyDescent="0.35">
      <c r="I82" s="165"/>
    </row>
    <row r="83" spans="9:9" x14ac:dyDescent="0.35">
      <c r="I83" s="165"/>
    </row>
    <row r="84" spans="9:9" x14ac:dyDescent="0.35">
      <c r="I84" s="165"/>
    </row>
    <row r="85" spans="9:9" x14ac:dyDescent="0.35">
      <c r="I85" s="165"/>
    </row>
    <row r="86" spans="9:9" x14ac:dyDescent="0.35">
      <c r="I86" s="165"/>
    </row>
    <row r="87" spans="9:9" x14ac:dyDescent="0.35">
      <c r="I87" s="165"/>
    </row>
    <row r="88" spans="9:9" x14ac:dyDescent="0.35">
      <c r="I88" s="165"/>
    </row>
    <row r="89" spans="9:9" x14ac:dyDescent="0.35">
      <c r="I89" s="165"/>
    </row>
    <row r="90" spans="9:9" x14ac:dyDescent="0.35">
      <c r="I90" s="165"/>
    </row>
    <row r="91" spans="9:9" x14ac:dyDescent="0.35">
      <c r="I91" s="165"/>
    </row>
    <row r="92" spans="9:9" x14ac:dyDescent="0.35">
      <c r="I92" s="165"/>
    </row>
    <row r="93" spans="9:9" x14ac:dyDescent="0.35">
      <c r="I93" s="165"/>
    </row>
    <row r="94" spans="9:9" x14ac:dyDescent="0.35">
      <c r="I94" s="165"/>
    </row>
    <row r="95" spans="9:9" x14ac:dyDescent="0.35">
      <c r="I95" s="165"/>
    </row>
    <row r="96" spans="9:9" x14ac:dyDescent="0.35">
      <c r="I96" s="165"/>
    </row>
    <row r="97" spans="9:9" x14ac:dyDescent="0.35">
      <c r="I97" s="165"/>
    </row>
    <row r="98" spans="9:9" x14ac:dyDescent="0.35">
      <c r="I98" s="165"/>
    </row>
    <row r="99" spans="9:9" x14ac:dyDescent="0.35">
      <c r="I99" s="165"/>
    </row>
    <row r="100" spans="9:9" x14ac:dyDescent="0.35">
      <c r="I100" s="16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qrdQ4FOyVZwyUPIAGreJX186d6bSqQd4HSWcmLPlQMFgxqHsmqH7PMqCnKTmSz54wrhnQVRmKeUcMUqIE1LgmQ==" saltValue="FCnrPy6MBCO4kJNsJmX68A==" spinCount="100000" sheet="1" objects="1" scenarios="1"/>
  <conditionalFormatting sqref="I7:I10">
    <cfRule type="cellIs" dxfId="3512" priority="92" operator="greaterThan">
      <formula>1.1</formula>
    </cfRule>
    <cfRule type="cellIs" dxfId="3511" priority="93" operator="between">
      <formula>100%</formula>
      <formula>110%</formula>
    </cfRule>
    <cfRule type="cellIs" dxfId="3510" priority="94" operator="between">
      <formula>70%</formula>
      <formula>99.9999999%</formula>
    </cfRule>
    <cfRule type="cellIs" dxfId="3509" priority="95" operator="between">
      <formula>0</formula>
      <formula>0.6999999999999</formula>
    </cfRule>
  </conditionalFormatting>
  <conditionalFormatting sqref="H7:H10">
    <cfRule type="containsText" dxfId="3508" priority="86" operator="containsText" text="Sin medición en la vigencia">
      <formula>NOT(ISERROR(SEARCH("Sin medición en la vigencia",H7)))</formula>
    </cfRule>
    <cfRule type="cellIs" dxfId="3507" priority="87" operator="greaterThan">
      <formula>1.1</formula>
    </cfRule>
    <cfRule type="cellIs" dxfId="3506" priority="88" operator="between">
      <formula>100%</formula>
      <formula>110%</formula>
    </cfRule>
    <cfRule type="cellIs" dxfId="3505" priority="89" operator="between">
      <formula>70%</formula>
      <formula>99.9999999%</formula>
    </cfRule>
    <cfRule type="cellIs" dxfId="3504" priority="90" operator="between">
      <formula>0</formula>
      <formula>0.6999999999999</formula>
    </cfRule>
  </conditionalFormatting>
  <conditionalFormatting sqref="I12">
    <cfRule type="cellIs" dxfId="3503" priority="82" operator="greaterThan">
      <formula>1.1</formula>
    </cfRule>
    <cfRule type="cellIs" dxfId="3502" priority="83" operator="between">
      <formula>100%</formula>
      <formula>110%</formula>
    </cfRule>
    <cfRule type="cellIs" dxfId="3501" priority="84" operator="between">
      <formula>70%</formula>
      <formula>99.9999999%</formula>
    </cfRule>
    <cfRule type="cellIs" dxfId="3500" priority="85" operator="between">
      <formula>0</formula>
      <formula>0.6999999999999</formula>
    </cfRule>
  </conditionalFormatting>
  <conditionalFormatting sqref="H12">
    <cfRule type="containsText" dxfId="3499" priority="76" operator="containsText" text="Sin medición en la vigencia">
      <formula>NOT(ISERROR(SEARCH("Sin medición en la vigencia",H12)))</formula>
    </cfRule>
    <cfRule type="cellIs" dxfId="3498" priority="77" operator="greaterThan">
      <formula>1.1</formula>
    </cfRule>
    <cfRule type="cellIs" dxfId="3497" priority="78" operator="between">
      <formula>100%</formula>
      <formula>110%</formula>
    </cfRule>
    <cfRule type="cellIs" dxfId="3496" priority="79" operator="between">
      <formula>70%</formula>
      <formula>99.9999999%</formula>
    </cfRule>
    <cfRule type="cellIs" dxfId="3495" priority="80" operator="between">
      <formula>0</formula>
      <formula>0.6999999999999</formula>
    </cfRule>
  </conditionalFormatting>
  <conditionalFormatting sqref="I5">
    <cfRule type="cellIs" dxfId="3494" priority="72" operator="greaterThan">
      <formula>1.1</formula>
    </cfRule>
    <cfRule type="cellIs" dxfId="3493" priority="73" operator="between">
      <formula>100%</formula>
      <formula>110%</formula>
    </cfRule>
    <cfRule type="cellIs" dxfId="3492" priority="74" operator="between">
      <formula>70%</formula>
      <formula>99.9999999%</formula>
    </cfRule>
    <cfRule type="cellIs" dxfId="3491" priority="75" operator="between">
      <formula>0</formula>
      <formula>0.6999999999999</formula>
    </cfRule>
  </conditionalFormatting>
  <conditionalFormatting sqref="H5">
    <cfRule type="containsText" dxfId="3490" priority="66" operator="containsText" text="Sin medición en la vigencia">
      <formula>NOT(ISERROR(SEARCH("Sin medición en la vigencia",H5)))</formula>
    </cfRule>
    <cfRule type="cellIs" dxfId="3489" priority="67" operator="greaterThan">
      <formula>1.1</formula>
    </cfRule>
    <cfRule type="cellIs" dxfId="3488" priority="68" operator="between">
      <formula>100%</formula>
      <formula>110%</formula>
    </cfRule>
    <cfRule type="cellIs" dxfId="3487" priority="69" operator="between">
      <formula>70%</formula>
      <formula>99.9999999%</formula>
    </cfRule>
    <cfRule type="cellIs" dxfId="3486" priority="70" operator="between">
      <formula>0</formula>
      <formula>0.6999999999999</formula>
    </cfRule>
  </conditionalFormatting>
  <hyperlinks>
    <hyperlink ref="J13" location="Principal!A1" display="volver al índice" xr:uid="{00000000-0004-0000-23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37056EC6-E5B3-4218-B2FA-B4345093170B}">
            <xm:f>NOT(ISERROR(SEARCH("-",I7)))</xm:f>
            <xm:f>"-"</xm:f>
            <x14:dxf>
              <fill>
                <patternFill>
                  <bgColor rgb="FF000000"/>
                </patternFill>
              </fill>
            </x14:dxf>
          </x14:cfRule>
          <xm:sqref>I7:I10</xm:sqref>
        </x14:conditionalFormatting>
        <x14:conditionalFormatting xmlns:xm="http://schemas.microsoft.com/office/excel/2006/main">
          <x14:cfRule type="containsText" priority="81" operator="containsText" id="{FC539413-CB27-469C-9217-88A400BCFED2}">
            <xm:f>NOT(ISERROR(SEARCH("-",I12)))</xm:f>
            <xm:f>"-"</xm:f>
            <x14:dxf>
              <fill>
                <patternFill>
                  <bgColor rgb="FF000000"/>
                </patternFill>
              </fill>
            </x14:dxf>
          </x14:cfRule>
          <xm:sqref>I12</xm:sqref>
        </x14:conditionalFormatting>
        <x14:conditionalFormatting xmlns:xm="http://schemas.microsoft.com/office/excel/2006/main">
          <x14:cfRule type="containsText" priority="71" operator="containsText" id="{0511803F-9C81-4911-8E83-7DF91D005B1D}">
            <xm:f>NOT(ISERROR(SEARCH("-",I5)))</xm:f>
            <xm:f>"-"</xm:f>
            <x14:dxf>
              <fill>
                <patternFill>
                  <bgColor rgb="FF000000"/>
                </patternFill>
              </fill>
            </x14:dxf>
          </x14:cfRule>
          <xm:sqref>I5</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6">
    <tabColor theme="9" tint="0.59999389629810485"/>
  </sheetPr>
  <dimension ref="A1:J115"/>
  <sheetViews>
    <sheetView zoomScale="70" zoomScaleNormal="70" workbookViewId="0">
      <selection activeCell="E20" sqref="E20"/>
    </sheetView>
  </sheetViews>
  <sheetFormatPr baseColWidth="10" defaultColWidth="11.42578125" defaultRowHeight="21" x14ac:dyDescent="0.35"/>
  <cols>
    <col min="1" max="1" width="19.5703125" style="163" customWidth="1"/>
    <col min="2" max="2" width="20.5703125" style="163" customWidth="1"/>
    <col min="3" max="3" width="32.28515625" style="164" customWidth="1"/>
    <col min="4" max="4" width="38.42578125" style="163" customWidth="1"/>
    <col min="5" max="5" width="29.42578125" style="163" customWidth="1"/>
    <col min="6" max="7" width="19.7109375" style="168" customWidth="1"/>
    <col min="8" max="8" width="22" style="168" customWidth="1"/>
    <col min="9" max="9" width="27" style="168" customWidth="1"/>
    <col min="10" max="10" width="128.85546875" style="167" customWidth="1"/>
    <col min="11" max="11" width="128.85546875" style="124" customWidth="1"/>
    <col min="12" max="16384" width="11.42578125" style="124"/>
  </cols>
  <sheetData>
    <row r="1" spans="1:10" ht="101.25" customHeight="1" thickBot="1" x14ac:dyDescent="0.3">
      <c r="A1" s="117"/>
      <c r="B1" s="118" t="s">
        <v>122</v>
      </c>
      <c r="C1" s="117"/>
      <c r="D1" s="119" t="s">
        <v>853</v>
      </c>
      <c r="E1" s="119"/>
      <c r="F1" s="123"/>
      <c r="G1" s="123"/>
      <c r="H1" s="123"/>
      <c r="I1" s="123"/>
      <c r="J1" s="122"/>
    </row>
    <row r="2" spans="1:10" s="131" customFormat="1" ht="36" customHeight="1" thickTop="1" thickBot="1" x14ac:dyDescent="0.3">
      <c r="A2" s="125"/>
      <c r="B2" s="125"/>
      <c r="C2" s="125"/>
      <c r="D2" s="125"/>
      <c r="E2" s="125"/>
      <c r="F2" s="127" t="s">
        <v>124</v>
      </c>
      <c r="G2" s="128"/>
      <c r="H2" s="128"/>
      <c r="I2" s="129"/>
      <c r="J2" s="130" t="s">
        <v>21</v>
      </c>
    </row>
    <row r="3" spans="1:10" ht="68.25" customHeight="1" thickTop="1" thickBot="1" x14ac:dyDescent="0.3">
      <c r="A3" s="125" t="s">
        <v>125</v>
      </c>
      <c r="B3" s="125" t="s">
        <v>271</v>
      </c>
      <c r="C3" s="125" t="s">
        <v>127</v>
      </c>
      <c r="D3" s="125" t="s">
        <v>128</v>
      </c>
      <c r="E3" s="125" t="s">
        <v>129</v>
      </c>
      <c r="F3" s="133" t="s">
        <v>130</v>
      </c>
      <c r="G3" s="133" t="s">
        <v>131</v>
      </c>
      <c r="H3" s="134" t="s">
        <v>132</v>
      </c>
      <c r="I3" s="134" t="s">
        <v>209</v>
      </c>
      <c r="J3" s="135" t="s">
        <v>134</v>
      </c>
    </row>
    <row r="4" spans="1:10" ht="22.5" thickTop="1" thickBot="1" x14ac:dyDescent="0.3">
      <c r="A4" s="136"/>
      <c r="B4" s="137" t="s">
        <v>262</v>
      </c>
      <c r="C4" s="136"/>
      <c r="D4" s="136"/>
      <c r="E4" s="136"/>
      <c r="F4" s="141"/>
      <c r="G4" s="141"/>
      <c r="H4" s="141"/>
      <c r="I4" s="141"/>
      <c r="J4" s="140"/>
    </row>
    <row r="5" spans="1:10" ht="81.75" customHeight="1" thickTop="1" thickBot="1" x14ac:dyDescent="0.3">
      <c r="A5" s="125" t="s">
        <v>854</v>
      </c>
      <c r="B5" s="142" t="s">
        <v>162</v>
      </c>
      <c r="C5" s="189" t="s">
        <v>166</v>
      </c>
      <c r="D5" s="172" t="s">
        <v>855</v>
      </c>
      <c r="E5" s="143" t="s">
        <v>809</v>
      </c>
      <c r="F5" s="150">
        <v>1</v>
      </c>
      <c r="G5" s="150">
        <v>1</v>
      </c>
      <c r="H5" s="151">
        <v>1</v>
      </c>
      <c r="I5" s="145">
        <v>1</v>
      </c>
      <c r="J5" s="152" t="s">
        <v>810</v>
      </c>
    </row>
    <row r="6" spans="1:10" ht="101.25" customHeight="1" thickTop="1" thickBot="1" x14ac:dyDescent="0.3">
      <c r="A6" s="125" t="s">
        <v>854</v>
      </c>
      <c r="B6" s="142" t="s">
        <v>162</v>
      </c>
      <c r="C6" s="189" t="s">
        <v>166</v>
      </c>
      <c r="D6" s="172" t="s">
        <v>856</v>
      </c>
      <c r="E6" s="143" t="s">
        <v>811</v>
      </c>
      <c r="F6" s="188">
        <v>1</v>
      </c>
      <c r="G6" s="188">
        <v>1</v>
      </c>
      <c r="H6" s="151">
        <v>1</v>
      </c>
      <c r="I6" s="145">
        <v>1</v>
      </c>
      <c r="J6" s="152" t="s">
        <v>857</v>
      </c>
    </row>
    <row r="7" spans="1:10" ht="61.5" thickTop="1" thickBot="1" x14ac:dyDescent="0.3">
      <c r="A7" s="125" t="s">
        <v>854</v>
      </c>
      <c r="B7" s="142" t="s">
        <v>162</v>
      </c>
      <c r="C7" s="189" t="s">
        <v>166</v>
      </c>
      <c r="D7" s="154" t="s">
        <v>858</v>
      </c>
      <c r="E7" s="143" t="s">
        <v>813</v>
      </c>
      <c r="F7" s="150">
        <v>1</v>
      </c>
      <c r="G7" s="150">
        <v>1</v>
      </c>
      <c r="H7" s="151">
        <v>1</v>
      </c>
      <c r="I7" s="145">
        <v>1</v>
      </c>
      <c r="J7" s="152" t="s">
        <v>859</v>
      </c>
    </row>
    <row r="8" spans="1:10" ht="91.5" thickTop="1" thickBot="1" x14ac:dyDescent="0.3">
      <c r="A8" s="125" t="s">
        <v>854</v>
      </c>
      <c r="B8" s="142" t="s">
        <v>162</v>
      </c>
      <c r="C8" s="189" t="s">
        <v>166</v>
      </c>
      <c r="D8" s="154" t="s">
        <v>860</v>
      </c>
      <c r="E8" s="143" t="s">
        <v>861</v>
      </c>
      <c r="F8" s="150">
        <v>1</v>
      </c>
      <c r="G8" s="150">
        <v>1</v>
      </c>
      <c r="H8" s="151">
        <v>1</v>
      </c>
      <c r="I8" s="145">
        <v>1</v>
      </c>
      <c r="J8" s="152" t="s">
        <v>862</v>
      </c>
    </row>
    <row r="9" spans="1:10" ht="99.75" customHeight="1" thickTop="1" thickBot="1" x14ac:dyDescent="0.3">
      <c r="A9" s="125" t="s">
        <v>854</v>
      </c>
      <c r="B9" s="142" t="s">
        <v>162</v>
      </c>
      <c r="C9" s="189" t="s">
        <v>166</v>
      </c>
      <c r="D9" s="154" t="s">
        <v>863</v>
      </c>
      <c r="E9" s="143" t="s">
        <v>864</v>
      </c>
      <c r="F9" s="150">
        <v>1</v>
      </c>
      <c r="G9" s="150">
        <v>1</v>
      </c>
      <c r="H9" s="151">
        <v>1</v>
      </c>
      <c r="I9" s="145">
        <v>1</v>
      </c>
      <c r="J9" s="152" t="s">
        <v>865</v>
      </c>
    </row>
    <row r="10" spans="1:10" ht="91.5" thickTop="1" thickBot="1" x14ac:dyDescent="0.3">
      <c r="A10" s="125" t="s">
        <v>854</v>
      </c>
      <c r="B10" s="142" t="s">
        <v>162</v>
      </c>
      <c r="C10" s="154" t="s">
        <v>165</v>
      </c>
      <c r="D10" s="154" t="s">
        <v>202</v>
      </c>
      <c r="E10" s="143" t="s">
        <v>203</v>
      </c>
      <c r="F10" s="150">
        <v>1</v>
      </c>
      <c r="G10" s="150">
        <v>1</v>
      </c>
      <c r="H10" s="151">
        <v>1</v>
      </c>
      <c r="I10" s="145">
        <v>1</v>
      </c>
      <c r="J10" s="152" t="s">
        <v>866</v>
      </c>
    </row>
    <row r="11" spans="1:10" ht="22.5" thickTop="1" thickBot="1" x14ac:dyDescent="0.3">
      <c r="A11" s="156"/>
      <c r="B11" s="157" t="s">
        <v>171</v>
      </c>
      <c r="C11" s="158"/>
      <c r="D11" s="158"/>
      <c r="E11" s="158"/>
      <c r="F11" s="161"/>
      <c r="G11" s="161"/>
      <c r="H11" s="161"/>
      <c r="I11" s="158"/>
      <c r="J11" s="160"/>
    </row>
    <row r="12" spans="1:10" ht="91.5" thickTop="1" thickBot="1" x14ac:dyDescent="0.3">
      <c r="A12" s="125" t="s">
        <v>854</v>
      </c>
      <c r="B12" s="192" t="s">
        <v>172</v>
      </c>
      <c r="C12" s="236" t="s">
        <v>173</v>
      </c>
      <c r="D12" s="172" t="s">
        <v>819</v>
      </c>
      <c r="E12" s="143" t="s">
        <v>867</v>
      </c>
      <c r="F12" s="150">
        <v>1</v>
      </c>
      <c r="G12" s="150">
        <v>1</v>
      </c>
      <c r="H12" s="151">
        <v>1</v>
      </c>
      <c r="I12" s="145">
        <v>1</v>
      </c>
      <c r="J12" s="152" t="s">
        <v>821</v>
      </c>
    </row>
    <row r="13" spans="1:10" ht="91.5" thickTop="1" thickBot="1" x14ac:dyDescent="0.3">
      <c r="A13" s="125" t="s">
        <v>854</v>
      </c>
      <c r="B13" s="192" t="s">
        <v>172</v>
      </c>
      <c r="C13" s="236" t="s">
        <v>173</v>
      </c>
      <c r="D13" s="172" t="s">
        <v>819</v>
      </c>
      <c r="E13" s="143" t="s">
        <v>822</v>
      </c>
      <c r="F13" s="188">
        <v>5</v>
      </c>
      <c r="G13" s="188">
        <v>8</v>
      </c>
      <c r="H13" s="151">
        <v>1.6</v>
      </c>
      <c r="I13" s="145">
        <v>1.6</v>
      </c>
      <c r="J13" s="152" t="s">
        <v>823</v>
      </c>
    </row>
    <row r="14" spans="1:10" ht="46.5" thickTop="1" thickBot="1" x14ac:dyDescent="0.3">
      <c r="A14" s="125" t="s">
        <v>854</v>
      </c>
      <c r="B14" s="192" t="s">
        <v>172</v>
      </c>
      <c r="C14" s="236" t="s">
        <v>173</v>
      </c>
      <c r="D14" s="154" t="s">
        <v>226</v>
      </c>
      <c r="E14" s="143" t="s">
        <v>206</v>
      </c>
      <c r="F14" s="150">
        <v>1</v>
      </c>
      <c r="G14" s="150">
        <v>1.0241666666666664</v>
      </c>
      <c r="H14" s="151">
        <v>1.0241666666666664</v>
      </c>
      <c r="I14" s="145">
        <v>1.0241666666666664</v>
      </c>
      <c r="J14" s="152" t="s">
        <v>868</v>
      </c>
    </row>
    <row r="15" spans="1:10" ht="111.75" customHeight="1" thickTop="1" x14ac:dyDescent="0.35">
      <c r="H15" s="47" t="s">
        <v>177</v>
      </c>
      <c r="I15" s="1178">
        <v>1.0693518518518517</v>
      </c>
      <c r="J15" s="17" t="s">
        <v>178</v>
      </c>
    </row>
    <row r="16" spans="1:10" x14ac:dyDescent="0.35">
      <c r="I16" s="165"/>
    </row>
    <row r="17" spans="9:9" x14ac:dyDescent="0.35">
      <c r="I17" s="165"/>
    </row>
    <row r="18" spans="9:9" x14ac:dyDescent="0.35">
      <c r="I18" s="165"/>
    </row>
    <row r="19" spans="9:9" x14ac:dyDescent="0.35">
      <c r="I19" s="165"/>
    </row>
    <row r="20" spans="9:9" x14ac:dyDescent="0.35">
      <c r="I20" s="165"/>
    </row>
    <row r="21" spans="9:9" x14ac:dyDescent="0.35">
      <c r="I21" s="165"/>
    </row>
    <row r="22" spans="9:9" x14ac:dyDescent="0.35">
      <c r="I22" s="165"/>
    </row>
    <row r="23" spans="9:9" x14ac:dyDescent="0.35">
      <c r="I23" s="165"/>
    </row>
    <row r="24" spans="9:9" x14ac:dyDescent="0.35">
      <c r="I24" s="165"/>
    </row>
    <row r="25" spans="9:9" x14ac:dyDescent="0.35">
      <c r="I25" s="165"/>
    </row>
    <row r="26" spans="9:9" x14ac:dyDescent="0.35">
      <c r="I26" s="165"/>
    </row>
    <row r="27" spans="9:9" x14ac:dyDescent="0.35">
      <c r="I27" s="165"/>
    </row>
    <row r="28" spans="9:9" x14ac:dyDescent="0.35">
      <c r="I28" s="165"/>
    </row>
    <row r="29" spans="9:9" x14ac:dyDescent="0.35">
      <c r="I29" s="165"/>
    </row>
    <row r="30" spans="9:9" x14ac:dyDescent="0.35">
      <c r="I30" s="165"/>
    </row>
    <row r="31" spans="9:9" x14ac:dyDescent="0.35">
      <c r="I31" s="165"/>
    </row>
    <row r="32" spans="9:9" x14ac:dyDescent="0.35">
      <c r="I32" s="165"/>
    </row>
    <row r="33" spans="9:9" x14ac:dyDescent="0.35">
      <c r="I33" s="165"/>
    </row>
    <row r="34" spans="9:9" x14ac:dyDescent="0.35">
      <c r="I34" s="165"/>
    </row>
    <row r="35" spans="9:9" x14ac:dyDescent="0.35">
      <c r="I35" s="165"/>
    </row>
    <row r="36" spans="9:9" x14ac:dyDescent="0.35">
      <c r="I36" s="165"/>
    </row>
    <row r="37" spans="9:9" x14ac:dyDescent="0.35">
      <c r="I37" s="165"/>
    </row>
    <row r="38" spans="9:9" x14ac:dyDescent="0.35">
      <c r="I38" s="165"/>
    </row>
    <row r="39" spans="9:9" x14ac:dyDescent="0.35">
      <c r="I39" s="165"/>
    </row>
    <row r="40" spans="9:9" x14ac:dyDescent="0.35">
      <c r="I40" s="165"/>
    </row>
    <row r="41" spans="9:9" x14ac:dyDescent="0.35">
      <c r="I41" s="165"/>
    </row>
    <row r="42" spans="9:9" x14ac:dyDescent="0.35">
      <c r="I42" s="165"/>
    </row>
    <row r="43" spans="9:9" x14ac:dyDescent="0.35">
      <c r="I43" s="165"/>
    </row>
    <row r="44" spans="9:9" x14ac:dyDescent="0.35">
      <c r="I44" s="165"/>
    </row>
    <row r="45" spans="9:9" x14ac:dyDescent="0.35">
      <c r="I45" s="165"/>
    </row>
    <row r="46" spans="9:9" x14ac:dyDescent="0.35">
      <c r="I46" s="165"/>
    </row>
    <row r="47" spans="9:9" x14ac:dyDescent="0.35">
      <c r="I47" s="165"/>
    </row>
    <row r="48" spans="9:9" x14ac:dyDescent="0.35">
      <c r="I48" s="165"/>
    </row>
    <row r="49" spans="9:9" x14ac:dyDescent="0.35">
      <c r="I49" s="165"/>
    </row>
    <row r="50" spans="9:9" x14ac:dyDescent="0.35">
      <c r="I50" s="165"/>
    </row>
    <row r="51" spans="9:9" x14ac:dyDescent="0.35">
      <c r="I51" s="165"/>
    </row>
    <row r="52" spans="9:9" x14ac:dyDescent="0.35">
      <c r="I52" s="165"/>
    </row>
    <row r="53" spans="9:9" x14ac:dyDescent="0.35">
      <c r="I53" s="165"/>
    </row>
    <row r="54" spans="9:9" x14ac:dyDescent="0.35">
      <c r="I54" s="165"/>
    </row>
    <row r="55" spans="9:9" x14ac:dyDescent="0.35">
      <c r="I55" s="165"/>
    </row>
    <row r="56" spans="9:9" x14ac:dyDescent="0.35">
      <c r="I56" s="165"/>
    </row>
    <row r="57" spans="9:9" x14ac:dyDescent="0.35">
      <c r="I57" s="165"/>
    </row>
    <row r="58" spans="9:9" x14ac:dyDescent="0.35">
      <c r="I58" s="165"/>
    </row>
    <row r="59" spans="9:9" x14ac:dyDescent="0.35">
      <c r="I59" s="165"/>
    </row>
    <row r="60" spans="9:9" x14ac:dyDescent="0.35">
      <c r="I60" s="165"/>
    </row>
    <row r="61" spans="9:9" x14ac:dyDescent="0.35">
      <c r="I61" s="165"/>
    </row>
    <row r="62" spans="9:9" x14ac:dyDescent="0.35">
      <c r="I62" s="165"/>
    </row>
    <row r="63" spans="9:9" x14ac:dyDescent="0.35">
      <c r="I63" s="165"/>
    </row>
    <row r="64" spans="9:9" x14ac:dyDescent="0.35">
      <c r="I64" s="165"/>
    </row>
    <row r="65" spans="9:9" x14ac:dyDescent="0.35">
      <c r="I65" s="165"/>
    </row>
    <row r="66" spans="9:9" x14ac:dyDescent="0.35">
      <c r="I66" s="165"/>
    </row>
    <row r="67" spans="9:9" x14ac:dyDescent="0.35">
      <c r="I67" s="165"/>
    </row>
    <row r="68" spans="9:9" x14ac:dyDescent="0.35">
      <c r="I68" s="165"/>
    </row>
    <row r="69" spans="9:9" x14ac:dyDescent="0.35">
      <c r="I69" s="165"/>
    </row>
    <row r="70" spans="9:9" x14ac:dyDescent="0.35">
      <c r="I70" s="165"/>
    </row>
    <row r="71" spans="9:9" x14ac:dyDescent="0.35">
      <c r="I71" s="165"/>
    </row>
    <row r="72" spans="9:9" x14ac:dyDescent="0.35">
      <c r="I72" s="165"/>
    </row>
    <row r="73" spans="9:9" x14ac:dyDescent="0.35">
      <c r="I73" s="165"/>
    </row>
    <row r="74" spans="9:9" x14ac:dyDescent="0.35">
      <c r="I74" s="165"/>
    </row>
    <row r="75" spans="9:9" x14ac:dyDescent="0.35">
      <c r="I75" s="165"/>
    </row>
    <row r="76" spans="9:9" x14ac:dyDescent="0.35">
      <c r="I76" s="165"/>
    </row>
    <row r="77" spans="9:9" x14ac:dyDescent="0.35">
      <c r="I77" s="165"/>
    </row>
    <row r="78" spans="9:9" x14ac:dyDescent="0.35">
      <c r="I78" s="165"/>
    </row>
    <row r="79" spans="9:9" x14ac:dyDescent="0.35">
      <c r="I79" s="165"/>
    </row>
    <row r="80" spans="9:9" x14ac:dyDescent="0.35">
      <c r="I80" s="165"/>
    </row>
    <row r="81" spans="9:9" x14ac:dyDescent="0.35">
      <c r="I81" s="165"/>
    </row>
    <row r="82" spans="9:9" x14ac:dyDescent="0.35">
      <c r="I82" s="165"/>
    </row>
    <row r="83" spans="9:9" x14ac:dyDescent="0.35">
      <c r="I83" s="165"/>
    </row>
    <row r="84" spans="9:9" x14ac:dyDescent="0.35">
      <c r="I84" s="165"/>
    </row>
    <row r="85" spans="9:9" x14ac:dyDescent="0.35">
      <c r="I85" s="165"/>
    </row>
    <row r="86" spans="9:9" x14ac:dyDescent="0.35">
      <c r="I86" s="165"/>
    </row>
    <row r="87" spans="9:9" x14ac:dyDescent="0.35">
      <c r="I87" s="165"/>
    </row>
    <row r="88" spans="9:9" x14ac:dyDescent="0.35">
      <c r="I88" s="165"/>
    </row>
    <row r="89" spans="9:9" x14ac:dyDescent="0.35">
      <c r="I89" s="165"/>
    </row>
    <row r="90" spans="9:9" x14ac:dyDescent="0.35">
      <c r="I90" s="165"/>
    </row>
    <row r="91" spans="9:9" x14ac:dyDescent="0.35">
      <c r="I91" s="165"/>
    </row>
    <row r="92" spans="9:9" x14ac:dyDescent="0.35">
      <c r="I92" s="165"/>
    </row>
    <row r="93" spans="9:9" x14ac:dyDescent="0.35">
      <c r="I93" s="165"/>
    </row>
    <row r="94" spans="9:9" x14ac:dyDescent="0.35">
      <c r="I94" s="165"/>
    </row>
    <row r="95" spans="9:9" x14ac:dyDescent="0.35">
      <c r="I95" s="165"/>
    </row>
    <row r="96" spans="9:9" x14ac:dyDescent="0.35">
      <c r="I96" s="165"/>
    </row>
    <row r="97" spans="9:9" x14ac:dyDescent="0.35">
      <c r="I97" s="165"/>
    </row>
    <row r="98" spans="9:9" x14ac:dyDescent="0.35">
      <c r="I98" s="165"/>
    </row>
    <row r="99" spans="9:9" x14ac:dyDescent="0.35">
      <c r="I99" s="165"/>
    </row>
    <row r="100" spans="9:9" x14ac:dyDescent="0.35">
      <c r="I100" s="16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dtgP/aOUVVkniyN55tXvDEL13e8WEaBsRnAwsYW7HgETIKG0NzeZl8FqCcqgVvUfiWs8u8AFDASS2m2OgDAT4w==" saltValue="rb++mdpejQDy9Tdd288dpQ==" spinCount="100000" sheet="1" objects="1" scenarios="1"/>
  <conditionalFormatting sqref="I5:I10">
    <cfRule type="cellIs" dxfId="3482" priority="57" operator="greaterThan">
      <formula>1.1</formula>
    </cfRule>
    <cfRule type="cellIs" dxfId="3481" priority="58" operator="between">
      <formula>100%</formula>
      <formula>110%</formula>
    </cfRule>
    <cfRule type="cellIs" dxfId="3480" priority="59" operator="between">
      <formula>70%</formula>
      <formula>99.9999999%</formula>
    </cfRule>
    <cfRule type="cellIs" dxfId="3479" priority="60" operator="between">
      <formula>0</formula>
      <formula>0.6999999999999</formula>
    </cfRule>
  </conditionalFormatting>
  <conditionalFormatting sqref="H5:H10">
    <cfRule type="containsText" dxfId="3478" priority="51" operator="containsText" text="Sin medición en la vigencia">
      <formula>NOT(ISERROR(SEARCH("Sin medición en la vigencia",H5)))</formula>
    </cfRule>
    <cfRule type="cellIs" dxfId="3477" priority="52" operator="greaterThan">
      <formula>1.1</formula>
    </cfRule>
    <cfRule type="cellIs" dxfId="3476" priority="53" operator="between">
      <formula>100%</formula>
      <formula>110%</formula>
    </cfRule>
    <cfRule type="cellIs" dxfId="3475" priority="54" operator="between">
      <formula>70%</formula>
      <formula>99.9999999%</formula>
    </cfRule>
    <cfRule type="cellIs" dxfId="3474" priority="55" operator="between">
      <formula>0</formula>
      <formula>0.6999999999999</formula>
    </cfRule>
  </conditionalFormatting>
  <conditionalFormatting sqref="I12:I14">
    <cfRule type="cellIs" dxfId="3473" priority="47" operator="greaterThan">
      <formula>1.1</formula>
    </cfRule>
    <cfRule type="cellIs" dxfId="3472" priority="48" operator="between">
      <formula>100%</formula>
      <formula>110%</formula>
    </cfRule>
    <cfRule type="cellIs" dxfId="3471" priority="49" operator="between">
      <formula>70%</formula>
      <formula>99.9999999%</formula>
    </cfRule>
    <cfRule type="cellIs" dxfId="3470" priority="50" operator="between">
      <formula>0</formula>
      <formula>0.6999999999999</formula>
    </cfRule>
  </conditionalFormatting>
  <conditionalFormatting sqref="H12:H14">
    <cfRule type="containsText" dxfId="3469" priority="41" operator="containsText" text="Sin medición en la vigencia">
      <formula>NOT(ISERROR(SEARCH("Sin medición en la vigencia",H12)))</formula>
    </cfRule>
    <cfRule type="cellIs" dxfId="3468" priority="42" operator="greaterThan">
      <formula>1.1</formula>
    </cfRule>
    <cfRule type="cellIs" dxfId="3467" priority="43" operator="between">
      <formula>100%</formula>
      <formula>110%</formula>
    </cfRule>
    <cfRule type="cellIs" dxfId="3466" priority="44" operator="between">
      <formula>70%</formula>
      <formula>99.9999999%</formula>
    </cfRule>
    <cfRule type="cellIs" dxfId="3465" priority="45" operator="between">
      <formula>0</formula>
      <formula>0.6999999999999</formula>
    </cfRule>
  </conditionalFormatting>
  <hyperlinks>
    <hyperlink ref="J15" location="Principal!A1" display="volver al índice" xr:uid="{00000000-0004-0000-24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6" operator="containsText" id="{92619922-3239-4B52-9B35-498FB2AE90F0}">
            <xm:f>NOT(ISERROR(SEARCH("-",I5)))</xm:f>
            <xm:f>"-"</xm:f>
            <x14:dxf>
              <fill>
                <patternFill>
                  <bgColor rgb="FF000000"/>
                </patternFill>
              </fill>
            </x14:dxf>
          </x14:cfRule>
          <xm:sqref>I5:I10</xm:sqref>
        </x14:conditionalFormatting>
        <x14:conditionalFormatting xmlns:xm="http://schemas.microsoft.com/office/excel/2006/main">
          <x14:cfRule type="containsText" priority="46" operator="containsText" id="{51823222-196C-4844-A2D8-E9BFC4B86795}">
            <xm:f>NOT(ISERROR(SEARCH("-",I12)))</xm:f>
            <xm:f>"-"</xm:f>
            <x14:dxf>
              <fill>
                <patternFill>
                  <bgColor rgb="FF000000"/>
                </patternFill>
              </fill>
            </x14:dxf>
          </x14:cfRule>
          <xm:sqref>I12:I14</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7">
    <tabColor theme="9" tint="0.59999389629810485"/>
  </sheetPr>
  <dimension ref="A1:J115"/>
  <sheetViews>
    <sheetView zoomScale="60" zoomScaleNormal="60" workbookViewId="0">
      <selection activeCell="E7" sqref="E7"/>
    </sheetView>
  </sheetViews>
  <sheetFormatPr baseColWidth="10" defaultColWidth="11.42578125" defaultRowHeight="21" x14ac:dyDescent="0.35"/>
  <cols>
    <col min="1" max="1" width="25.140625" style="246" customWidth="1"/>
    <col min="2" max="2" width="20.42578125" style="246" customWidth="1"/>
    <col min="3" max="3" width="32.28515625" style="247" customWidth="1"/>
    <col min="4" max="4" width="38.42578125" style="246" customWidth="1"/>
    <col min="5" max="5" width="29.42578125" style="246" customWidth="1"/>
    <col min="6" max="7" width="19.7109375" style="168" customWidth="1"/>
    <col min="8" max="9" width="23" style="168" customWidth="1"/>
    <col min="10" max="10" width="131.85546875" style="248" customWidth="1"/>
    <col min="11" max="16384" width="11.42578125" style="242"/>
  </cols>
  <sheetData>
    <row r="1" spans="1:10" ht="120" customHeight="1" thickBot="1" x14ac:dyDescent="0.3">
      <c r="A1" s="117"/>
      <c r="B1" s="118" t="s">
        <v>122</v>
      </c>
      <c r="C1" s="117"/>
      <c r="D1" s="241" t="s">
        <v>869</v>
      </c>
      <c r="E1" s="241"/>
      <c r="F1" s="123"/>
      <c r="G1" s="123"/>
      <c r="H1" s="123"/>
      <c r="I1" s="123"/>
      <c r="J1" s="122"/>
    </row>
    <row r="2" spans="1:10" s="243" customFormat="1" ht="22.5" thickTop="1" thickBot="1" x14ac:dyDescent="0.3">
      <c r="A2" s="125"/>
      <c r="B2" s="125"/>
      <c r="C2" s="125"/>
      <c r="D2" s="125"/>
      <c r="E2" s="125"/>
      <c r="F2" s="127" t="s">
        <v>124</v>
      </c>
      <c r="G2" s="128"/>
      <c r="H2" s="128"/>
      <c r="I2" s="129"/>
      <c r="J2" s="130" t="s">
        <v>21</v>
      </c>
    </row>
    <row r="3" spans="1:10" ht="68.25" customHeight="1" thickTop="1" thickBot="1" x14ac:dyDescent="0.3">
      <c r="A3" s="125" t="s">
        <v>125</v>
      </c>
      <c r="B3" s="125" t="s">
        <v>271</v>
      </c>
      <c r="C3" s="125" t="s">
        <v>127</v>
      </c>
      <c r="D3" s="125" t="s">
        <v>128</v>
      </c>
      <c r="E3" s="125" t="s">
        <v>129</v>
      </c>
      <c r="F3" s="133" t="s">
        <v>130</v>
      </c>
      <c r="G3" s="133" t="s">
        <v>131</v>
      </c>
      <c r="H3" s="134" t="s">
        <v>132</v>
      </c>
      <c r="I3" s="134" t="s">
        <v>209</v>
      </c>
      <c r="J3" s="135" t="s">
        <v>134</v>
      </c>
    </row>
    <row r="4" spans="1:10" ht="22.5" thickTop="1" thickBot="1" x14ac:dyDescent="0.3">
      <c r="A4" s="136"/>
      <c r="B4" s="137" t="s">
        <v>262</v>
      </c>
      <c r="C4" s="136"/>
      <c r="D4" s="136"/>
      <c r="E4" s="136"/>
      <c r="F4" s="141"/>
      <c r="G4" s="141"/>
      <c r="H4" s="141"/>
      <c r="I4" s="141"/>
      <c r="J4" s="140"/>
    </row>
    <row r="5" spans="1:10" ht="76.5" thickTop="1" thickBot="1" x14ac:dyDescent="0.3">
      <c r="A5" s="125" t="s">
        <v>870</v>
      </c>
      <c r="B5" s="142" t="s">
        <v>162</v>
      </c>
      <c r="C5" s="244" t="s">
        <v>513</v>
      </c>
      <c r="D5" s="245" t="s">
        <v>871</v>
      </c>
      <c r="E5" s="143" t="s">
        <v>777</v>
      </c>
      <c r="F5" s="150">
        <v>1</v>
      </c>
      <c r="G5" s="150">
        <v>1</v>
      </c>
      <c r="H5" s="151">
        <v>1</v>
      </c>
      <c r="I5" s="145">
        <v>1</v>
      </c>
      <c r="J5" s="152" t="s">
        <v>778</v>
      </c>
    </row>
    <row r="6" spans="1:10" ht="106.5" thickTop="1" thickBot="1" x14ac:dyDescent="0.3">
      <c r="A6" s="125" t="s">
        <v>870</v>
      </c>
      <c r="B6" s="142" t="s">
        <v>162</v>
      </c>
      <c r="C6" s="244" t="s">
        <v>513</v>
      </c>
      <c r="D6" s="245" t="s">
        <v>872</v>
      </c>
      <c r="E6" s="143" t="s">
        <v>873</v>
      </c>
      <c r="F6" s="150">
        <v>1</v>
      </c>
      <c r="G6" s="150">
        <v>1.125</v>
      </c>
      <c r="H6" s="151">
        <v>1.125</v>
      </c>
      <c r="I6" s="145">
        <v>1.125</v>
      </c>
      <c r="J6" s="152" t="s">
        <v>874</v>
      </c>
    </row>
    <row r="7" spans="1:10" ht="111.75" customHeight="1" thickTop="1" thickBot="1" x14ac:dyDescent="0.3">
      <c r="A7" s="125" t="s">
        <v>870</v>
      </c>
      <c r="B7" s="142" t="s">
        <v>162</v>
      </c>
      <c r="C7" s="244" t="s">
        <v>513</v>
      </c>
      <c r="D7" s="245" t="s">
        <v>875</v>
      </c>
      <c r="E7" s="143" t="s">
        <v>876</v>
      </c>
      <c r="F7" s="150">
        <v>1</v>
      </c>
      <c r="G7" s="150">
        <v>1</v>
      </c>
      <c r="H7" s="151">
        <v>1</v>
      </c>
      <c r="I7" s="145">
        <v>1</v>
      </c>
      <c r="J7" s="152" t="s">
        <v>877</v>
      </c>
    </row>
    <row r="8" spans="1:10" ht="178.5" customHeight="1" thickTop="1" thickBot="1" x14ac:dyDescent="0.3">
      <c r="A8" s="125" t="s">
        <v>870</v>
      </c>
      <c r="B8" s="142" t="s">
        <v>162</v>
      </c>
      <c r="C8" s="244" t="s">
        <v>513</v>
      </c>
      <c r="D8" s="245" t="s">
        <v>878</v>
      </c>
      <c r="E8" s="143" t="s">
        <v>779</v>
      </c>
      <c r="F8" s="188">
        <v>1</v>
      </c>
      <c r="G8" s="188">
        <v>1</v>
      </c>
      <c r="H8" s="151">
        <v>1</v>
      </c>
      <c r="I8" s="145">
        <v>1</v>
      </c>
      <c r="J8" s="152" t="s">
        <v>780</v>
      </c>
    </row>
    <row r="9" spans="1:10" ht="91.5" thickTop="1" thickBot="1" x14ac:dyDescent="0.3">
      <c r="A9" s="125" t="s">
        <v>870</v>
      </c>
      <c r="B9" s="142" t="s">
        <v>162</v>
      </c>
      <c r="C9" s="154" t="s">
        <v>165</v>
      </c>
      <c r="D9" s="154" t="s">
        <v>202</v>
      </c>
      <c r="E9" s="143" t="s">
        <v>203</v>
      </c>
      <c r="F9" s="150">
        <v>1</v>
      </c>
      <c r="G9" s="150">
        <v>1</v>
      </c>
      <c r="H9" s="151">
        <v>1</v>
      </c>
      <c r="I9" s="145">
        <v>1</v>
      </c>
      <c r="J9" s="152" t="s">
        <v>879</v>
      </c>
    </row>
    <row r="10" spans="1:10" ht="22.5" thickTop="1" thickBot="1" x14ac:dyDescent="0.3">
      <c r="A10" s="156"/>
      <c r="B10" s="157" t="s">
        <v>171</v>
      </c>
      <c r="C10" s="158"/>
      <c r="D10" s="158"/>
      <c r="E10" s="158"/>
      <c r="F10" s="161"/>
      <c r="G10" s="161"/>
      <c r="H10" s="161"/>
      <c r="I10" s="158"/>
      <c r="J10" s="160"/>
    </row>
    <row r="11" spans="1:10" ht="46.5" thickTop="1" thickBot="1" x14ac:dyDescent="0.3">
      <c r="A11" s="125" t="s">
        <v>870</v>
      </c>
      <c r="B11" s="192" t="s">
        <v>172</v>
      </c>
      <c r="C11" s="172" t="s">
        <v>173</v>
      </c>
      <c r="D11" s="154" t="s">
        <v>226</v>
      </c>
      <c r="E11" s="143" t="s">
        <v>206</v>
      </c>
      <c r="F11" s="150">
        <v>1</v>
      </c>
      <c r="G11" s="150">
        <v>1.0808333333333335</v>
      </c>
      <c r="H11" s="151">
        <v>1.0808333333333335</v>
      </c>
      <c r="I11" s="145">
        <v>1.0808333333333335</v>
      </c>
      <c r="J11" s="152" t="s">
        <v>880</v>
      </c>
    </row>
    <row r="12" spans="1:10" ht="138" customHeight="1" thickTop="1" x14ac:dyDescent="0.35">
      <c r="H12" s="47" t="s">
        <v>177</v>
      </c>
      <c r="I12" s="1178">
        <v>1.0343055555555556</v>
      </c>
      <c r="J12" s="17" t="s">
        <v>178</v>
      </c>
    </row>
    <row r="13" spans="1:10" x14ac:dyDescent="0.35">
      <c r="I13" s="165"/>
    </row>
    <row r="14" spans="1:10" x14ac:dyDescent="0.35">
      <c r="I14" s="165"/>
    </row>
    <row r="15" spans="1:10" x14ac:dyDescent="0.35">
      <c r="I15" s="165"/>
    </row>
    <row r="16" spans="1:10" x14ac:dyDescent="0.35">
      <c r="I16" s="165"/>
    </row>
    <row r="17" spans="9:9" x14ac:dyDescent="0.35">
      <c r="I17" s="165"/>
    </row>
    <row r="18" spans="9:9" x14ac:dyDescent="0.35">
      <c r="I18" s="165"/>
    </row>
    <row r="19" spans="9:9" x14ac:dyDescent="0.35">
      <c r="I19" s="165"/>
    </row>
    <row r="20" spans="9:9" x14ac:dyDescent="0.35">
      <c r="I20" s="165"/>
    </row>
    <row r="21" spans="9:9" x14ac:dyDescent="0.35">
      <c r="I21" s="165"/>
    </row>
    <row r="22" spans="9:9" x14ac:dyDescent="0.35">
      <c r="I22" s="165"/>
    </row>
    <row r="23" spans="9:9" x14ac:dyDescent="0.35">
      <c r="I23" s="165"/>
    </row>
    <row r="24" spans="9:9" x14ac:dyDescent="0.35">
      <c r="I24" s="165"/>
    </row>
    <row r="25" spans="9:9" x14ac:dyDescent="0.35">
      <c r="I25" s="165"/>
    </row>
    <row r="26" spans="9:9" x14ac:dyDescent="0.35">
      <c r="I26" s="165"/>
    </row>
    <row r="27" spans="9:9" x14ac:dyDescent="0.35">
      <c r="I27" s="165"/>
    </row>
    <row r="28" spans="9:9" x14ac:dyDescent="0.35">
      <c r="I28" s="165"/>
    </row>
    <row r="29" spans="9:9" x14ac:dyDescent="0.35">
      <c r="I29" s="165"/>
    </row>
    <row r="30" spans="9:9" x14ac:dyDescent="0.35">
      <c r="I30" s="165"/>
    </row>
    <row r="31" spans="9:9" x14ac:dyDescent="0.35">
      <c r="I31" s="165"/>
    </row>
    <row r="32" spans="9:9" x14ac:dyDescent="0.35">
      <c r="I32" s="165"/>
    </row>
    <row r="33" spans="9:9" x14ac:dyDescent="0.35">
      <c r="I33" s="165"/>
    </row>
    <row r="34" spans="9:9" x14ac:dyDescent="0.35">
      <c r="I34" s="165"/>
    </row>
    <row r="35" spans="9:9" x14ac:dyDescent="0.35">
      <c r="I35" s="165"/>
    </row>
    <row r="36" spans="9:9" x14ac:dyDescent="0.35">
      <c r="I36" s="165"/>
    </row>
    <row r="37" spans="9:9" x14ac:dyDescent="0.35">
      <c r="I37" s="165"/>
    </row>
    <row r="38" spans="9:9" x14ac:dyDescent="0.35">
      <c r="I38" s="165"/>
    </row>
    <row r="39" spans="9:9" x14ac:dyDescent="0.35">
      <c r="I39" s="165"/>
    </row>
    <row r="40" spans="9:9" x14ac:dyDescent="0.35">
      <c r="I40" s="165"/>
    </row>
    <row r="41" spans="9:9" x14ac:dyDescent="0.35">
      <c r="I41" s="165"/>
    </row>
    <row r="42" spans="9:9" x14ac:dyDescent="0.35">
      <c r="I42" s="165"/>
    </row>
    <row r="43" spans="9:9" x14ac:dyDescent="0.35">
      <c r="I43" s="165"/>
    </row>
    <row r="44" spans="9:9" x14ac:dyDescent="0.35">
      <c r="I44" s="165"/>
    </row>
    <row r="45" spans="9:9" x14ac:dyDescent="0.35">
      <c r="I45" s="165"/>
    </row>
    <row r="46" spans="9:9" x14ac:dyDescent="0.35">
      <c r="I46" s="165"/>
    </row>
    <row r="47" spans="9:9" x14ac:dyDescent="0.35">
      <c r="I47" s="165"/>
    </row>
    <row r="48" spans="9:9" x14ac:dyDescent="0.35">
      <c r="I48" s="165"/>
    </row>
    <row r="49" spans="9:9" x14ac:dyDescent="0.35">
      <c r="I49" s="165"/>
    </row>
    <row r="50" spans="9:9" x14ac:dyDescent="0.35">
      <c r="I50" s="165"/>
    </row>
    <row r="51" spans="9:9" x14ac:dyDescent="0.35">
      <c r="I51" s="165"/>
    </row>
    <row r="52" spans="9:9" x14ac:dyDescent="0.35">
      <c r="I52" s="165"/>
    </row>
    <row r="53" spans="9:9" x14ac:dyDescent="0.35">
      <c r="I53" s="165"/>
    </row>
    <row r="54" spans="9:9" x14ac:dyDescent="0.35">
      <c r="I54" s="165"/>
    </row>
    <row r="55" spans="9:9" x14ac:dyDescent="0.35">
      <c r="I55" s="165"/>
    </row>
    <row r="56" spans="9:9" x14ac:dyDescent="0.35">
      <c r="I56" s="165"/>
    </row>
    <row r="57" spans="9:9" x14ac:dyDescent="0.35">
      <c r="I57" s="165"/>
    </row>
    <row r="58" spans="9:9" x14ac:dyDescent="0.35">
      <c r="I58" s="165"/>
    </row>
    <row r="59" spans="9:9" x14ac:dyDescent="0.35">
      <c r="I59" s="165"/>
    </row>
    <row r="60" spans="9:9" x14ac:dyDescent="0.35">
      <c r="I60" s="165"/>
    </row>
    <row r="61" spans="9:9" x14ac:dyDescent="0.35">
      <c r="I61" s="165"/>
    </row>
    <row r="62" spans="9:9" x14ac:dyDescent="0.35">
      <c r="I62" s="165"/>
    </row>
    <row r="63" spans="9:9" x14ac:dyDescent="0.35">
      <c r="I63" s="165"/>
    </row>
    <row r="64" spans="9:9" x14ac:dyDescent="0.35">
      <c r="I64" s="165"/>
    </row>
    <row r="65" spans="9:9" x14ac:dyDescent="0.35">
      <c r="I65" s="165"/>
    </row>
    <row r="66" spans="9:9" x14ac:dyDescent="0.35">
      <c r="I66" s="165"/>
    </row>
    <row r="67" spans="9:9" x14ac:dyDescent="0.35">
      <c r="I67" s="165"/>
    </row>
    <row r="68" spans="9:9" x14ac:dyDescent="0.35">
      <c r="I68" s="165"/>
    </row>
    <row r="69" spans="9:9" x14ac:dyDescent="0.35">
      <c r="I69" s="165"/>
    </row>
    <row r="70" spans="9:9" x14ac:dyDescent="0.35">
      <c r="I70" s="165"/>
    </row>
    <row r="71" spans="9:9" x14ac:dyDescent="0.35">
      <c r="I71" s="165"/>
    </row>
    <row r="72" spans="9:9" x14ac:dyDescent="0.35">
      <c r="I72" s="165"/>
    </row>
    <row r="73" spans="9:9" x14ac:dyDescent="0.35">
      <c r="I73" s="165"/>
    </row>
    <row r="74" spans="9:9" x14ac:dyDescent="0.35">
      <c r="I74" s="165"/>
    </row>
    <row r="75" spans="9:9" x14ac:dyDescent="0.35">
      <c r="I75" s="165"/>
    </row>
    <row r="76" spans="9:9" x14ac:dyDescent="0.35">
      <c r="I76" s="165"/>
    </row>
    <row r="77" spans="9:9" x14ac:dyDescent="0.35">
      <c r="I77" s="165"/>
    </row>
    <row r="78" spans="9:9" x14ac:dyDescent="0.35">
      <c r="I78" s="165"/>
    </row>
    <row r="79" spans="9:9" x14ac:dyDescent="0.35">
      <c r="I79" s="165"/>
    </row>
    <row r="80" spans="9:9" x14ac:dyDescent="0.35">
      <c r="I80" s="165"/>
    </row>
    <row r="81" spans="9:9" x14ac:dyDescent="0.35">
      <c r="I81" s="165"/>
    </row>
    <row r="82" spans="9:9" x14ac:dyDescent="0.35">
      <c r="I82" s="165"/>
    </row>
    <row r="83" spans="9:9" x14ac:dyDescent="0.35">
      <c r="I83" s="165"/>
    </row>
    <row r="84" spans="9:9" x14ac:dyDescent="0.35">
      <c r="I84" s="165"/>
    </row>
    <row r="85" spans="9:9" x14ac:dyDescent="0.35">
      <c r="I85" s="165"/>
    </row>
    <row r="86" spans="9:9" x14ac:dyDescent="0.35">
      <c r="I86" s="165"/>
    </row>
    <row r="87" spans="9:9" x14ac:dyDescent="0.35">
      <c r="I87" s="165"/>
    </row>
    <row r="88" spans="9:9" x14ac:dyDescent="0.35">
      <c r="I88" s="165"/>
    </row>
    <row r="89" spans="9:9" x14ac:dyDescent="0.35">
      <c r="I89" s="165"/>
    </row>
    <row r="90" spans="9:9" x14ac:dyDescent="0.35">
      <c r="I90" s="165"/>
    </row>
    <row r="91" spans="9:9" x14ac:dyDescent="0.35">
      <c r="I91" s="165"/>
    </row>
    <row r="92" spans="9:9" x14ac:dyDescent="0.35">
      <c r="I92" s="165"/>
    </row>
    <row r="93" spans="9:9" x14ac:dyDescent="0.35">
      <c r="I93" s="165"/>
    </row>
    <row r="94" spans="9:9" x14ac:dyDescent="0.35">
      <c r="I94" s="165"/>
    </row>
    <row r="95" spans="9:9" x14ac:dyDescent="0.35">
      <c r="I95" s="165"/>
    </row>
    <row r="96" spans="9:9" x14ac:dyDescent="0.35">
      <c r="I96" s="165"/>
    </row>
    <row r="97" spans="9:9" x14ac:dyDescent="0.35">
      <c r="I97" s="165"/>
    </row>
    <row r="98" spans="9:9" x14ac:dyDescent="0.35">
      <c r="I98" s="165"/>
    </row>
    <row r="99" spans="9:9" x14ac:dyDescent="0.35">
      <c r="I99" s="165"/>
    </row>
    <row r="100" spans="9:9" x14ac:dyDescent="0.35">
      <c r="I100" s="16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F1Pjy9Wg2LchaHq8+UvXcrwO9Rb/1+FFoSa0VhM4+iAT9gk+LgE+42aISlhUHSuXy+YUOWCRiBOuTm1b9ss5bQ==" saltValue="k4H+HS8OKVO8sggj5FbvXQ==" spinCount="100000" sheet="1" objects="1" scenarios="1"/>
  <conditionalFormatting sqref="I5:I9">
    <cfRule type="cellIs" dxfId="3462" priority="64" operator="greaterThan">
      <formula>1.1</formula>
    </cfRule>
    <cfRule type="cellIs" dxfId="3461" priority="65" operator="between">
      <formula>100%</formula>
      <formula>110%</formula>
    </cfRule>
    <cfRule type="cellIs" dxfId="3460" priority="66" operator="between">
      <formula>70%</formula>
      <formula>99.9999999%</formula>
    </cfRule>
    <cfRule type="cellIs" dxfId="3459" priority="67" operator="between">
      <formula>0</formula>
      <formula>0.6999999999999</formula>
    </cfRule>
  </conditionalFormatting>
  <conditionalFormatting sqref="H5:H9">
    <cfRule type="containsText" dxfId="3458" priority="58" operator="containsText" text="Sin medición en la vigencia">
      <formula>NOT(ISERROR(SEARCH("Sin medición en la vigencia",H5)))</formula>
    </cfRule>
    <cfRule type="cellIs" dxfId="3457" priority="59" operator="greaterThan">
      <formula>1.1</formula>
    </cfRule>
    <cfRule type="cellIs" dxfId="3456" priority="60" operator="between">
      <formula>100%</formula>
      <formula>110%</formula>
    </cfRule>
    <cfRule type="cellIs" dxfId="3455" priority="61" operator="between">
      <formula>70%</formula>
      <formula>99.9999999%</formula>
    </cfRule>
    <cfRule type="cellIs" dxfId="3454" priority="62" operator="between">
      <formula>0</formula>
      <formula>0.6999999999999</formula>
    </cfRule>
  </conditionalFormatting>
  <conditionalFormatting sqref="I11">
    <cfRule type="cellIs" dxfId="3453" priority="54" operator="greaterThan">
      <formula>1.1</formula>
    </cfRule>
    <cfRule type="cellIs" dxfId="3452" priority="55" operator="between">
      <formula>100%</formula>
      <formula>110%</formula>
    </cfRule>
    <cfRule type="cellIs" dxfId="3451" priority="56" operator="between">
      <formula>70%</formula>
      <formula>99.9999999%</formula>
    </cfRule>
    <cfRule type="cellIs" dxfId="3450" priority="57" operator="between">
      <formula>0</formula>
      <formula>0.6999999999999</formula>
    </cfRule>
  </conditionalFormatting>
  <conditionalFormatting sqref="H11">
    <cfRule type="containsText" dxfId="3449" priority="48" operator="containsText" text="Sin medición en la vigencia">
      <formula>NOT(ISERROR(SEARCH("Sin medición en la vigencia",H11)))</formula>
    </cfRule>
    <cfRule type="cellIs" dxfId="3448" priority="49" operator="greaterThan">
      <formula>1.1</formula>
    </cfRule>
    <cfRule type="cellIs" dxfId="3447" priority="50" operator="between">
      <formula>100%</formula>
      <formula>110%</formula>
    </cfRule>
    <cfRule type="cellIs" dxfId="3446" priority="51" operator="between">
      <formula>70%</formula>
      <formula>99.9999999%</formula>
    </cfRule>
    <cfRule type="cellIs" dxfId="3445" priority="52" operator="between">
      <formula>0</formula>
      <formula>0.6999999999999</formula>
    </cfRule>
  </conditionalFormatting>
  <hyperlinks>
    <hyperlink ref="J12" location="Principal!A1" display="volver al índice" xr:uid="{00000000-0004-0000-25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3" operator="containsText" id="{2F6C4D57-F4A7-465E-85E0-58AAA748756E}">
            <xm:f>NOT(ISERROR(SEARCH("-",I5)))</xm:f>
            <xm:f>"-"</xm:f>
            <x14:dxf>
              <fill>
                <patternFill>
                  <bgColor rgb="FF000000"/>
                </patternFill>
              </fill>
            </x14:dxf>
          </x14:cfRule>
          <xm:sqref>I5:I9</xm:sqref>
        </x14:conditionalFormatting>
        <x14:conditionalFormatting xmlns:xm="http://schemas.microsoft.com/office/excel/2006/main">
          <x14:cfRule type="containsText" priority="53" operator="containsText" id="{FD227449-A530-4798-8B10-6A2965D04ED6}">
            <xm:f>NOT(ISERROR(SEARCH("-",I11)))</xm:f>
            <xm:f>"-"</xm:f>
            <x14:dxf>
              <fill>
                <patternFill>
                  <bgColor rgb="FF000000"/>
                </patternFill>
              </fill>
            </x14:dxf>
          </x14:cfRule>
          <xm:sqref>I11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8">
    <tabColor theme="9" tint="0.59999389629810485"/>
  </sheetPr>
  <dimension ref="A1:J115"/>
  <sheetViews>
    <sheetView zoomScale="70" zoomScaleNormal="70" workbookViewId="0">
      <selection activeCell="E11" sqref="E11"/>
    </sheetView>
  </sheetViews>
  <sheetFormatPr baseColWidth="10" defaultColWidth="11.42578125" defaultRowHeight="21" x14ac:dyDescent="0.35"/>
  <cols>
    <col min="1" max="1" width="25.140625" style="163" customWidth="1"/>
    <col min="2" max="2" width="20.5703125" style="163" customWidth="1"/>
    <col min="3" max="3" width="32.28515625" style="164" customWidth="1"/>
    <col min="4" max="4" width="38.42578125" style="163" customWidth="1"/>
    <col min="5" max="5" width="29.42578125" style="163" customWidth="1"/>
    <col min="6" max="7" width="19.7109375" style="168" customWidth="1"/>
    <col min="8" max="8" width="22" style="168" customWidth="1"/>
    <col min="9" max="9" width="23.85546875" style="168" customWidth="1"/>
    <col min="10" max="10" width="132.42578125" style="167" customWidth="1"/>
    <col min="11" max="16384" width="11.42578125" style="124"/>
  </cols>
  <sheetData>
    <row r="1" spans="1:10" customFormat="1" ht="96" customHeight="1" thickBot="1" x14ac:dyDescent="0.3">
      <c r="A1" s="116"/>
      <c r="B1" s="198" t="s">
        <v>122</v>
      </c>
      <c r="C1" s="116"/>
      <c r="D1" s="199" t="s">
        <v>881</v>
      </c>
      <c r="E1" s="199"/>
      <c r="F1" s="201"/>
      <c r="G1" s="201"/>
      <c r="H1" s="201"/>
      <c r="I1" s="201"/>
      <c r="J1" s="122"/>
    </row>
    <row r="2" spans="1:10" s="9" customFormat="1" ht="22.5" thickTop="1" thickBot="1" x14ac:dyDescent="0.3">
      <c r="A2" s="106"/>
      <c r="B2" s="106"/>
      <c r="C2" s="106"/>
      <c r="D2" s="106"/>
      <c r="E2" s="106"/>
      <c r="F2" s="334" t="s">
        <v>124</v>
      </c>
      <c r="G2" s="333"/>
      <c r="H2" s="333"/>
      <c r="I2" s="332"/>
      <c r="J2" s="130" t="s">
        <v>21</v>
      </c>
    </row>
    <row r="3" spans="1:10" customFormat="1" ht="70.5" customHeight="1" thickTop="1" thickBot="1" x14ac:dyDescent="0.3">
      <c r="A3" s="106" t="s">
        <v>125</v>
      </c>
      <c r="B3" s="106" t="s">
        <v>271</v>
      </c>
      <c r="C3" s="106" t="s">
        <v>127</v>
      </c>
      <c r="D3" s="106" t="s">
        <v>128</v>
      </c>
      <c r="E3" s="106" t="s">
        <v>129</v>
      </c>
      <c r="F3" s="202" t="s">
        <v>130</v>
      </c>
      <c r="G3" s="202" t="s">
        <v>131</v>
      </c>
      <c r="H3" s="203" t="s">
        <v>132</v>
      </c>
      <c r="I3" s="203" t="s">
        <v>209</v>
      </c>
      <c r="J3" s="135" t="s">
        <v>134</v>
      </c>
    </row>
    <row r="4" spans="1:10" customFormat="1" ht="22.5" thickTop="1" thickBot="1" x14ac:dyDescent="0.3">
      <c r="A4" s="219"/>
      <c r="B4" s="220" t="s">
        <v>262</v>
      </c>
      <c r="C4" s="219"/>
      <c r="D4" s="219"/>
      <c r="E4" s="219"/>
      <c r="F4" s="222"/>
      <c r="G4" s="222"/>
      <c r="H4" s="222"/>
      <c r="I4" s="222"/>
      <c r="J4" s="140"/>
    </row>
    <row r="5" spans="1:10" customFormat="1" ht="109.5" customHeight="1" thickTop="1" thickBot="1" x14ac:dyDescent="0.3">
      <c r="A5" s="106" t="s">
        <v>882</v>
      </c>
      <c r="B5" s="223" t="s">
        <v>162</v>
      </c>
      <c r="C5" s="95" t="s">
        <v>166</v>
      </c>
      <c r="D5" s="95" t="s">
        <v>791</v>
      </c>
      <c r="E5" s="25" t="s">
        <v>792</v>
      </c>
      <c r="F5" s="225">
        <v>1</v>
      </c>
      <c r="G5" s="225">
        <v>1</v>
      </c>
      <c r="H5" s="211">
        <v>1</v>
      </c>
      <c r="I5" s="208">
        <v>1</v>
      </c>
      <c r="J5" s="149" t="s">
        <v>793</v>
      </c>
    </row>
    <row r="6" spans="1:10" customFormat="1" ht="126" customHeight="1" thickTop="1" thickBot="1" x14ac:dyDescent="0.3">
      <c r="A6" s="106" t="s">
        <v>882</v>
      </c>
      <c r="B6" s="223" t="s">
        <v>162</v>
      </c>
      <c r="C6" s="95" t="s">
        <v>166</v>
      </c>
      <c r="D6" s="95" t="s">
        <v>791</v>
      </c>
      <c r="E6" s="25" t="s">
        <v>794</v>
      </c>
      <c r="F6" s="225">
        <v>1</v>
      </c>
      <c r="G6" s="225">
        <v>1</v>
      </c>
      <c r="H6" s="211">
        <v>1</v>
      </c>
      <c r="I6" s="208">
        <v>1</v>
      </c>
      <c r="J6" s="149" t="s">
        <v>795</v>
      </c>
    </row>
    <row r="7" spans="1:10" customFormat="1" ht="76.5" thickTop="1" thickBot="1" x14ac:dyDescent="0.3">
      <c r="A7" s="106" t="s">
        <v>882</v>
      </c>
      <c r="B7" s="223" t="s">
        <v>162</v>
      </c>
      <c r="C7" s="95" t="s">
        <v>166</v>
      </c>
      <c r="D7" s="95" t="s">
        <v>791</v>
      </c>
      <c r="E7" s="25" t="s">
        <v>796</v>
      </c>
      <c r="F7" s="225">
        <v>1</v>
      </c>
      <c r="G7" s="225">
        <v>1</v>
      </c>
      <c r="H7" s="211">
        <v>1</v>
      </c>
      <c r="I7" s="208">
        <v>1</v>
      </c>
      <c r="J7" s="149" t="s">
        <v>797</v>
      </c>
    </row>
    <row r="8" spans="1:10" customFormat="1" ht="106.5" thickTop="1" thickBot="1" x14ac:dyDescent="0.3">
      <c r="A8" s="106" t="s">
        <v>882</v>
      </c>
      <c r="B8" s="223" t="s">
        <v>162</v>
      </c>
      <c r="C8" s="95" t="s">
        <v>166</v>
      </c>
      <c r="D8" s="103" t="s">
        <v>798</v>
      </c>
      <c r="E8" s="25" t="s">
        <v>799</v>
      </c>
      <c r="F8" s="1225">
        <v>2</v>
      </c>
      <c r="G8" s="1225">
        <v>2</v>
      </c>
      <c r="H8" s="211">
        <v>1</v>
      </c>
      <c r="I8" s="208">
        <v>1</v>
      </c>
      <c r="J8" s="149" t="s">
        <v>800</v>
      </c>
    </row>
    <row r="9" spans="1:10" customFormat="1" ht="103.5" customHeight="1" thickTop="1" thickBot="1" x14ac:dyDescent="0.3">
      <c r="A9" s="106" t="s">
        <v>882</v>
      </c>
      <c r="B9" s="223" t="s">
        <v>162</v>
      </c>
      <c r="C9" s="95" t="s">
        <v>166</v>
      </c>
      <c r="D9" s="95" t="s">
        <v>801</v>
      </c>
      <c r="E9" s="25" t="s">
        <v>802</v>
      </c>
      <c r="F9" s="225">
        <v>1</v>
      </c>
      <c r="G9" s="225">
        <v>1</v>
      </c>
      <c r="H9" s="211">
        <v>1</v>
      </c>
      <c r="I9" s="208">
        <v>1</v>
      </c>
      <c r="J9" s="152" t="s">
        <v>803</v>
      </c>
    </row>
    <row r="10" spans="1:10" customFormat="1" ht="61.5" thickTop="1" thickBot="1" x14ac:dyDescent="0.3">
      <c r="A10" s="106" t="s">
        <v>882</v>
      </c>
      <c r="B10" s="223" t="s">
        <v>162</v>
      </c>
      <c r="C10" s="95" t="s">
        <v>166</v>
      </c>
      <c r="D10" s="95" t="s">
        <v>801</v>
      </c>
      <c r="E10" s="25" t="s">
        <v>804</v>
      </c>
      <c r="F10" s="225">
        <v>1</v>
      </c>
      <c r="G10" s="225">
        <v>1</v>
      </c>
      <c r="H10" s="211">
        <v>1</v>
      </c>
      <c r="I10" s="208">
        <v>1</v>
      </c>
      <c r="J10" s="152" t="s">
        <v>805</v>
      </c>
    </row>
    <row r="11" spans="1:10" customFormat="1" ht="61.5" thickTop="1" thickBot="1" x14ac:dyDescent="0.3">
      <c r="A11" s="106" t="s">
        <v>882</v>
      </c>
      <c r="B11" s="223" t="s">
        <v>162</v>
      </c>
      <c r="C11" s="95" t="s">
        <v>166</v>
      </c>
      <c r="D11" s="95" t="s">
        <v>801</v>
      </c>
      <c r="E11" s="25" t="s">
        <v>806</v>
      </c>
      <c r="F11" s="225">
        <v>1</v>
      </c>
      <c r="G11" s="225">
        <v>1</v>
      </c>
      <c r="H11" s="211">
        <v>1</v>
      </c>
      <c r="I11" s="208">
        <v>1</v>
      </c>
      <c r="J11" s="152" t="s">
        <v>807</v>
      </c>
    </row>
    <row r="12" spans="1:10" customFormat="1" ht="91.5" thickTop="1" thickBot="1" x14ac:dyDescent="0.3">
      <c r="A12" s="106" t="s">
        <v>882</v>
      </c>
      <c r="B12" s="223" t="s">
        <v>162</v>
      </c>
      <c r="C12" s="103" t="s">
        <v>224</v>
      </c>
      <c r="D12" s="103" t="s">
        <v>202</v>
      </c>
      <c r="E12" s="25" t="s">
        <v>203</v>
      </c>
      <c r="F12" s="225">
        <v>1</v>
      </c>
      <c r="G12" s="225">
        <v>1</v>
      </c>
      <c r="H12" s="211">
        <v>1</v>
      </c>
      <c r="I12" s="208">
        <v>1</v>
      </c>
      <c r="J12" s="152" t="s">
        <v>883</v>
      </c>
    </row>
    <row r="13" spans="1:10" customFormat="1" ht="22.5" thickTop="1" thickBot="1" x14ac:dyDescent="0.3">
      <c r="A13" s="226"/>
      <c r="B13" s="227" t="s">
        <v>171</v>
      </c>
      <c r="C13" s="228"/>
      <c r="D13" s="228"/>
      <c r="E13" s="228"/>
      <c r="F13" s="229"/>
      <c r="G13" s="229"/>
      <c r="H13" s="229"/>
      <c r="I13" s="228"/>
      <c r="J13" s="160"/>
    </row>
    <row r="14" spans="1:10" customFormat="1" ht="46.5" thickTop="1" thickBot="1" x14ac:dyDescent="0.3">
      <c r="A14" s="106" t="s">
        <v>882</v>
      </c>
      <c r="B14" s="1227" t="s">
        <v>403</v>
      </c>
      <c r="C14" s="95" t="s">
        <v>173</v>
      </c>
      <c r="D14" s="103" t="s">
        <v>226</v>
      </c>
      <c r="E14" s="25" t="s">
        <v>206</v>
      </c>
      <c r="F14" s="225">
        <v>1</v>
      </c>
      <c r="G14" s="225">
        <v>1.0499999999999998</v>
      </c>
      <c r="H14" s="211">
        <v>1.0499999999999998</v>
      </c>
      <c r="I14" s="208">
        <v>1.0499999999999998</v>
      </c>
      <c r="J14" s="152" t="s">
        <v>884</v>
      </c>
    </row>
    <row r="15" spans="1:10" ht="132" customHeight="1" thickTop="1" x14ac:dyDescent="0.35">
      <c r="H15" s="47" t="s">
        <v>177</v>
      </c>
      <c r="I15" s="1178">
        <v>1.0055555555555555</v>
      </c>
      <c r="J15" s="17" t="s">
        <v>178</v>
      </c>
    </row>
    <row r="16" spans="1:10" x14ac:dyDescent="0.35">
      <c r="I16" s="165"/>
    </row>
    <row r="17" spans="9:9" x14ac:dyDescent="0.35">
      <c r="I17" s="165"/>
    </row>
    <row r="18" spans="9:9" x14ac:dyDescent="0.35">
      <c r="I18" s="165"/>
    </row>
    <row r="19" spans="9:9" x14ac:dyDescent="0.35">
      <c r="I19" s="165"/>
    </row>
    <row r="20" spans="9:9" x14ac:dyDescent="0.35">
      <c r="I20" s="165"/>
    </row>
    <row r="21" spans="9:9" x14ac:dyDescent="0.35">
      <c r="I21" s="165"/>
    </row>
    <row r="22" spans="9:9" x14ac:dyDescent="0.35">
      <c r="I22" s="165"/>
    </row>
    <row r="23" spans="9:9" x14ac:dyDescent="0.35">
      <c r="I23" s="165"/>
    </row>
    <row r="24" spans="9:9" x14ac:dyDescent="0.35">
      <c r="I24" s="165"/>
    </row>
    <row r="25" spans="9:9" x14ac:dyDescent="0.35">
      <c r="I25" s="165"/>
    </row>
    <row r="26" spans="9:9" x14ac:dyDescent="0.35">
      <c r="I26" s="165"/>
    </row>
    <row r="27" spans="9:9" x14ac:dyDescent="0.35">
      <c r="I27" s="165"/>
    </row>
    <row r="28" spans="9:9" x14ac:dyDescent="0.35">
      <c r="I28" s="165"/>
    </row>
    <row r="29" spans="9:9" x14ac:dyDescent="0.35">
      <c r="I29" s="165"/>
    </row>
    <row r="30" spans="9:9" x14ac:dyDescent="0.35">
      <c r="I30" s="165"/>
    </row>
    <row r="31" spans="9:9" x14ac:dyDescent="0.35">
      <c r="I31" s="165"/>
    </row>
    <row r="32" spans="9:9" x14ac:dyDescent="0.35">
      <c r="I32" s="165"/>
    </row>
    <row r="33" spans="9:9" x14ac:dyDescent="0.35">
      <c r="I33" s="165"/>
    </row>
    <row r="34" spans="9:9" x14ac:dyDescent="0.35">
      <c r="I34" s="165"/>
    </row>
    <row r="35" spans="9:9" x14ac:dyDescent="0.35">
      <c r="I35" s="165"/>
    </row>
    <row r="36" spans="9:9" x14ac:dyDescent="0.35">
      <c r="I36" s="165"/>
    </row>
    <row r="37" spans="9:9" x14ac:dyDescent="0.35">
      <c r="I37" s="165"/>
    </row>
    <row r="38" spans="9:9" x14ac:dyDescent="0.35">
      <c r="I38" s="165"/>
    </row>
    <row r="39" spans="9:9" x14ac:dyDescent="0.35">
      <c r="I39" s="165"/>
    </row>
    <row r="40" spans="9:9" x14ac:dyDescent="0.35">
      <c r="I40" s="165"/>
    </row>
    <row r="41" spans="9:9" x14ac:dyDescent="0.35">
      <c r="I41" s="165"/>
    </row>
    <row r="42" spans="9:9" x14ac:dyDescent="0.35">
      <c r="I42" s="165"/>
    </row>
    <row r="43" spans="9:9" x14ac:dyDescent="0.35">
      <c r="I43" s="165"/>
    </row>
    <row r="44" spans="9:9" x14ac:dyDescent="0.35">
      <c r="I44" s="165"/>
    </row>
    <row r="45" spans="9:9" x14ac:dyDescent="0.35">
      <c r="I45" s="165"/>
    </row>
    <row r="46" spans="9:9" x14ac:dyDescent="0.35">
      <c r="I46" s="165"/>
    </row>
    <row r="47" spans="9:9" x14ac:dyDescent="0.35">
      <c r="I47" s="165"/>
    </row>
    <row r="48" spans="9:9" x14ac:dyDescent="0.35">
      <c r="I48" s="165"/>
    </row>
    <row r="49" spans="9:9" x14ac:dyDescent="0.35">
      <c r="I49" s="165"/>
    </row>
    <row r="50" spans="9:9" x14ac:dyDescent="0.35">
      <c r="I50" s="165"/>
    </row>
    <row r="51" spans="9:9" x14ac:dyDescent="0.35">
      <c r="I51" s="165"/>
    </row>
    <row r="52" spans="9:9" x14ac:dyDescent="0.35">
      <c r="I52" s="165"/>
    </row>
    <row r="53" spans="9:9" x14ac:dyDescent="0.35">
      <c r="I53" s="165"/>
    </row>
    <row r="54" spans="9:9" x14ac:dyDescent="0.35">
      <c r="I54" s="165"/>
    </row>
    <row r="55" spans="9:9" x14ac:dyDescent="0.35">
      <c r="I55" s="165"/>
    </row>
    <row r="56" spans="9:9" x14ac:dyDescent="0.35">
      <c r="I56" s="165"/>
    </row>
    <row r="57" spans="9:9" x14ac:dyDescent="0.35">
      <c r="I57" s="165"/>
    </row>
    <row r="58" spans="9:9" x14ac:dyDescent="0.35">
      <c r="I58" s="165"/>
    </row>
    <row r="59" spans="9:9" x14ac:dyDescent="0.35">
      <c r="I59" s="165"/>
    </row>
    <row r="60" spans="9:9" x14ac:dyDescent="0.35">
      <c r="I60" s="165"/>
    </row>
    <row r="61" spans="9:9" x14ac:dyDescent="0.35">
      <c r="I61" s="165"/>
    </row>
    <row r="62" spans="9:9" x14ac:dyDescent="0.35">
      <c r="I62" s="165"/>
    </row>
    <row r="63" spans="9:9" x14ac:dyDescent="0.35">
      <c r="I63" s="165"/>
    </row>
    <row r="64" spans="9:9" x14ac:dyDescent="0.35">
      <c r="I64" s="165"/>
    </row>
    <row r="65" spans="9:9" x14ac:dyDescent="0.35">
      <c r="I65" s="165"/>
    </row>
    <row r="66" spans="9:9" x14ac:dyDescent="0.35">
      <c r="I66" s="165"/>
    </row>
    <row r="67" spans="9:9" x14ac:dyDescent="0.35">
      <c r="I67" s="165"/>
    </row>
    <row r="68" spans="9:9" x14ac:dyDescent="0.35">
      <c r="I68" s="165"/>
    </row>
    <row r="69" spans="9:9" x14ac:dyDescent="0.35">
      <c r="I69" s="165"/>
    </row>
    <row r="70" spans="9:9" x14ac:dyDescent="0.35">
      <c r="I70" s="165"/>
    </row>
    <row r="71" spans="9:9" x14ac:dyDescent="0.35">
      <c r="I71" s="165"/>
    </row>
    <row r="72" spans="9:9" x14ac:dyDescent="0.35">
      <c r="I72" s="165"/>
    </row>
    <row r="73" spans="9:9" x14ac:dyDescent="0.35">
      <c r="I73" s="165"/>
    </row>
    <row r="74" spans="9:9" x14ac:dyDescent="0.35">
      <c r="I74" s="165"/>
    </row>
    <row r="75" spans="9:9" x14ac:dyDescent="0.35">
      <c r="I75" s="165"/>
    </row>
    <row r="76" spans="9:9" x14ac:dyDescent="0.35">
      <c r="I76" s="165"/>
    </row>
    <row r="77" spans="9:9" x14ac:dyDescent="0.35">
      <c r="I77" s="165"/>
    </row>
    <row r="78" spans="9:9" x14ac:dyDescent="0.35">
      <c r="I78" s="165"/>
    </row>
    <row r="79" spans="9:9" x14ac:dyDescent="0.35">
      <c r="I79" s="165"/>
    </row>
    <row r="80" spans="9:9" x14ac:dyDescent="0.35">
      <c r="I80" s="165"/>
    </row>
    <row r="81" spans="9:9" x14ac:dyDescent="0.35">
      <c r="I81" s="165"/>
    </row>
    <row r="82" spans="9:9" x14ac:dyDescent="0.35">
      <c r="I82" s="165"/>
    </row>
    <row r="83" spans="9:9" x14ac:dyDescent="0.35">
      <c r="I83" s="165"/>
    </row>
    <row r="84" spans="9:9" x14ac:dyDescent="0.35">
      <c r="I84" s="165"/>
    </row>
    <row r="85" spans="9:9" x14ac:dyDescent="0.35">
      <c r="I85" s="165"/>
    </row>
    <row r="86" spans="9:9" x14ac:dyDescent="0.35">
      <c r="I86" s="165"/>
    </row>
    <row r="87" spans="9:9" x14ac:dyDescent="0.35">
      <c r="I87" s="165"/>
    </row>
    <row r="88" spans="9:9" x14ac:dyDescent="0.35">
      <c r="I88" s="165"/>
    </row>
    <row r="89" spans="9:9" x14ac:dyDescent="0.35">
      <c r="I89" s="165"/>
    </row>
    <row r="90" spans="9:9" x14ac:dyDescent="0.35">
      <c r="I90" s="165"/>
    </row>
    <row r="91" spans="9:9" x14ac:dyDescent="0.35">
      <c r="I91" s="165"/>
    </row>
    <row r="92" spans="9:9" x14ac:dyDescent="0.35">
      <c r="I92" s="165"/>
    </row>
    <row r="93" spans="9:9" x14ac:dyDescent="0.35">
      <c r="I93" s="165"/>
    </row>
    <row r="94" spans="9:9" x14ac:dyDescent="0.35">
      <c r="I94" s="165"/>
    </row>
    <row r="95" spans="9:9" x14ac:dyDescent="0.35">
      <c r="I95" s="165"/>
    </row>
    <row r="96" spans="9:9" x14ac:dyDescent="0.35">
      <c r="I96" s="165"/>
    </row>
    <row r="97" spans="9:9" x14ac:dyDescent="0.35">
      <c r="I97" s="165"/>
    </row>
    <row r="98" spans="9:9" x14ac:dyDescent="0.35">
      <c r="I98" s="165"/>
    </row>
    <row r="99" spans="9:9" x14ac:dyDescent="0.35">
      <c r="I99" s="165"/>
    </row>
    <row r="100" spans="9:9" x14ac:dyDescent="0.35">
      <c r="I100" s="16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fbZLyR/aMT/08luCepQT+fy/QfQN/HEu8OnFEMD6++IVQb4T4rHvdY954DufCHO1juX6BUNFZPOcuKhqwjVpAw==" saltValue="nWdqFjZuV/I0ng/MUjJqgg==" spinCount="100000" sheet="1" objects="1" scenarios="1"/>
  <conditionalFormatting sqref="I5:I12">
    <cfRule type="cellIs" dxfId="3442" priority="57" operator="greaterThan">
      <formula>1.1</formula>
    </cfRule>
    <cfRule type="cellIs" dxfId="3441" priority="58" operator="between">
      <formula>100%</formula>
      <formula>110%</formula>
    </cfRule>
    <cfRule type="cellIs" dxfId="3440" priority="59" operator="between">
      <formula>70%</formula>
      <formula>99.9999999%</formula>
    </cfRule>
    <cfRule type="cellIs" dxfId="3439" priority="60" operator="between">
      <formula>0</formula>
      <formula>0.6999999999999</formula>
    </cfRule>
  </conditionalFormatting>
  <conditionalFormatting sqref="H5:H12">
    <cfRule type="containsText" dxfId="3438" priority="51" operator="containsText" text="Sin medición en la vigencia">
      <formula>NOT(ISERROR(SEARCH("Sin medición en la vigencia",H5)))</formula>
    </cfRule>
    <cfRule type="cellIs" dxfId="3437" priority="52" operator="greaterThan">
      <formula>1.1</formula>
    </cfRule>
    <cfRule type="cellIs" dxfId="3436" priority="53" operator="between">
      <formula>100%</formula>
      <formula>110%</formula>
    </cfRule>
    <cfRule type="cellIs" dxfId="3435" priority="54" operator="between">
      <formula>70%</formula>
      <formula>99.9999999%</formula>
    </cfRule>
    <cfRule type="cellIs" dxfId="3434" priority="55" operator="between">
      <formula>0</formula>
      <formula>0.6999999999999</formula>
    </cfRule>
  </conditionalFormatting>
  <conditionalFormatting sqref="I14">
    <cfRule type="cellIs" dxfId="3433" priority="47" operator="greaterThan">
      <formula>1.1</formula>
    </cfRule>
    <cfRule type="cellIs" dxfId="3432" priority="48" operator="between">
      <formula>100%</formula>
      <formula>110%</formula>
    </cfRule>
    <cfRule type="cellIs" dxfId="3431" priority="49" operator="between">
      <formula>70%</formula>
      <formula>99.9999999%</formula>
    </cfRule>
    <cfRule type="cellIs" dxfId="3430" priority="50" operator="between">
      <formula>0</formula>
      <formula>0.6999999999999</formula>
    </cfRule>
  </conditionalFormatting>
  <conditionalFormatting sqref="H14">
    <cfRule type="containsText" dxfId="3429" priority="41" operator="containsText" text="Sin medición en la vigencia">
      <formula>NOT(ISERROR(SEARCH("Sin medición en la vigencia",H14)))</formula>
    </cfRule>
    <cfRule type="cellIs" dxfId="3428" priority="42" operator="greaterThan">
      <formula>1.1</formula>
    </cfRule>
    <cfRule type="cellIs" dxfId="3427" priority="43" operator="between">
      <formula>100%</formula>
      <formula>110%</formula>
    </cfRule>
    <cfRule type="cellIs" dxfId="3426" priority="44" operator="between">
      <formula>70%</formula>
      <formula>99.9999999%</formula>
    </cfRule>
    <cfRule type="cellIs" dxfId="3425" priority="45" operator="between">
      <formula>0</formula>
      <formula>0.6999999999999</formula>
    </cfRule>
  </conditionalFormatting>
  <hyperlinks>
    <hyperlink ref="J15" location="Principal!A1" display="volver al índice" xr:uid="{00000000-0004-0000-26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6" operator="containsText" id="{A2F9DC22-88B3-4CB4-9003-6B861B084E9F}">
            <xm:f>NOT(ISERROR(SEARCH("-",I5)))</xm:f>
            <xm:f>"-"</xm:f>
            <x14:dxf>
              <fill>
                <patternFill>
                  <bgColor rgb="FF000000"/>
                </patternFill>
              </fill>
            </x14:dxf>
          </x14:cfRule>
          <xm:sqref>I5:I12</xm:sqref>
        </x14:conditionalFormatting>
        <x14:conditionalFormatting xmlns:xm="http://schemas.microsoft.com/office/excel/2006/main">
          <x14:cfRule type="containsText" priority="46" operator="containsText" id="{A1260AA4-2A2F-4263-B3B2-CF17718C943F}">
            <xm:f>NOT(ISERROR(SEARCH("-",I14)))</xm:f>
            <xm:f>"-"</xm:f>
            <x14:dxf>
              <fill>
                <patternFill>
                  <bgColor rgb="FF000000"/>
                </patternFill>
              </fill>
            </x14:dxf>
          </x14:cfRule>
          <xm:sqref>I14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9" tint="0.59999389629810485"/>
  </sheetPr>
  <dimension ref="A1:J115"/>
  <sheetViews>
    <sheetView zoomScale="70" zoomScaleNormal="70" workbookViewId="0">
      <selection activeCell="H9" sqref="H9"/>
    </sheetView>
  </sheetViews>
  <sheetFormatPr baseColWidth="10" defaultColWidth="11.42578125" defaultRowHeight="21" x14ac:dyDescent="0.35"/>
  <cols>
    <col min="1" max="1" width="18.85546875" customWidth="1"/>
    <col min="2" max="2" width="20.5703125" customWidth="1"/>
    <col min="3" max="3" width="29.28515625" customWidth="1"/>
    <col min="4" max="4" width="32.5703125" style="9" customWidth="1"/>
    <col min="5" max="5" width="36" customWidth="1"/>
    <col min="6" max="7" width="19.7109375" style="235" customWidth="1"/>
    <col min="8" max="8" width="22.140625" style="235" customWidth="1"/>
    <col min="9" max="9" width="25.5703125" style="235" customWidth="1"/>
    <col min="10" max="10" width="162.85546875" style="167" customWidth="1"/>
  </cols>
  <sheetData>
    <row r="1" spans="1:10" ht="101.25" customHeight="1" thickBot="1" x14ac:dyDescent="0.3">
      <c r="A1" s="116"/>
      <c r="B1" s="198" t="s">
        <v>122</v>
      </c>
      <c r="C1" s="198"/>
      <c r="D1" s="199" t="s">
        <v>208</v>
      </c>
      <c r="E1" s="199"/>
      <c r="F1" s="201"/>
      <c r="G1" s="201"/>
      <c r="H1" s="201"/>
      <c r="I1" s="201"/>
      <c r="J1" s="122"/>
    </row>
    <row r="2" spans="1:10" s="9" customFormat="1" ht="22.5" thickTop="1" thickBot="1" x14ac:dyDescent="0.3">
      <c r="A2" s="106"/>
      <c r="B2" s="106"/>
      <c r="C2" s="106"/>
      <c r="D2" s="106"/>
      <c r="E2" s="106"/>
      <c r="F2" s="334" t="s">
        <v>124</v>
      </c>
      <c r="G2" s="333"/>
      <c r="H2" s="333"/>
      <c r="I2" s="332"/>
      <c r="J2" s="130" t="s">
        <v>21</v>
      </c>
    </row>
    <row r="3" spans="1:10" ht="99"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22.5" thickTop="1" thickBot="1" x14ac:dyDescent="0.3">
      <c r="A4" s="105"/>
      <c r="B4" s="204" t="s">
        <v>135</v>
      </c>
      <c r="C4" s="204"/>
      <c r="D4" s="105"/>
      <c r="E4" s="204"/>
      <c r="F4" s="206"/>
      <c r="G4" s="206"/>
      <c r="H4" s="206"/>
      <c r="I4" s="206"/>
      <c r="J4" s="175"/>
    </row>
    <row r="5" spans="1:10" ht="61.5" thickTop="1" thickBot="1" x14ac:dyDescent="0.3">
      <c r="A5" s="106" t="s">
        <v>210</v>
      </c>
      <c r="B5" s="112" t="s">
        <v>137</v>
      </c>
      <c r="C5" s="25" t="s">
        <v>143</v>
      </c>
      <c r="D5" s="25" t="s">
        <v>211</v>
      </c>
      <c r="E5" s="25" t="s">
        <v>154</v>
      </c>
      <c r="F5" s="225">
        <v>1</v>
      </c>
      <c r="G5" s="225">
        <v>1</v>
      </c>
      <c r="H5" s="211">
        <v>1</v>
      </c>
      <c r="I5" s="208">
        <v>1</v>
      </c>
      <c r="J5" s="152" t="s">
        <v>212</v>
      </c>
    </row>
    <row r="6" spans="1:10" ht="22.5" thickTop="1" thickBot="1" x14ac:dyDescent="0.3">
      <c r="A6" s="327"/>
      <c r="B6" s="213" t="s">
        <v>157</v>
      </c>
      <c r="C6" s="420"/>
      <c r="D6" s="420"/>
      <c r="E6" s="327"/>
      <c r="F6" s="216"/>
      <c r="G6" s="216"/>
      <c r="H6" s="216"/>
      <c r="I6" s="212"/>
      <c r="J6" s="289"/>
    </row>
    <row r="7" spans="1:10" ht="106.5" thickTop="1" thickBot="1" x14ac:dyDescent="0.3">
      <c r="A7" s="106" t="s">
        <v>210</v>
      </c>
      <c r="B7" s="420" t="s">
        <v>213</v>
      </c>
      <c r="C7" s="114" t="s">
        <v>159</v>
      </c>
      <c r="D7" s="25" t="s">
        <v>214</v>
      </c>
      <c r="E7" s="25" t="s">
        <v>215</v>
      </c>
      <c r="F7" s="225">
        <v>1</v>
      </c>
      <c r="G7" s="225">
        <v>1</v>
      </c>
      <c r="H7" s="211">
        <v>1</v>
      </c>
      <c r="I7" s="208">
        <v>1</v>
      </c>
      <c r="J7" s="152" t="s">
        <v>216</v>
      </c>
    </row>
    <row r="8" spans="1:10" ht="91.5" thickTop="1" thickBot="1" x14ac:dyDescent="0.3">
      <c r="A8" s="106" t="s">
        <v>210</v>
      </c>
      <c r="B8" s="420" t="s">
        <v>213</v>
      </c>
      <c r="C8" s="114" t="s">
        <v>159</v>
      </c>
      <c r="D8" s="25" t="s">
        <v>217</v>
      </c>
      <c r="E8" s="25" t="s">
        <v>218</v>
      </c>
      <c r="F8" s="225">
        <v>1</v>
      </c>
      <c r="G8" s="225">
        <v>1</v>
      </c>
      <c r="H8" s="211">
        <v>1</v>
      </c>
      <c r="I8" s="208">
        <v>1</v>
      </c>
      <c r="J8" s="152" t="s">
        <v>219</v>
      </c>
    </row>
    <row r="9" spans="1:10" ht="91.5" thickTop="1" thickBot="1" x14ac:dyDescent="0.3">
      <c r="A9" s="106" t="s">
        <v>210</v>
      </c>
      <c r="B9" s="420" t="s">
        <v>213</v>
      </c>
      <c r="C9" s="114" t="s">
        <v>159</v>
      </c>
      <c r="D9" s="25" t="s">
        <v>189</v>
      </c>
      <c r="E9" s="25" t="s">
        <v>190</v>
      </c>
      <c r="F9" s="225">
        <v>1</v>
      </c>
      <c r="G9" s="225">
        <v>1</v>
      </c>
      <c r="H9" s="211">
        <v>1</v>
      </c>
      <c r="I9" s="208">
        <v>1</v>
      </c>
      <c r="J9" s="152" t="s">
        <v>220</v>
      </c>
    </row>
    <row r="10" spans="1:10" ht="76.5" thickTop="1" thickBot="1" x14ac:dyDescent="0.3">
      <c r="A10" s="106" t="s">
        <v>210</v>
      </c>
      <c r="B10" s="420" t="s">
        <v>213</v>
      </c>
      <c r="C10" s="114" t="s">
        <v>221</v>
      </c>
      <c r="D10" s="25" t="s">
        <v>183</v>
      </c>
      <c r="E10" s="25" t="s">
        <v>184</v>
      </c>
      <c r="F10" s="210">
        <v>28</v>
      </c>
      <c r="G10" s="210">
        <v>26.835833333333333</v>
      </c>
      <c r="H10" s="211">
        <v>1.0433810514548334</v>
      </c>
      <c r="I10" s="208">
        <v>1.0433810514548334</v>
      </c>
      <c r="J10" s="152" t="s">
        <v>222</v>
      </c>
    </row>
    <row r="11" spans="1:10" ht="61.5" thickTop="1" thickBot="1" x14ac:dyDescent="0.3">
      <c r="A11" s="106" t="s">
        <v>210</v>
      </c>
      <c r="B11" s="420" t="s">
        <v>213</v>
      </c>
      <c r="C11" s="114" t="s">
        <v>221</v>
      </c>
      <c r="D11" s="25" t="s">
        <v>186</v>
      </c>
      <c r="E11" s="25" t="s">
        <v>187</v>
      </c>
      <c r="F11" s="225">
        <v>1</v>
      </c>
      <c r="G11" s="225">
        <v>1</v>
      </c>
      <c r="H11" s="211">
        <v>1</v>
      </c>
      <c r="I11" s="208">
        <v>1</v>
      </c>
      <c r="J11" s="152" t="s">
        <v>223</v>
      </c>
    </row>
    <row r="12" spans="1:10" ht="22.5" thickTop="1" thickBot="1" x14ac:dyDescent="0.3">
      <c r="A12" s="319"/>
      <c r="B12" s="322" t="s">
        <v>161</v>
      </c>
      <c r="C12" s="413"/>
      <c r="D12" s="413"/>
      <c r="E12" s="319"/>
      <c r="F12" s="222"/>
      <c r="G12" s="222"/>
      <c r="H12" s="222"/>
      <c r="I12" s="221"/>
      <c r="J12" s="259"/>
    </row>
    <row r="13" spans="1:10" ht="76.5" thickTop="1" thickBot="1" x14ac:dyDescent="0.3">
      <c r="A13" s="106" t="s">
        <v>210</v>
      </c>
      <c r="B13" s="71" t="s">
        <v>162</v>
      </c>
      <c r="C13" s="25" t="s">
        <v>224</v>
      </c>
      <c r="D13" s="25" t="s">
        <v>202</v>
      </c>
      <c r="E13" s="25" t="s">
        <v>203</v>
      </c>
      <c r="F13" s="225">
        <v>1</v>
      </c>
      <c r="G13" s="225">
        <v>1</v>
      </c>
      <c r="H13" s="211">
        <v>1</v>
      </c>
      <c r="I13" s="208">
        <v>1</v>
      </c>
      <c r="J13" s="152" t="s">
        <v>225</v>
      </c>
    </row>
    <row r="14" spans="1:10" ht="22.5" thickTop="1" thickBot="1" x14ac:dyDescent="0.3">
      <c r="A14" s="314"/>
      <c r="B14" s="316" t="s">
        <v>171</v>
      </c>
      <c r="C14" s="435"/>
      <c r="D14" s="435"/>
      <c r="E14" s="314"/>
      <c r="F14" s="229"/>
      <c r="G14" s="229"/>
      <c r="H14" s="229"/>
      <c r="I14" s="228"/>
      <c r="J14" s="266"/>
    </row>
    <row r="15" spans="1:10" ht="46.5" thickTop="1" thickBot="1" x14ac:dyDescent="0.3">
      <c r="A15" s="106" t="s">
        <v>210</v>
      </c>
      <c r="B15" s="111" t="s">
        <v>172</v>
      </c>
      <c r="C15" s="418" t="s">
        <v>173</v>
      </c>
      <c r="D15" s="419" t="s">
        <v>226</v>
      </c>
      <c r="E15" s="25" t="s">
        <v>206</v>
      </c>
      <c r="F15" s="225">
        <v>1</v>
      </c>
      <c r="G15" s="225">
        <v>0.90916666666666668</v>
      </c>
      <c r="H15" s="211">
        <v>0.90916666666666668</v>
      </c>
      <c r="I15" s="208">
        <v>0.90916666666666668</v>
      </c>
      <c r="J15" s="152" t="s">
        <v>227</v>
      </c>
    </row>
    <row r="16" spans="1:10" ht="96.75" customHeight="1" thickTop="1" x14ac:dyDescent="0.35">
      <c r="H16" s="47" t="s">
        <v>177</v>
      </c>
      <c r="I16" s="1178">
        <v>0.99406846476518751</v>
      </c>
      <c r="J16" s="17" t="s">
        <v>178</v>
      </c>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M0EW+EqQ7jWzd6LERDDLMaHfNzU7l3q0HUWfiUttD2lMXMvhDgvs4PGrXBwA0vRha+FkDbIyh+UknMTOZ6eADg==" saltValue="4sWmPYYc/dofocwxpviYRA==" spinCount="100000" sheet="1" objects="1" scenarios="1"/>
  <conditionalFormatting sqref="I5">
    <cfRule type="cellIs" dxfId="4728" priority="117" operator="greaterThan">
      <formula>1.1</formula>
    </cfRule>
    <cfRule type="cellIs" dxfId="4727" priority="118" operator="between">
      <formula>100%</formula>
      <formula>110%</formula>
    </cfRule>
    <cfRule type="cellIs" dxfId="4726" priority="119" operator="between">
      <formula>70%</formula>
      <formula>99.9999999%</formula>
    </cfRule>
    <cfRule type="cellIs" dxfId="4725" priority="120" operator="between">
      <formula>0</formula>
      <formula>0.6999999999999</formula>
    </cfRule>
  </conditionalFormatting>
  <conditionalFormatting sqref="H5">
    <cfRule type="containsText" dxfId="4724" priority="111" operator="containsText" text="Sin medición en la vigencia">
      <formula>NOT(ISERROR(SEARCH("Sin medición en la vigencia",H5)))</formula>
    </cfRule>
    <cfRule type="cellIs" dxfId="4723" priority="112" operator="greaterThan">
      <formula>1.1</formula>
    </cfRule>
    <cfRule type="cellIs" dxfId="4722" priority="113" operator="between">
      <formula>100%</formula>
      <formula>110%</formula>
    </cfRule>
    <cfRule type="cellIs" dxfId="4721" priority="114" operator="between">
      <formula>70%</formula>
      <formula>99.9999999%</formula>
    </cfRule>
    <cfRule type="cellIs" dxfId="4720" priority="115" operator="between">
      <formula>0</formula>
      <formula>0.6999999999999</formula>
    </cfRule>
  </conditionalFormatting>
  <conditionalFormatting sqref="I7:I11">
    <cfRule type="cellIs" dxfId="4719" priority="107" operator="greaterThan">
      <formula>1.1</formula>
    </cfRule>
    <cfRule type="cellIs" dxfId="4718" priority="108" operator="between">
      <formula>100%</formula>
      <formula>110%</formula>
    </cfRule>
    <cfRule type="cellIs" dxfId="4717" priority="109" operator="between">
      <formula>70%</formula>
      <formula>99.9999999%</formula>
    </cfRule>
    <cfRule type="cellIs" dxfId="4716" priority="110" operator="between">
      <formula>0</formula>
      <formula>0.6999999999999</formula>
    </cfRule>
  </conditionalFormatting>
  <conditionalFormatting sqref="H7:H11">
    <cfRule type="containsText" dxfId="4715" priority="101" operator="containsText" text="Sin medición en la vigencia">
      <formula>NOT(ISERROR(SEARCH("Sin medición en la vigencia",H7)))</formula>
    </cfRule>
    <cfRule type="cellIs" dxfId="4714" priority="102" operator="greaterThan">
      <formula>1.1</formula>
    </cfRule>
    <cfRule type="cellIs" dxfId="4713" priority="103" operator="between">
      <formula>100%</formula>
      <formula>110%</formula>
    </cfRule>
    <cfRule type="cellIs" dxfId="4712" priority="104" operator="between">
      <formula>70%</formula>
      <formula>99.9999999%</formula>
    </cfRule>
    <cfRule type="cellIs" dxfId="4711" priority="105" operator="between">
      <formula>0</formula>
      <formula>0.6999999999999</formula>
    </cfRule>
  </conditionalFormatting>
  <conditionalFormatting sqref="I13">
    <cfRule type="cellIs" dxfId="4710" priority="97" operator="greaterThan">
      <formula>1.1</formula>
    </cfRule>
    <cfRule type="cellIs" dxfId="4709" priority="98" operator="between">
      <formula>100%</formula>
      <formula>110%</formula>
    </cfRule>
    <cfRule type="cellIs" dxfId="4708" priority="99" operator="between">
      <formula>70%</formula>
      <formula>99.9999999%</formula>
    </cfRule>
    <cfRule type="cellIs" dxfId="4707" priority="100" operator="between">
      <formula>0</formula>
      <formula>0.6999999999999</formula>
    </cfRule>
  </conditionalFormatting>
  <conditionalFormatting sqref="H13">
    <cfRule type="containsText" dxfId="4706" priority="91" operator="containsText" text="Sin medición en la vigencia">
      <formula>NOT(ISERROR(SEARCH("Sin medición en la vigencia",H13)))</formula>
    </cfRule>
    <cfRule type="cellIs" dxfId="4705" priority="92" operator="greaterThan">
      <formula>1.1</formula>
    </cfRule>
    <cfRule type="cellIs" dxfId="4704" priority="93" operator="between">
      <formula>100%</formula>
      <formula>110%</formula>
    </cfRule>
    <cfRule type="cellIs" dxfId="4703" priority="94" operator="between">
      <formula>70%</formula>
      <formula>99.9999999%</formula>
    </cfRule>
    <cfRule type="cellIs" dxfId="4702" priority="95" operator="between">
      <formula>0</formula>
      <formula>0.6999999999999</formula>
    </cfRule>
  </conditionalFormatting>
  <conditionalFormatting sqref="I15">
    <cfRule type="cellIs" dxfId="4701" priority="87" operator="greaterThan">
      <formula>1.1</formula>
    </cfRule>
    <cfRule type="cellIs" dxfId="4700" priority="88" operator="between">
      <formula>100%</formula>
      <formula>110%</formula>
    </cfRule>
    <cfRule type="cellIs" dxfId="4699" priority="89" operator="between">
      <formula>70%</formula>
      <formula>99.9999999%</formula>
    </cfRule>
    <cfRule type="cellIs" dxfId="4698" priority="90" operator="between">
      <formula>0</formula>
      <formula>0.6999999999999</formula>
    </cfRule>
  </conditionalFormatting>
  <conditionalFormatting sqref="H15">
    <cfRule type="containsText" dxfId="4697" priority="81" operator="containsText" text="Sin medición en la vigencia">
      <formula>NOT(ISERROR(SEARCH("Sin medición en la vigencia",H15)))</formula>
    </cfRule>
    <cfRule type="cellIs" dxfId="4696" priority="82" operator="greaterThan">
      <formula>1.1</formula>
    </cfRule>
    <cfRule type="cellIs" dxfId="4695" priority="83" operator="between">
      <formula>100%</formula>
      <formula>110%</formula>
    </cfRule>
    <cfRule type="cellIs" dxfId="4694" priority="84" operator="between">
      <formula>70%</formula>
      <formula>99.9999999%</formula>
    </cfRule>
    <cfRule type="cellIs" dxfId="4693" priority="85" operator="between">
      <formula>0</formula>
      <formula>0.6999999999999</formula>
    </cfRule>
  </conditionalFormatting>
  <hyperlinks>
    <hyperlink ref="J16" location="Principal!A1" display="volver al índice" xr:uid="{00000000-0004-0000-03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6" operator="containsText" id="{A7D8F9CA-B28E-4B3A-9769-F1746F35DF5F}">
            <xm:f>NOT(ISERROR(SEARCH("-",I5)))</xm:f>
            <xm:f>"-"</xm:f>
            <x14:dxf>
              <fill>
                <patternFill>
                  <bgColor rgb="FF000000"/>
                </patternFill>
              </fill>
            </x14:dxf>
          </x14:cfRule>
          <xm:sqref>I5</xm:sqref>
        </x14:conditionalFormatting>
        <x14:conditionalFormatting xmlns:xm="http://schemas.microsoft.com/office/excel/2006/main">
          <x14:cfRule type="containsText" priority="106" operator="containsText" id="{D4A61376-DB28-461A-9086-D9F7DEE2F17D}">
            <xm:f>NOT(ISERROR(SEARCH("-",I7)))</xm:f>
            <xm:f>"-"</xm:f>
            <x14:dxf>
              <fill>
                <patternFill>
                  <bgColor rgb="FF000000"/>
                </patternFill>
              </fill>
            </x14:dxf>
          </x14:cfRule>
          <xm:sqref>I7:I11</xm:sqref>
        </x14:conditionalFormatting>
        <x14:conditionalFormatting xmlns:xm="http://schemas.microsoft.com/office/excel/2006/main">
          <x14:cfRule type="containsText" priority="96" operator="containsText" id="{B31034B8-66D8-4E70-AD0D-85A641523113}">
            <xm:f>NOT(ISERROR(SEARCH("-",I13)))</xm:f>
            <xm:f>"-"</xm:f>
            <x14:dxf>
              <fill>
                <patternFill>
                  <bgColor rgb="FF000000"/>
                </patternFill>
              </fill>
            </x14:dxf>
          </x14:cfRule>
          <xm:sqref>I13</xm:sqref>
        </x14:conditionalFormatting>
        <x14:conditionalFormatting xmlns:xm="http://schemas.microsoft.com/office/excel/2006/main">
          <x14:cfRule type="containsText" priority="86" operator="containsText" id="{708287CC-E38B-4D68-9628-B8385CB85867}">
            <xm:f>NOT(ISERROR(SEARCH("-",I15)))</xm:f>
            <xm:f>"-"</xm:f>
            <x14:dxf>
              <fill>
                <patternFill>
                  <bgColor rgb="FF000000"/>
                </patternFill>
              </fill>
            </x14:dxf>
          </x14:cfRule>
          <xm:sqref>I15</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9">
    <tabColor theme="9" tint="0.59999389629810485"/>
  </sheetPr>
  <dimension ref="A1:J115"/>
  <sheetViews>
    <sheetView zoomScale="70" zoomScaleNormal="70" workbookViewId="0">
      <selection activeCell="I5" sqref="I5"/>
    </sheetView>
  </sheetViews>
  <sheetFormatPr baseColWidth="10" defaultColWidth="11.42578125" defaultRowHeight="21" x14ac:dyDescent="0.35"/>
  <cols>
    <col min="1" max="1" width="25.140625" style="163" customWidth="1"/>
    <col min="2" max="2" width="20.5703125" style="163" customWidth="1"/>
    <col min="3" max="3" width="32.28515625" style="164" customWidth="1"/>
    <col min="4" max="4" width="38.42578125" style="163" customWidth="1"/>
    <col min="5" max="5" width="29.42578125" style="163" customWidth="1"/>
    <col min="6" max="7" width="19.7109375" style="168" customWidth="1"/>
    <col min="8" max="8" width="23.42578125" style="168" customWidth="1"/>
    <col min="9" max="9" width="25.42578125" style="168" customWidth="1"/>
    <col min="10" max="10" width="135.28515625" style="167" customWidth="1"/>
    <col min="11" max="16384" width="11.42578125" style="124"/>
  </cols>
  <sheetData>
    <row r="1" spans="1:10" ht="138" customHeight="1" thickBot="1" x14ac:dyDescent="0.3">
      <c r="A1" s="117"/>
      <c r="B1" s="118" t="s">
        <v>122</v>
      </c>
      <c r="C1" s="117"/>
      <c r="D1" s="117" t="s">
        <v>885</v>
      </c>
      <c r="E1" s="117"/>
      <c r="F1" s="123"/>
      <c r="G1" s="123"/>
      <c r="H1" s="123"/>
      <c r="I1" s="123"/>
      <c r="J1" s="122"/>
    </row>
    <row r="2" spans="1:10" s="131" customFormat="1" ht="60.75" customHeight="1" thickTop="1" thickBot="1" x14ac:dyDescent="0.3">
      <c r="A2" s="125"/>
      <c r="B2" s="125"/>
      <c r="C2" s="125"/>
      <c r="D2" s="125"/>
      <c r="E2" s="125"/>
      <c r="F2" s="1365" t="s">
        <v>124</v>
      </c>
      <c r="G2" s="1366"/>
      <c r="H2" s="1366"/>
      <c r="I2" s="1367"/>
      <c r="J2" s="130" t="s">
        <v>21</v>
      </c>
    </row>
    <row r="3" spans="1:10" ht="88.5" customHeight="1" thickTop="1" thickBot="1" x14ac:dyDescent="0.3">
      <c r="A3" s="125" t="s">
        <v>125</v>
      </c>
      <c r="B3" s="125" t="s">
        <v>271</v>
      </c>
      <c r="C3" s="125" t="s">
        <v>127</v>
      </c>
      <c r="D3" s="125" t="s">
        <v>128</v>
      </c>
      <c r="E3" s="125" t="s">
        <v>129</v>
      </c>
      <c r="F3" s="133" t="s">
        <v>130</v>
      </c>
      <c r="G3" s="133" t="s">
        <v>131</v>
      </c>
      <c r="H3" s="134" t="s">
        <v>132</v>
      </c>
      <c r="I3" s="134" t="s">
        <v>209</v>
      </c>
      <c r="J3" s="135" t="s">
        <v>134</v>
      </c>
    </row>
    <row r="4" spans="1:10" ht="51.75" customHeight="1" thickTop="1" thickBot="1" x14ac:dyDescent="0.3">
      <c r="A4" s="1394"/>
      <c r="B4" s="1395" t="s">
        <v>262</v>
      </c>
      <c r="C4" s="1394"/>
      <c r="D4" s="1394"/>
      <c r="E4" s="1394"/>
      <c r="F4" s="186"/>
      <c r="G4" s="186"/>
      <c r="H4" s="186"/>
      <c r="I4" s="186"/>
      <c r="J4" s="140"/>
    </row>
    <row r="5" spans="1:10" ht="91.5" thickTop="1" thickBot="1" x14ac:dyDescent="0.3">
      <c r="A5" s="125" t="s">
        <v>886</v>
      </c>
      <c r="B5" s="142" t="s">
        <v>162</v>
      </c>
      <c r="C5" s="172" t="s">
        <v>168</v>
      </c>
      <c r="D5" s="172" t="s">
        <v>887</v>
      </c>
      <c r="E5" s="143" t="s">
        <v>888</v>
      </c>
      <c r="F5" s="171">
        <v>1</v>
      </c>
      <c r="G5" s="171">
        <v>1</v>
      </c>
      <c r="H5" s="151">
        <v>1</v>
      </c>
      <c r="I5" s="145">
        <v>1</v>
      </c>
      <c r="J5" s="152" t="s">
        <v>889</v>
      </c>
    </row>
    <row r="6" spans="1:10" ht="91.5" thickTop="1" thickBot="1" x14ac:dyDescent="0.3">
      <c r="A6" s="125" t="s">
        <v>886</v>
      </c>
      <c r="B6" s="142" t="s">
        <v>162</v>
      </c>
      <c r="C6" s="172" t="s">
        <v>168</v>
      </c>
      <c r="D6" s="172" t="s">
        <v>890</v>
      </c>
      <c r="E6" s="143" t="s">
        <v>891</v>
      </c>
      <c r="F6" s="171">
        <v>1</v>
      </c>
      <c r="G6" s="171">
        <v>1</v>
      </c>
      <c r="H6" s="151">
        <v>1</v>
      </c>
      <c r="I6" s="145">
        <v>1</v>
      </c>
      <c r="J6" s="152" t="s">
        <v>892</v>
      </c>
    </row>
    <row r="7" spans="1:10" ht="91.5" thickTop="1" thickBot="1" x14ac:dyDescent="0.3">
      <c r="A7" s="125" t="s">
        <v>886</v>
      </c>
      <c r="B7" s="142" t="s">
        <v>162</v>
      </c>
      <c r="C7" s="172" t="s">
        <v>168</v>
      </c>
      <c r="D7" s="172" t="s">
        <v>890</v>
      </c>
      <c r="E7" s="143" t="s">
        <v>893</v>
      </c>
      <c r="F7" s="171">
        <v>1</v>
      </c>
      <c r="G7" s="171">
        <v>1</v>
      </c>
      <c r="H7" s="151">
        <v>1</v>
      </c>
      <c r="I7" s="145">
        <v>1</v>
      </c>
      <c r="J7" s="152" t="s">
        <v>894</v>
      </c>
    </row>
    <row r="8" spans="1:10" ht="61.5" thickTop="1" thickBot="1" x14ac:dyDescent="0.3">
      <c r="A8" s="125" t="s">
        <v>886</v>
      </c>
      <c r="B8" s="142" t="s">
        <v>162</v>
      </c>
      <c r="C8" s="172" t="s">
        <v>168</v>
      </c>
      <c r="D8" s="172" t="s">
        <v>895</v>
      </c>
      <c r="E8" s="143" t="s">
        <v>896</v>
      </c>
      <c r="F8" s="171">
        <v>1</v>
      </c>
      <c r="G8" s="171">
        <v>1</v>
      </c>
      <c r="H8" s="151">
        <v>1</v>
      </c>
      <c r="I8" s="145">
        <v>1</v>
      </c>
      <c r="J8" s="152" t="s">
        <v>897</v>
      </c>
    </row>
    <row r="9" spans="1:10" ht="61.5" thickTop="1" thickBot="1" x14ac:dyDescent="0.3">
      <c r="A9" s="125" t="s">
        <v>886</v>
      </c>
      <c r="B9" s="142" t="s">
        <v>162</v>
      </c>
      <c r="C9" s="172" t="s">
        <v>168</v>
      </c>
      <c r="D9" s="172" t="s">
        <v>898</v>
      </c>
      <c r="E9" s="143" t="s">
        <v>899</v>
      </c>
      <c r="F9" s="171">
        <v>1</v>
      </c>
      <c r="G9" s="171">
        <v>1</v>
      </c>
      <c r="H9" s="151">
        <v>1</v>
      </c>
      <c r="I9" s="145">
        <v>1</v>
      </c>
      <c r="J9" s="152" t="s">
        <v>900</v>
      </c>
    </row>
    <row r="10" spans="1:10" ht="61.5" thickTop="1" thickBot="1" x14ac:dyDescent="0.3">
      <c r="A10" s="125" t="s">
        <v>886</v>
      </c>
      <c r="B10" s="142" t="s">
        <v>162</v>
      </c>
      <c r="C10" s="172" t="s">
        <v>168</v>
      </c>
      <c r="D10" s="172" t="s">
        <v>901</v>
      </c>
      <c r="E10" s="143" t="s">
        <v>902</v>
      </c>
      <c r="F10" s="171">
        <v>1</v>
      </c>
      <c r="G10" s="171">
        <v>1</v>
      </c>
      <c r="H10" s="151">
        <v>1</v>
      </c>
      <c r="I10" s="145">
        <v>1</v>
      </c>
      <c r="J10" s="152" t="s">
        <v>903</v>
      </c>
    </row>
    <row r="11" spans="1:10" ht="61.5" thickTop="1" thickBot="1" x14ac:dyDescent="0.3">
      <c r="A11" s="125" t="s">
        <v>886</v>
      </c>
      <c r="B11" s="142" t="s">
        <v>162</v>
      </c>
      <c r="C11" s="172" t="s">
        <v>168</v>
      </c>
      <c r="D11" s="1179"/>
      <c r="E11" s="143" t="s">
        <v>904</v>
      </c>
      <c r="F11" s="150">
        <v>1</v>
      </c>
      <c r="G11" s="150">
        <v>1</v>
      </c>
      <c r="H11" s="151">
        <v>1</v>
      </c>
      <c r="I11" s="145">
        <v>1</v>
      </c>
      <c r="J11" s="152" t="s">
        <v>905</v>
      </c>
    </row>
    <row r="12" spans="1:10" ht="91.5" thickTop="1" thickBot="1" x14ac:dyDescent="0.3">
      <c r="A12" s="125" t="s">
        <v>886</v>
      </c>
      <c r="B12" s="142" t="s">
        <v>162</v>
      </c>
      <c r="C12" s="154" t="s">
        <v>165</v>
      </c>
      <c r="D12" s="154" t="s">
        <v>202</v>
      </c>
      <c r="E12" s="143" t="s">
        <v>203</v>
      </c>
      <c r="F12" s="150">
        <v>1</v>
      </c>
      <c r="G12" s="150">
        <v>1</v>
      </c>
      <c r="H12" s="151">
        <v>1</v>
      </c>
      <c r="I12" s="145">
        <v>1</v>
      </c>
      <c r="J12" s="152" t="s">
        <v>906</v>
      </c>
    </row>
    <row r="13" spans="1:10" ht="62.25" customHeight="1" thickTop="1" thickBot="1" x14ac:dyDescent="0.3">
      <c r="A13" s="1372"/>
      <c r="B13" s="1396" t="s">
        <v>171</v>
      </c>
      <c r="C13" s="190"/>
      <c r="D13" s="190"/>
      <c r="E13" s="190"/>
      <c r="F13" s="191"/>
      <c r="G13" s="191"/>
      <c r="H13" s="191"/>
      <c r="I13" s="190"/>
      <c r="J13" s="160"/>
    </row>
    <row r="14" spans="1:10" ht="46.5" thickTop="1" thickBot="1" x14ac:dyDescent="0.3">
      <c r="A14" s="125" t="s">
        <v>886</v>
      </c>
      <c r="B14" s="162" t="s">
        <v>172</v>
      </c>
      <c r="C14" s="172" t="s">
        <v>173</v>
      </c>
      <c r="D14" s="154" t="s">
        <v>226</v>
      </c>
      <c r="E14" s="143" t="s">
        <v>206</v>
      </c>
      <c r="F14" s="150">
        <v>1</v>
      </c>
      <c r="G14" s="150">
        <v>1.0444444444444445</v>
      </c>
      <c r="H14" s="151">
        <v>1.0444444444444445</v>
      </c>
      <c r="I14" s="145">
        <v>1.0444444444444445</v>
      </c>
      <c r="J14" s="152" t="s">
        <v>907</v>
      </c>
    </row>
    <row r="15" spans="1:10" ht="102" customHeight="1" thickTop="1" x14ac:dyDescent="0.35">
      <c r="H15" s="47" t="s">
        <v>177</v>
      </c>
      <c r="I15" s="1178">
        <v>1.0049382716049382</v>
      </c>
      <c r="J15" s="17" t="s">
        <v>178</v>
      </c>
    </row>
    <row r="16" spans="1:10" x14ac:dyDescent="0.35">
      <c r="I16" s="165"/>
    </row>
    <row r="17" spans="9:9" x14ac:dyDescent="0.35">
      <c r="I17" s="165"/>
    </row>
    <row r="18" spans="9:9" x14ac:dyDescent="0.35">
      <c r="I18" s="165"/>
    </row>
    <row r="19" spans="9:9" x14ac:dyDescent="0.35">
      <c r="I19" s="165"/>
    </row>
    <row r="20" spans="9:9" x14ac:dyDescent="0.35">
      <c r="I20" s="165"/>
    </row>
    <row r="21" spans="9:9" x14ac:dyDescent="0.35">
      <c r="I21" s="165"/>
    </row>
    <row r="22" spans="9:9" x14ac:dyDescent="0.35">
      <c r="I22" s="165"/>
    </row>
    <row r="23" spans="9:9" x14ac:dyDescent="0.35">
      <c r="I23" s="165"/>
    </row>
    <row r="24" spans="9:9" x14ac:dyDescent="0.35">
      <c r="I24" s="165"/>
    </row>
    <row r="25" spans="9:9" x14ac:dyDescent="0.35">
      <c r="I25" s="165"/>
    </row>
    <row r="26" spans="9:9" x14ac:dyDescent="0.35">
      <c r="I26" s="165"/>
    </row>
    <row r="27" spans="9:9" x14ac:dyDescent="0.35">
      <c r="I27" s="165"/>
    </row>
    <row r="28" spans="9:9" x14ac:dyDescent="0.35">
      <c r="I28" s="165"/>
    </row>
    <row r="29" spans="9:9" x14ac:dyDescent="0.35">
      <c r="I29" s="165"/>
    </row>
    <row r="30" spans="9:9" x14ac:dyDescent="0.35">
      <c r="I30" s="165"/>
    </row>
    <row r="31" spans="9:9" x14ac:dyDescent="0.35">
      <c r="I31" s="165"/>
    </row>
    <row r="32" spans="9:9" x14ac:dyDescent="0.35">
      <c r="I32" s="165"/>
    </row>
    <row r="33" spans="9:9" x14ac:dyDescent="0.35">
      <c r="I33" s="165"/>
    </row>
    <row r="34" spans="9:9" x14ac:dyDescent="0.35">
      <c r="I34" s="165"/>
    </row>
    <row r="35" spans="9:9" x14ac:dyDescent="0.35">
      <c r="I35" s="165"/>
    </row>
    <row r="36" spans="9:9" x14ac:dyDescent="0.35">
      <c r="I36" s="165"/>
    </row>
    <row r="37" spans="9:9" x14ac:dyDescent="0.35">
      <c r="I37" s="165"/>
    </row>
    <row r="38" spans="9:9" x14ac:dyDescent="0.35">
      <c r="I38" s="165"/>
    </row>
    <row r="39" spans="9:9" x14ac:dyDescent="0.35">
      <c r="I39" s="165"/>
    </row>
    <row r="40" spans="9:9" x14ac:dyDescent="0.35">
      <c r="I40" s="165"/>
    </row>
    <row r="41" spans="9:9" x14ac:dyDescent="0.35">
      <c r="I41" s="165"/>
    </row>
    <row r="42" spans="9:9" x14ac:dyDescent="0.35">
      <c r="I42" s="165"/>
    </row>
    <row r="43" spans="9:9" x14ac:dyDescent="0.35">
      <c r="I43" s="165"/>
    </row>
    <row r="44" spans="9:9" x14ac:dyDescent="0.35">
      <c r="I44" s="165"/>
    </row>
    <row r="45" spans="9:9" x14ac:dyDescent="0.35">
      <c r="I45" s="165"/>
    </row>
    <row r="46" spans="9:9" x14ac:dyDescent="0.35">
      <c r="I46" s="165"/>
    </row>
    <row r="47" spans="9:9" x14ac:dyDescent="0.35">
      <c r="I47" s="165"/>
    </row>
    <row r="48" spans="9:9" x14ac:dyDescent="0.35">
      <c r="I48" s="165"/>
    </row>
    <row r="49" spans="9:9" x14ac:dyDescent="0.35">
      <c r="I49" s="165"/>
    </row>
    <row r="50" spans="9:9" x14ac:dyDescent="0.35">
      <c r="I50" s="165"/>
    </row>
    <row r="51" spans="9:9" x14ac:dyDescent="0.35">
      <c r="I51" s="165"/>
    </row>
    <row r="52" spans="9:9" x14ac:dyDescent="0.35">
      <c r="I52" s="165"/>
    </row>
    <row r="53" spans="9:9" x14ac:dyDescent="0.35">
      <c r="I53" s="165"/>
    </row>
    <row r="54" spans="9:9" x14ac:dyDescent="0.35">
      <c r="I54" s="165"/>
    </row>
    <row r="55" spans="9:9" x14ac:dyDescent="0.35">
      <c r="I55" s="165"/>
    </row>
    <row r="56" spans="9:9" x14ac:dyDescent="0.35">
      <c r="I56" s="165"/>
    </row>
    <row r="57" spans="9:9" x14ac:dyDescent="0.35">
      <c r="I57" s="165"/>
    </row>
    <row r="58" spans="9:9" x14ac:dyDescent="0.35">
      <c r="I58" s="165"/>
    </row>
    <row r="59" spans="9:9" x14ac:dyDescent="0.35">
      <c r="I59" s="165"/>
    </row>
    <row r="60" spans="9:9" x14ac:dyDescent="0.35">
      <c r="I60" s="165"/>
    </row>
    <row r="61" spans="9:9" x14ac:dyDescent="0.35">
      <c r="I61" s="165"/>
    </row>
    <row r="62" spans="9:9" x14ac:dyDescent="0.35">
      <c r="I62" s="165"/>
    </row>
    <row r="63" spans="9:9" x14ac:dyDescent="0.35">
      <c r="I63" s="165"/>
    </row>
    <row r="64" spans="9:9" x14ac:dyDescent="0.35">
      <c r="I64" s="165"/>
    </row>
    <row r="65" spans="9:9" x14ac:dyDescent="0.35">
      <c r="I65" s="165"/>
    </row>
    <row r="66" spans="9:9" x14ac:dyDescent="0.35">
      <c r="I66" s="165"/>
    </row>
    <row r="67" spans="9:9" x14ac:dyDescent="0.35">
      <c r="I67" s="165"/>
    </row>
    <row r="68" spans="9:9" x14ac:dyDescent="0.35">
      <c r="I68" s="165"/>
    </row>
    <row r="69" spans="9:9" x14ac:dyDescent="0.35">
      <c r="I69" s="165"/>
    </row>
    <row r="70" spans="9:9" x14ac:dyDescent="0.35">
      <c r="I70" s="165"/>
    </row>
    <row r="71" spans="9:9" x14ac:dyDescent="0.35">
      <c r="I71" s="165"/>
    </row>
    <row r="72" spans="9:9" x14ac:dyDescent="0.35">
      <c r="I72" s="165"/>
    </row>
    <row r="73" spans="9:9" x14ac:dyDescent="0.35">
      <c r="I73" s="165"/>
    </row>
    <row r="74" spans="9:9" x14ac:dyDescent="0.35">
      <c r="I74" s="165"/>
    </row>
    <row r="75" spans="9:9" x14ac:dyDescent="0.35">
      <c r="I75" s="165"/>
    </row>
    <row r="76" spans="9:9" x14ac:dyDescent="0.35">
      <c r="I76" s="165"/>
    </row>
    <row r="77" spans="9:9" x14ac:dyDescent="0.35">
      <c r="I77" s="165"/>
    </row>
    <row r="78" spans="9:9" x14ac:dyDescent="0.35">
      <c r="I78" s="165"/>
    </row>
    <row r="79" spans="9:9" x14ac:dyDescent="0.35">
      <c r="I79" s="165"/>
    </row>
    <row r="80" spans="9:9" x14ac:dyDescent="0.35">
      <c r="I80" s="165"/>
    </row>
    <row r="81" spans="9:9" x14ac:dyDescent="0.35">
      <c r="I81" s="165"/>
    </row>
    <row r="82" spans="9:9" x14ac:dyDescent="0.35">
      <c r="I82" s="165"/>
    </row>
    <row r="83" spans="9:9" x14ac:dyDescent="0.35">
      <c r="I83" s="165"/>
    </row>
    <row r="84" spans="9:9" x14ac:dyDescent="0.35">
      <c r="I84" s="165"/>
    </row>
    <row r="85" spans="9:9" x14ac:dyDescent="0.35">
      <c r="I85" s="165"/>
    </row>
    <row r="86" spans="9:9" x14ac:dyDescent="0.35">
      <c r="I86" s="165"/>
    </row>
    <row r="87" spans="9:9" x14ac:dyDescent="0.35">
      <c r="I87" s="165"/>
    </row>
    <row r="88" spans="9:9" x14ac:dyDescent="0.35">
      <c r="I88" s="165"/>
    </row>
    <row r="89" spans="9:9" x14ac:dyDescent="0.35">
      <c r="I89" s="165"/>
    </row>
    <row r="90" spans="9:9" x14ac:dyDescent="0.35">
      <c r="I90" s="165"/>
    </row>
    <row r="91" spans="9:9" x14ac:dyDescent="0.35">
      <c r="I91" s="165"/>
    </row>
    <row r="92" spans="9:9" x14ac:dyDescent="0.35">
      <c r="I92" s="165"/>
    </row>
    <row r="93" spans="9:9" x14ac:dyDescent="0.35">
      <c r="I93" s="165"/>
    </row>
    <row r="94" spans="9:9" x14ac:dyDescent="0.35">
      <c r="I94" s="165"/>
    </row>
    <row r="95" spans="9:9" x14ac:dyDescent="0.35">
      <c r="I95" s="165"/>
    </row>
    <row r="96" spans="9:9" x14ac:dyDescent="0.35">
      <c r="I96" s="165"/>
    </row>
    <row r="97" spans="9:9" x14ac:dyDescent="0.35">
      <c r="I97" s="165"/>
    </row>
    <row r="98" spans="9:9" x14ac:dyDescent="0.35">
      <c r="I98" s="165"/>
    </row>
    <row r="99" spans="9:9" x14ac:dyDescent="0.35">
      <c r="I99" s="165"/>
    </row>
    <row r="100" spans="9:9" x14ac:dyDescent="0.35">
      <c r="I100" s="16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nVAYFbxXqzRWh2AjTQvuy8MFQQSwZMyXNPeEEngp4KBq3Lgdd2h6+jVHeLZIYgAlGzz8yZ5L1cA4qygTI7YM9g==" saltValue="KZOqznjPzwMRvOsLO7NxZQ==" spinCount="100000" sheet="1" objects="1" scenarios="1"/>
  <conditionalFormatting sqref="I5:I12">
    <cfRule type="cellIs" dxfId="3422" priority="57" operator="greaterThan">
      <formula>1.1</formula>
    </cfRule>
    <cfRule type="cellIs" dxfId="3421" priority="58" operator="between">
      <formula>100%</formula>
      <formula>110%</formula>
    </cfRule>
    <cfRule type="cellIs" dxfId="3420" priority="59" operator="between">
      <formula>70%</formula>
      <formula>99.9999999%</formula>
    </cfRule>
    <cfRule type="cellIs" dxfId="3419" priority="60" operator="between">
      <formula>0</formula>
      <formula>0.6999999999999</formula>
    </cfRule>
  </conditionalFormatting>
  <conditionalFormatting sqref="H5:H12">
    <cfRule type="containsText" dxfId="3418" priority="51" operator="containsText" text="Sin medición en la vigencia">
      <formula>NOT(ISERROR(SEARCH("Sin medición en la vigencia",H5)))</formula>
    </cfRule>
    <cfRule type="cellIs" dxfId="3417" priority="52" operator="greaterThan">
      <formula>1.1</formula>
    </cfRule>
    <cfRule type="cellIs" dxfId="3416" priority="53" operator="between">
      <formula>100%</formula>
      <formula>110%</formula>
    </cfRule>
    <cfRule type="cellIs" dxfId="3415" priority="54" operator="between">
      <formula>70%</formula>
      <formula>99.9999999%</formula>
    </cfRule>
    <cfRule type="cellIs" dxfId="3414" priority="55" operator="between">
      <formula>0</formula>
      <formula>0.6999999999999</formula>
    </cfRule>
  </conditionalFormatting>
  <conditionalFormatting sqref="I14">
    <cfRule type="cellIs" dxfId="3413" priority="47" operator="greaterThan">
      <formula>1.1</formula>
    </cfRule>
    <cfRule type="cellIs" dxfId="3412" priority="48" operator="between">
      <formula>100%</formula>
      <formula>110%</formula>
    </cfRule>
    <cfRule type="cellIs" dxfId="3411" priority="49" operator="between">
      <formula>70%</formula>
      <formula>99.9999999%</formula>
    </cfRule>
    <cfRule type="cellIs" dxfId="3410" priority="50" operator="between">
      <formula>0</formula>
      <formula>0.6999999999999</formula>
    </cfRule>
  </conditionalFormatting>
  <conditionalFormatting sqref="H14">
    <cfRule type="containsText" dxfId="3409" priority="41" operator="containsText" text="Sin medición en la vigencia">
      <formula>NOT(ISERROR(SEARCH("Sin medición en la vigencia",H14)))</formula>
    </cfRule>
    <cfRule type="cellIs" dxfId="3408" priority="42" operator="greaterThan">
      <formula>1.1</formula>
    </cfRule>
    <cfRule type="cellIs" dxfId="3407" priority="43" operator="between">
      <formula>100%</formula>
      <formula>110%</formula>
    </cfRule>
    <cfRule type="cellIs" dxfId="3406" priority="44" operator="between">
      <formula>70%</formula>
      <formula>99.9999999%</formula>
    </cfRule>
    <cfRule type="cellIs" dxfId="3405" priority="45" operator="between">
      <formula>0</formula>
      <formula>0.6999999999999</formula>
    </cfRule>
  </conditionalFormatting>
  <hyperlinks>
    <hyperlink ref="J15" location="Principal!A1" display="volver al índice" xr:uid="{00000000-0004-0000-27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6" operator="containsText" id="{3FCFA380-AE60-40C8-AA32-AA0CE22DBA82}">
            <xm:f>NOT(ISERROR(SEARCH("-",I5)))</xm:f>
            <xm:f>"-"</xm:f>
            <x14:dxf>
              <fill>
                <patternFill>
                  <bgColor rgb="FF000000"/>
                </patternFill>
              </fill>
            </x14:dxf>
          </x14:cfRule>
          <xm:sqref>I5:I12</xm:sqref>
        </x14:conditionalFormatting>
        <x14:conditionalFormatting xmlns:xm="http://schemas.microsoft.com/office/excel/2006/main">
          <x14:cfRule type="containsText" priority="46" operator="containsText" id="{BB75293B-3B20-46A4-B2A4-CEFE8CB32918}">
            <xm:f>NOT(ISERROR(SEARCH("-",I14)))</xm:f>
            <xm:f>"-"</xm:f>
            <x14:dxf>
              <fill>
                <patternFill>
                  <bgColor rgb="FF000000"/>
                </patternFill>
              </fill>
            </x14:dxf>
          </x14:cfRule>
          <xm:sqref>I14</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theme="9" tint="-0.249977111117893"/>
  </sheetPr>
  <dimension ref="A1:L28"/>
  <sheetViews>
    <sheetView zoomScale="60" zoomScaleNormal="60" workbookViewId="0">
      <selection activeCell="D15" sqref="D15"/>
    </sheetView>
  </sheetViews>
  <sheetFormatPr baseColWidth="10" defaultColWidth="11.42578125" defaultRowHeight="15" x14ac:dyDescent="0.25"/>
  <cols>
    <col min="1" max="1" width="19.140625" style="163" customWidth="1"/>
    <col min="2" max="2" width="20.5703125" style="163" customWidth="1"/>
    <col min="3" max="3" width="32.28515625" style="163" customWidth="1"/>
    <col min="4" max="4" width="32.5703125" style="164" customWidth="1"/>
    <col min="5" max="5" width="38" style="163" customWidth="1"/>
    <col min="6" max="6" width="17.5703125" style="163" customWidth="1"/>
    <col min="7" max="7" width="15" style="163" customWidth="1"/>
    <col min="8" max="8" width="19.5703125" style="163" customWidth="1"/>
    <col min="9" max="9" width="26.7109375" style="163" customWidth="1"/>
    <col min="10" max="10" width="190.140625" style="167" customWidth="1"/>
    <col min="11" max="16384" width="11.42578125" style="163"/>
  </cols>
  <sheetData>
    <row r="1" spans="1:12" s="124" customFormat="1" ht="81.75" customHeight="1" thickBot="1" x14ac:dyDescent="0.3">
      <c r="A1" s="117"/>
      <c r="B1" s="118" t="s">
        <v>122</v>
      </c>
      <c r="C1" s="118"/>
      <c r="D1" s="119" t="s">
        <v>908</v>
      </c>
      <c r="E1" s="119"/>
      <c r="F1" s="120"/>
      <c r="G1" s="120"/>
      <c r="H1" s="120"/>
      <c r="I1" s="120"/>
      <c r="J1" s="122"/>
    </row>
    <row r="2" spans="1:12" s="131" customFormat="1" ht="36" customHeight="1" thickTop="1" thickBot="1" x14ac:dyDescent="0.3">
      <c r="A2" s="125"/>
      <c r="B2" s="125"/>
      <c r="C2" s="125"/>
      <c r="D2" s="125"/>
      <c r="E2" s="125"/>
      <c r="F2" s="1232" t="s">
        <v>124</v>
      </c>
      <c r="G2" s="1233"/>
      <c r="H2" s="1233"/>
      <c r="I2" s="1234"/>
      <c r="J2" s="130" t="s">
        <v>21</v>
      </c>
    </row>
    <row r="3" spans="1:12" s="124" customFormat="1" ht="79.5" customHeight="1" thickTop="1" thickBot="1" x14ac:dyDescent="0.3">
      <c r="A3" s="125" t="s">
        <v>125</v>
      </c>
      <c r="B3" s="125" t="s">
        <v>126</v>
      </c>
      <c r="C3" s="125" t="s">
        <v>127</v>
      </c>
      <c r="D3" s="125" t="s">
        <v>128</v>
      </c>
      <c r="E3" s="125" t="s">
        <v>129</v>
      </c>
      <c r="F3" s="281" t="s">
        <v>130</v>
      </c>
      <c r="G3" s="281" t="s">
        <v>131</v>
      </c>
      <c r="H3" s="280" t="s">
        <v>132</v>
      </c>
      <c r="I3" s="280" t="s">
        <v>209</v>
      </c>
      <c r="J3" s="135" t="s">
        <v>134</v>
      </c>
    </row>
    <row r="4" spans="1:12" s="124" customFormat="1" ht="17.25" thickTop="1" thickBot="1" x14ac:dyDescent="0.3">
      <c r="A4" s="173"/>
      <c r="B4" s="251" t="s">
        <v>135</v>
      </c>
      <c r="C4" s="251"/>
      <c r="D4" s="173"/>
      <c r="E4" s="251"/>
      <c r="F4" s="174"/>
      <c r="G4" s="174"/>
      <c r="H4" s="174"/>
      <c r="I4" s="174"/>
      <c r="J4" s="175"/>
    </row>
    <row r="5" spans="1:12" s="124" customFormat="1" ht="166.5" thickTop="1" thickBot="1" x14ac:dyDescent="0.3">
      <c r="A5" s="125" t="s">
        <v>909</v>
      </c>
      <c r="B5" s="279" t="s">
        <v>137</v>
      </c>
      <c r="C5" s="172" t="s">
        <v>138</v>
      </c>
      <c r="D5" s="154" t="s">
        <v>910</v>
      </c>
      <c r="E5" s="143" t="s">
        <v>911</v>
      </c>
      <c r="F5" s="147">
        <v>1</v>
      </c>
      <c r="G5" s="147">
        <v>1</v>
      </c>
      <c r="H5" s="151">
        <v>1</v>
      </c>
      <c r="I5" s="145">
        <v>1</v>
      </c>
      <c r="J5" s="152" t="s">
        <v>912</v>
      </c>
      <c r="L5" s="1235" t="s">
        <v>21</v>
      </c>
    </row>
    <row r="6" spans="1:12" s="124" customFormat="1" ht="166.5" thickTop="1" thickBot="1" x14ac:dyDescent="0.3">
      <c r="A6" s="125" t="s">
        <v>909</v>
      </c>
      <c r="B6" s="279" t="s">
        <v>137</v>
      </c>
      <c r="C6" s="172" t="s">
        <v>138</v>
      </c>
      <c r="D6" s="154" t="s">
        <v>139</v>
      </c>
      <c r="E6" s="143" t="s">
        <v>913</v>
      </c>
      <c r="F6" s="147">
        <v>0.95</v>
      </c>
      <c r="G6" s="147">
        <v>0.97585887027445861</v>
      </c>
      <c r="H6" s="151">
        <v>1.0272198634467986</v>
      </c>
      <c r="I6" s="145">
        <v>1.0272198634467986</v>
      </c>
      <c r="J6" s="152" t="s">
        <v>912</v>
      </c>
    </row>
    <row r="7" spans="1:12" s="124" customFormat="1" ht="46.5" thickTop="1" thickBot="1" x14ac:dyDescent="0.3">
      <c r="A7" s="125" t="s">
        <v>909</v>
      </c>
      <c r="B7" s="279" t="s">
        <v>137</v>
      </c>
      <c r="C7" s="172" t="s">
        <v>138</v>
      </c>
      <c r="D7" s="154" t="s">
        <v>914</v>
      </c>
      <c r="E7" s="143" t="s">
        <v>915</v>
      </c>
      <c r="F7" s="147">
        <v>1</v>
      </c>
      <c r="G7" s="147">
        <v>1</v>
      </c>
      <c r="H7" s="151">
        <v>1</v>
      </c>
      <c r="I7" s="145">
        <v>1</v>
      </c>
      <c r="J7" s="152" t="s">
        <v>916</v>
      </c>
    </row>
    <row r="8" spans="1:12" s="124" customFormat="1" ht="20.45" customHeight="1" thickTop="1" thickBot="1" x14ac:dyDescent="0.3">
      <c r="A8" s="254"/>
      <c r="B8" s="255" t="s">
        <v>262</v>
      </c>
      <c r="C8" s="256"/>
      <c r="D8" s="256"/>
      <c r="E8" s="254"/>
      <c r="F8" s="278"/>
      <c r="G8" s="278"/>
      <c r="H8" s="254"/>
      <c r="I8" s="254"/>
      <c r="J8" s="259"/>
    </row>
    <row r="9" spans="1:12" s="124" customFormat="1" ht="409.6" customHeight="1" thickTop="1" thickBot="1" x14ac:dyDescent="0.3">
      <c r="A9" s="125" t="s">
        <v>909</v>
      </c>
      <c r="B9" s="260" t="s">
        <v>162</v>
      </c>
      <c r="C9" s="154" t="s">
        <v>195</v>
      </c>
      <c r="D9" s="154" t="s">
        <v>196</v>
      </c>
      <c r="E9" s="143" t="s">
        <v>197</v>
      </c>
      <c r="F9" s="147">
        <v>1</v>
      </c>
      <c r="G9" s="147">
        <v>1</v>
      </c>
      <c r="H9" s="151">
        <v>1</v>
      </c>
      <c r="I9" s="145">
        <v>1</v>
      </c>
      <c r="J9" s="152" t="s">
        <v>917</v>
      </c>
    </row>
    <row r="10" spans="1:12" s="124" customFormat="1" ht="183.75" customHeight="1" thickTop="1" thickBot="1" x14ac:dyDescent="0.3">
      <c r="A10" s="125" t="s">
        <v>909</v>
      </c>
      <c r="B10" s="260" t="s">
        <v>162</v>
      </c>
      <c r="C10" s="154" t="s">
        <v>513</v>
      </c>
      <c r="D10" s="154" t="s">
        <v>918</v>
      </c>
      <c r="E10" s="143" t="s">
        <v>919</v>
      </c>
      <c r="F10" s="147">
        <v>0.44</v>
      </c>
      <c r="G10" s="147">
        <v>0.45158544848023902</v>
      </c>
      <c r="H10" s="151">
        <v>1.026330564727816</v>
      </c>
      <c r="I10" s="145">
        <v>1.026330564727816</v>
      </c>
      <c r="J10" s="152" t="s">
        <v>920</v>
      </c>
    </row>
    <row r="11" spans="1:12" s="124" customFormat="1" ht="111.75" customHeight="1" thickTop="1" thickBot="1" x14ac:dyDescent="0.3">
      <c r="A11" s="125" t="s">
        <v>909</v>
      </c>
      <c r="B11" s="260" t="s">
        <v>162</v>
      </c>
      <c r="C11" s="154" t="s">
        <v>165</v>
      </c>
      <c r="D11" s="154" t="s">
        <v>202</v>
      </c>
      <c r="E11" s="143" t="s">
        <v>203</v>
      </c>
      <c r="F11" s="147">
        <v>1</v>
      </c>
      <c r="G11" s="147">
        <v>1</v>
      </c>
      <c r="H11" s="151">
        <v>1</v>
      </c>
      <c r="I11" s="145">
        <v>1</v>
      </c>
      <c r="J11" s="152" t="s">
        <v>921</v>
      </c>
    </row>
    <row r="12" spans="1:12" s="124" customFormat="1" ht="16.5" thickTop="1" thickBot="1" x14ac:dyDescent="0.3">
      <c r="A12" s="263"/>
      <c r="B12" s="263" t="s">
        <v>171</v>
      </c>
      <c r="C12" s="263"/>
      <c r="D12" s="263"/>
      <c r="E12" s="262"/>
      <c r="F12" s="277"/>
      <c r="G12" s="277"/>
      <c r="H12" s="262"/>
      <c r="I12" s="262"/>
      <c r="J12" s="266"/>
    </row>
    <row r="13" spans="1:12" s="124" customFormat="1" ht="61.5" thickTop="1" thickBot="1" x14ac:dyDescent="0.3">
      <c r="A13" s="125" t="s">
        <v>909</v>
      </c>
      <c r="B13" s="267" t="s">
        <v>172</v>
      </c>
      <c r="C13" s="172" t="s">
        <v>173</v>
      </c>
      <c r="D13" s="172" t="s">
        <v>226</v>
      </c>
      <c r="E13" s="143" t="s">
        <v>206</v>
      </c>
      <c r="F13" s="147">
        <v>1</v>
      </c>
      <c r="G13" s="147">
        <v>1.0054166666666666</v>
      </c>
      <c r="H13" s="151">
        <v>1.0054166666666666</v>
      </c>
      <c r="I13" s="145">
        <v>1.0054166666666666</v>
      </c>
      <c r="J13" s="152" t="s">
        <v>922</v>
      </c>
    </row>
    <row r="14" spans="1:12" s="124" customFormat="1" ht="114" customHeight="1" thickTop="1" thickBot="1" x14ac:dyDescent="0.3">
      <c r="A14" s="125" t="s">
        <v>909</v>
      </c>
      <c r="B14" s="267" t="s">
        <v>172</v>
      </c>
      <c r="C14" s="172" t="s">
        <v>174</v>
      </c>
      <c r="D14" s="276" t="s">
        <v>923</v>
      </c>
      <c r="E14" s="143" t="s">
        <v>924</v>
      </c>
      <c r="F14" s="148">
        <v>1</v>
      </c>
      <c r="G14" s="148">
        <v>1</v>
      </c>
      <c r="H14" s="151">
        <v>1</v>
      </c>
      <c r="I14" s="145">
        <v>1</v>
      </c>
      <c r="J14" s="152" t="s">
        <v>925</v>
      </c>
    </row>
    <row r="15" spans="1:12" s="124" customFormat="1" ht="408" customHeight="1" thickTop="1" thickBot="1" x14ac:dyDescent="0.3">
      <c r="A15" s="125" t="s">
        <v>909</v>
      </c>
      <c r="B15" s="267" t="s">
        <v>172</v>
      </c>
      <c r="C15" s="275" t="s">
        <v>175</v>
      </c>
      <c r="D15" s="274" t="s">
        <v>175</v>
      </c>
      <c r="E15" s="143" t="s">
        <v>926</v>
      </c>
      <c r="F15" s="147">
        <v>1</v>
      </c>
      <c r="G15" s="147">
        <v>1</v>
      </c>
      <c r="H15" s="151">
        <v>1</v>
      </c>
      <c r="I15" s="145">
        <v>1</v>
      </c>
      <c r="J15" s="152" t="s">
        <v>927</v>
      </c>
    </row>
    <row r="16" spans="1:12" ht="111.75" customHeight="1" thickTop="1" x14ac:dyDescent="0.25">
      <c r="H16" s="47" t="s">
        <v>177</v>
      </c>
      <c r="I16" s="1178">
        <f>+AVERAGE(I5:I15)</f>
        <v>1.0065518994268092</v>
      </c>
      <c r="J16" s="17" t="s">
        <v>178</v>
      </c>
    </row>
    <row r="28" ht="61.5" customHeight="1" x14ac:dyDescent="0.25"/>
  </sheetData>
  <sheetProtection algorithmName="SHA-512" hashValue="rsNrcmWKT5XzgbN/n2I78XiEH2AzaGbpzLFdIyEBLbOCmhMdyP2L7a5Al8VJ3G8TrkxVQ4Upji1b4wjVPD5D/w==" saltValue="kEvbl5oQjctQCcvbcn9jhA==" spinCount="100000" sheet="1" objects="1" scenarios="1"/>
  <conditionalFormatting sqref="F5:G5">
    <cfRule type="expression" dxfId="3402" priority="308">
      <formula>OR(#REF!="Número",#REF!="Meses",#REF!="Pesos",#REF!="Millones")</formula>
    </cfRule>
    <cfRule type="expression" dxfId="3401" priority="309">
      <formula>#REF!="Porcentaje"</formula>
    </cfRule>
  </conditionalFormatting>
  <conditionalFormatting sqref="I13:I15">
    <cfRule type="cellIs" dxfId="3400" priority="122" operator="greaterThan">
      <formula>1.1</formula>
    </cfRule>
    <cfRule type="cellIs" dxfId="3399" priority="123" operator="between">
      <formula>100%</formula>
      <formula>110%</formula>
    </cfRule>
    <cfRule type="cellIs" dxfId="3398" priority="124" operator="between">
      <formula>70%</formula>
      <formula>99.9999999%</formula>
    </cfRule>
    <cfRule type="cellIs" dxfId="3397" priority="125" operator="between">
      <formula>0</formula>
      <formula>0.6999999999999</formula>
    </cfRule>
  </conditionalFormatting>
  <conditionalFormatting sqref="H13:H15">
    <cfRule type="containsText" dxfId="3396" priority="116" operator="containsText" text="Sin medición en la vigencia">
      <formula>NOT(ISERROR(SEARCH("Sin medición en la vigencia",H13)))</formula>
    </cfRule>
    <cfRule type="cellIs" dxfId="3395" priority="117" operator="greaterThan">
      <formula>1.1</formula>
    </cfRule>
    <cfRule type="cellIs" dxfId="3394" priority="118" operator="between">
      <formula>100%</formula>
      <formula>110%</formula>
    </cfRule>
    <cfRule type="cellIs" dxfId="3393" priority="119" operator="between">
      <formula>70%</formula>
      <formula>99.9999999%</formula>
    </cfRule>
    <cfRule type="cellIs" dxfId="3392" priority="120" operator="between">
      <formula>0</formula>
      <formula>0.6999999999999</formula>
    </cfRule>
  </conditionalFormatting>
  <conditionalFormatting sqref="I9:I11">
    <cfRule type="cellIs" dxfId="3391" priority="112" operator="greaterThan">
      <formula>1.1</formula>
    </cfRule>
    <cfRule type="cellIs" dxfId="3390" priority="113" operator="between">
      <formula>100%</formula>
      <formula>110%</formula>
    </cfRule>
    <cfRule type="cellIs" dxfId="3389" priority="114" operator="between">
      <formula>70%</formula>
      <formula>99.9999999%</formula>
    </cfRule>
    <cfRule type="cellIs" dxfId="3388" priority="115" operator="between">
      <formula>0</formula>
      <formula>0.6999999999999</formula>
    </cfRule>
  </conditionalFormatting>
  <conditionalFormatting sqref="H9:H11">
    <cfRule type="containsText" dxfId="3387" priority="106" operator="containsText" text="Sin medición en la vigencia">
      <formula>NOT(ISERROR(SEARCH("Sin medición en la vigencia",H9)))</formula>
    </cfRule>
    <cfRule type="cellIs" dxfId="3386" priority="107" operator="greaterThan">
      <formula>1.1</formula>
    </cfRule>
    <cfRule type="cellIs" dxfId="3385" priority="108" operator="between">
      <formula>100%</formula>
      <formula>110%</formula>
    </cfRule>
    <cfRule type="cellIs" dxfId="3384" priority="109" operator="between">
      <formula>70%</formula>
      <formula>99.9999999%</formula>
    </cfRule>
    <cfRule type="cellIs" dxfId="3383" priority="110" operator="between">
      <formula>0</formula>
      <formula>0.6999999999999</formula>
    </cfRule>
  </conditionalFormatting>
  <conditionalFormatting sqref="I5:I7">
    <cfRule type="cellIs" dxfId="3382" priority="102" operator="greaterThan">
      <formula>1.1</formula>
    </cfRule>
    <cfRule type="cellIs" dxfId="3381" priority="103" operator="between">
      <formula>100%</formula>
      <formula>110%</formula>
    </cfRule>
    <cfRule type="cellIs" dxfId="3380" priority="104" operator="between">
      <formula>70%</formula>
      <formula>99.9999999%</formula>
    </cfRule>
    <cfRule type="cellIs" dxfId="3379" priority="105" operator="between">
      <formula>0</formula>
      <formula>0.6999999999999</formula>
    </cfRule>
  </conditionalFormatting>
  <conditionalFormatting sqref="H5:H7">
    <cfRule type="containsText" dxfId="3378" priority="96" operator="containsText" text="Sin medición en la vigencia">
      <formula>NOT(ISERROR(SEARCH("Sin medición en la vigencia",H5)))</formula>
    </cfRule>
    <cfRule type="cellIs" dxfId="3377" priority="97" operator="greaterThan">
      <formula>1.1</formula>
    </cfRule>
    <cfRule type="cellIs" dxfId="3376" priority="98" operator="between">
      <formula>100%</formula>
      <formula>110%</formula>
    </cfRule>
    <cfRule type="cellIs" dxfId="3375" priority="99" operator="between">
      <formula>70%</formula>
      <formula>99.9999999%</formula>
    </cfRule>
    <cfRule type="cellIs" dxfId="3374" priority="100" operator="between">
      <formula>0</formula>
      <formula>0.6999999999999</formula>
    </cfRule>
  </conditionalFormatting>
  <hyperlinks>
    <hyperlink ref="J16" location="Principal!A1" display="volver al índice" xr:uid="{00000000-0004-0000-28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1" operator="containsText" id="{1C29FBAA-BA3D-4B98-AF19-7B8DACEA8996}">
            <xm:f>NOT(ISERROR(SEARCH("-",I13)))</xm:f>
            <xm:f>"-"</xm:f>
            <x14:dxf>
              <fill>
                <patternFill>
                  <bgColor rgb="FF000000"/>
                </patternFill>
              </fill>
            </x14:dxf>
          </x14:cfRule>
          <xm:sqref>I13:I15</xm:sqref>
        </x14:conditionalFormatting>
        <x14:conditionalFormatting xmlns:xm="http://schemas.microsoft.com/office/excel/2006/main">
          <x14:cfRule type="containsText" priority="111" operator="containsText" id="{CBA22F43-4CCF-4241-87EE-15C355D3A4A6}">
            <xm:f>NOT(ISERROR(SEARCH("-",I9)))</xm:f>
            <xm:f>"-"</xm:f>
            <x14:dxf>
              <fill>
                <patternFill>
                  <bgColor rgb="FF000000"/>
                </patternFill>
              </fill>
            </x14:dxf>
          </x14:cfRule>
          <xm:sqref>I9:I11</xm:sqref>
        </x14:conditionalFormatting>
        <x14:conditionalFormatting xmlns:xm="http://schemas.microsoft.com/office/excel/2006/main">
          <x14:cfRule type="containsText" priority="101" operator="containsText" id="{1ED78ADA-9566-487B-A8E1-A872B081A009}">
            <xm:f>NOT(ISERROR(SEARCH("-",I5)))</xm:f>
            <xm:f>"-"</xm:f>
            <x14:dxf>
              <fill>
                <patternFill>
                  <bgColor rgb="FF000000"/>
                </patternFill>
              </fill>
            </x14:dxf>
          </x14:cfRule>
          <xm:sqref>I5:I7</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theme="9" tint="0.59999389629810485"/>
  </sheetPr>
  <dimension ref="A1:J115"/>
  <sheetViews>
    <sheetView zoomScale="60" zoomScaleNormal="60" workbookViewId="0">
      <selection activeCell="H6" sqref="H6"/>
    </sheetView>
  </sheetViews>
  <sheetFormatPr baseColWidth="10" defaultColWidth="11.42578125" defaultRowHeight="21" x14ac:dyDescent="0.35"/>
  <cols>
    <col min="1" max="1" width="28.42578125" style="163" customWidth="1"/>
    <col min="2" max="2" width="20.5703125" style="163" customWidth="1"/>
    <col min="3" max="3" width="29.28515625" style="163" customWidth="1"/>
    <col min="4" max="4" width="32.5703125" style="164" customWidth="1"/>
    <col min="5" max="5" width="26.5703125" style="163" customWidth="1"/>
    <col min="6" max="7" width="19.7109375" style="168" customWidth="1"/>
    <col min="8" max="8" width="24.42578125" style="168" customWidth="1"/>
    <col min="9" max="9" width="26.140625" style="168" customWidth="1"/>
    <col min="10" max="10" width="179.28515625" style="167" customWidth="1"/>
    <col min="11" max="16384" width="11.42578125" style="163"/>
  </cols>
  <sheetData>
    <row r="1" spans="1:10" s="124" customFormat="1" ht="81.75" customHeight="1" thickBot="1" x14ac:dyDescent="0.3">
      <c r="A1" s="117"/>
      <c r="B1" s="118" t="s">
        <v>122</v>
      </c>
      <c r="C1" s="118"/>
      <c r="D1" s="119" t="s">
        <v>928</v>
      </c>
      <c r="E1" s="119"/>
      <c r="F1" s="123"/>
      <c r="G1" s="123"/>
      <c r="H1" s="123"/>
      <c r="I1" s="123"/>
      <c r="J1" s="122"/>
    </row>
    <row r="2" spans="1:10" s="131" customFormat="1" ht="22.5" thickTop="1" thickBot="1" x14ac:dyDescent="0.3">
      <c r="A2" s="125"/>
      <c r="B2" s="125"/>
      <c r="C2" s="125"/>
      <c r="D2" s="125"/>
      <c r="E2" s="125"/>
      <c r="F2" s="127" t="s">
        <v>124</v>
      </c>
      <c r="G2" s="128"/>
      <c r="H2" s="128"/>
      <c r="I2" s="129"/>
      <c r="J2" s="130" t="s">
        <v>21</v>
      </c>
    </row>
    <row r="3" spans="1:10" s="124" customFormat="1" ht="95.25" customHeight="1" thickTop="1" thickBot="1" x14ac:dyDescent="0.3">
      <c r="A3" s="125" t="s">
        <v>125</v>
      </c>
      <c r="B3" s="125" t="s">
        <v>126</v>
      </c>
      <c r="C3" s="125" t="s">
        <v>127</v>
      </c>
      <c r="D3" s="125" t="s">
        <v>128</v>
      </c>
      <c r="E3" s="125" t="s">
        <v>129</v>
      </c>
      <c r="F3" s="133" t="s">
        <v>130</v>
      </c>
      <c r="G3" s="133" t="s">
        <v>131</v>
      </c>
      <c r="H3" s="134" t="s">
        <v>132</v>
      </c>
      <c r="I3" s="134" t="s">
        <v>133</v>
      </c>
      <c r="J3" s="135" t="s">
        <v>134</v>
      </c>
    </row>
    <row r="4" spans="1:10" s="124" customFormat="1" ht="22.5" thickTop="1" thickBot="1" x14ac:dyDescent="0.3">
      <c r="A4" s="173"/>
      <c r="B4" s="251" t="s">
        <v>135</v>
      </c>
      <c r="C4" s="251"/>
      <c r="D4" s="173"/>
      <c r="E4" s="251"/>
      <c r="F4" s="177"/>
      <c r="G4" s="177"/>
      <c r="H4" s="177"/>
      <c r="I4" s="177"/>
      <c r="J4" s="175"/>
    </row>
    <row r="5" spans="1:10" s="124" customFormat="1" ht="113.25" customHeight="1" thickTop="1" thickBot="1" x14ac:dyDescent="0.3">
      <c r="A5" s="125" t="s">
        <v>929</v>
      </c>
      <c r="B5" s="173" t="s">
        <v>137</v>
      </c>
      <c r="C5" s="143" t="s">
        <v>138</v>
      </c>
      <c r="D5" s="143" t="s">
        <v>139</v>
      </c>
      <c r="E5" s="143" t="s">
        <v>913</v>
      </c>
      <c r="F5" s="1397">
        <v>0.95</v>
      </c>
      <c r="G5" s="1399">
        <v>0.85799999999999998</v>
      </c>
      <c r="H5" s="151">
        <v>0.90315789473684216</v>
      </c>
      <c r="I5" s="145">
        <v>0.90315789473684216</v>
      </c>
      <c r="J5" s="152" t="s">
        <v>930</v>
      </c>
    </row>
    <row r="6" spans="1:10" s="124" customFormat="1" ht="96" customHeight="1" thickTop="1" thickBot="1" x14ac:dyDescent="0.3">
      <c r="A6" s="125" t="s">
        <v>929</v>
      </c>
      <c r="B6" s="173" t="s">
        <v>137</v>
      </c>
      <c r="C6" s="295" t="s">
        <v>138</v>
      </c>
      <c r="D6" s="143" t="s">
        <v>931</v>
      </c>
      <c r="E6" s="143" t="s">
        <v>142</v>
      </c>
      <c r="F6" s="1397">
        <v>0.95</v>
      </c>
      <c r="G6" s="1399">
        <v>0.62</v>
      </c>
      <c r="H6" s="151">
        <v>0.65263157894736845</v>
      </c>
      <c r="I6" s="145">
        <v>0.65263157894736845</v>
      </c>
      <c r="J6" s="152" t="s">
        <v>932</v>
      </c>
    </row>
    <row r="7" spans="1:10" s="124" customFormat="1" ht="22.5" thickTop="1" thickBot="1" x14ac:dyDescent="0.3">
      <c r="A7" s="254"/>
      <c r="B7" s="255" t="s">
        <v>262</v>
      </c>
      <c r="C7" s="256"/>
      <c r="D7" s="256"/>
      <c r="E7" s="254"/>
      <c r="F7" s="141"/>
      <c r="G7" s="141"/>
      <c r="H7" s="141"/>
      <c r="I7" s="138"/>
      <c r="J7" s="259"/>
    </row>
    <row r="8" spans="1:10" s="124" customFormat="1" ht="229.5" customHeight="1" thickTop="1" thickBot="1" x14ac:dyDescent="0.3">
      <c r="A8" s="125" t="s">
        <v>929</v>
      </c>
      <c r="B8" s="260" t="s">
        <v>162</v>
      </c>
      <c r="C8" s="143" t="s">
        <v>195</v>
      </c>
      <c r="D8" s="143" t="s">
        <v>196</v>
      </c>
      <c r="E8" s="143" t="s">
        <v>197</v>
      </c>
      <c r="F8" s="1397">
        <v>1</v>
      </c>
      <c r="G8" s="1397">
        <v>1</v>
      </c>
      <c r="H8" s="151">
        <v>1</v>
      </c>
      <c r="I8" s="145">
        <v>1</v>
      </c>
      <c r="J8" s="152" t="s">
        <v>933</v>
      </c>
    </row>
    <row r="9" spans="1:10" s="124" customFormat="1" ht="69" customHeight="1" thickTop="1" thickBot="1" x14ac:dyDescent="0.3">
      <c r="A9" s="125" t="s">
        <v>929</v>
      </c>
      <c r="B9" s="260" t="s">
        <v>162</v>
      </c>
      <c r="C9" s="143" t="s">
        <v>165</v>
      </c>
      <c r="D9" s="143" t="s">
        <v>202</v>
      </c>
      <c r="E9" s="143" t="s">
        <v>203</v>
      </c>
      <c r="F9" s="1397">
        <v>1</v>
      </c>
      <c r="G9" s="1397">
        <v>1</v>
      </c>
      <c r="H9" s="151">
        <v>1</v>
      </c>
      <c r="I9" s="145">
        <v>1</v>
      </c>
      <c r="J9" s="152" t="s">
        <v>934</v>
      </c>
    </row>
    <row r="10" spans="1:10" s="124" customFormat="1" ht="22.5" thickTop="1" thickBot="1" x14ac:dyDescent="0.3">
      <c r="A10" s="262"/>
      <c r="B10" s="263" t="s">
        <v>171</v>
      </c>
      <c r="C10" s="263"/>
      <c r="D10" s="263"/>
      <c r="E10" s="262"/>
      <c r="F10" s="161"/>
      <c r="G10" s="161"/>
      <c r="H10" s="161"/>
      <c r="I10" s="158"/>
      <c r="J10" s="266"/>
    </row>
    <row r="11" spans="1:10" s="124" customFormat="1" ht="80.25" customHeight="1" thickTop="1" thickBot="1" x14ac:dyDescent="0.3">
      <c r="A11" s="125" t="s">
        <v>929</v>
      </c>
      <c r="B11" s="267" t="s">
        <v>172</v>
      </c>
      <c r="C11" s="143" t="s">
        <v>173</v>
      </c>
      <c r="D11" s="143" t="s">
        <v>226</v>
      </c>
      <c r="E11" s="143" t="s">
        <v>206</v>
      </c>
      <c r="F11" s="1398">
        <v>1</v>
      </c>
      <c r="G11" s="1397">
        <v>1.0337499999999999</v>
      </c>
      <c r="H11" s="151">
        <v>1.0337499999999999</v>
      </c>
      <c r="I11" s="145">
        <v>1.0337499999999999</v>
      </c>
      <c r="J11" s="152" t="s">
        <v>935</v>
      </c>
    </row>
    <row r="12" spans="1:10" s="124" customFormat="1" ht="301.5" thickTop="1" thickBot="1" x14ac:dyDescent="0.3">
      <c r="A12" s="125" t="s">
        <v>929</v>
      </c>
      <c r="B12" s="267" t="s">
        <v>172</v>
      </c>
      <c r="C12" s="143" t="s">
        <v>175</v>
      </c>
      <c r="D12" s="143" t="s">
        <v>936</v>
      </c>
      <c r="E12" s="143" t="s">
        <v>937</v>
      </c>
      <c r="F12" s="1398">
        <v>1</v>
      </c>
      <c r="G12" s="1397">
        <v>1</v>
      </c>
      <c r="H12" s="151">
        <v>1</v>
      </c>
      <c r="I12" s="145">
        <v>1</v>
      </c>
      <c r="J12" s="152" t="s">
        <v>938</v>
      </c>
    </row>
    <row r="13" spans="1:10" s="124" customFormat="1" ht="346.5" thickTop="1" thickBot="1" x14ac:dyDescent="0.3">
      <c r="A13" s="125" t="s">
        <v>929</v>
      </c>
      <c r="B13" s="267" t="s">
        <v>172</v>
      </c>
      <c r="C13" s="252" t="s">
        <v>174</v>
      </c>
      <c r="D13" s="143" t="s">
        <v>939</v>
      </c>
      <c r="E13" s="143" t="s">
        <v>940</v>
      </c>
      <c r="F13" s="1398">
        <v>1</v>
      </c>
      <c r="G13" s="1397">
        <v>1</v>
      </c>
      <c r="H13" s="151">
        <v>1</v>
      </c>
      <c r="I13" s="145">
        <v>1</v>
      </c>
      <c r="J13" s="152" t="s">
        <v>941</v>
      </c>
    </row>
    <row r="14" spans="1:10" s="124" customFormat="1" ht="225.75" customHeight="1" thickTop="1" thickBot="1" x14ac:dyDescent="0.3">
      <c r="A14" s="125" t="s">
        <v>929</v>
      </c>
      <c r="B14" s="267" t="s">
        <v>172</v>
      </c>
      <c r="C14" s="252" t="s">
        <v>174</v>
      </c>
      <c r="D14" s="143" t="s">
        <v>942</v>
      </c>
      <c r="E14" s="143" t="s">
        <v>943</v>
      </c>
      <c r="F14" s="1398">
        <v>1</v>
      </c>
      <c r="G14" s="1397">
        <v>1</v>
      </c>
      <c r="H14" s="151">
        <v>1</v>
      </c>
      <c r="I14" s="145">
        <v>1</v>
      </c>
      <c r="J14" s="152" t="s">
        <v>944</v>
      </c>
    </row>
    <row r="15" spans="1:10" s="124" customFormat="1" ht="408" customHeight="1" thickTop="1" thickBot="1" x14ac:dyDescent="0.3">
      <c r="A15" s="125" t="s">
        <v>929</v>
      </c>
      <c r="B15" s="267" t="s">
        <v>172</v>
      </c>
      <c r="C15" s="252" t="s">
        <v>174</v>
      </c>
      <c r="D15" s="143" t="s">
        <v>945</v>
      </c>
      <c r="E15" s="143" t="s">
        <v>946</v>
      </c>
      <c r="F15" s="1398">
        <v>1</v>
      </c>
      <c r="G15" s="1397">
        <v>1</v>
      </c>
      <c r="H15" s="151">
        <v>1</v>
      </c>
      <c r="I15" s="145">
        <v>1</v>
      </c>
      <c r="J15" s="152" t="s">
        <v>947</v>
      </c>
    </row>
    <row r="16" spans="1:10" s="124" customFormat="1" ht="166.5" thickTop="1" thickBot="1" x14ac:dyDescent="0.3">
      <c r="A16" s="125" t="s">
        <v>929</v>
      </c>
      <c r="B16" s="267" t="s">
        <v>172</v>
      </c>
      <c r="C16" s="252" t="s">
        <v>174</v>
      </c>
      <c r="D16" s="143" t="s">
        <v>948</v>
      </c>
      <c r="E16" s="143" t="s">
        <v>949</v>
      </c>
      <c r="F16" s="1398">
        <v>1</v>
      </c>
      <c r="G16" s="1397">
        <v>1</v>
      </c>
      <c r="H16" s="151">
        <v>1</v>
      </c>
      <c r="I16" s="145">
        <v>1</v>
      </c>
      <c r="J16" s="152" t="s">
        <v>950</v>
      </c>
    </row>
    <row r="17" spans="8:10" ht="108.75" customHeight="1" thickTop="1" x14ac:dyDescent="0.35">
      <c r="H17" s="47" t="s">
        <v>177</v>
      </c>
      <c r="I17" s="1178">
        <v>0.95895394736842099</v>
      </c>
      <c r="J17" s="17" t="s">
        <v>178</v>
      </c>
    </row>
    <row r="18" spans="8:10" x14ac:dyDescent="0.35">
      <c r="I18" s="195"/>
    </row>
    <row r="19" spans="8:10" x14ac:dyDescent="0.35">
      <c r="I19" s="195"/>
    </row>
    <row r="20" spans="8:10" x14ac:dyDescent="0.35">
      <c r="I20" s="195"/>
    </row>
    <row r="21" spans="8:10" x14ac:dyDescent="0.35">
      <c r="I21" s="195"/>
    </row>
    <row r="22" spans="8:10" x14ac:dyDescent="0.35">
      <c r="I22" s="195"/>
    </row>
    <row r="23" spans="8:10" x14ac:dyDescent="0.35">
      <c r="I23" s="195"/>
    </row>
    <row r="24" spans="8:10" x14ac:dyDescent="0.35">
      <c r="I24" s="195"/>
    </row>
    <row r="25" spans="8:10" x14ac:dyDescent="0.35">
      <c r="I25" s="195"/>
    </row>
    <row r="26" spans="8:10" x14ac:dyDescent="0.35">
      <c r="I26" s="195"/>
    </row>
    <row r="27" spans="8:10" x14ac:dyDescent="0.35">
      <c r="I27" s="195"/>
    </row>
    <row r="28" spans="8:10" x14ac:dyDescent="0.35">
      <c r="I28" s="195"/>
    </row>
    <row r="29" spans="8:10" x14ac:dyDescent="0.35">
      <c r="I29" s="195"/>
    </row>
    <row r="30" spans="8:10" x14ac:dyDescent="0.35">
      <c r="I30" s="195"/>
    </row>
    <row r="31" spans="8:10" x14ac:dyDescent="0.35">
      <c r="I31" s="195"/>
    </row>
    <row r="32" spans="8:10"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AocvNRcYcv9DV5TrtvTYB0Rje4PPVyzm+/J3SGSYSg5T/8GQPz0fUKf/oNryUaKvtalFhbuGapaqxM+idF2X9w==" saltValue="uD/d07HTBGF6Mwjs22zInA==" spinCount="100000" sheet="1" objects="1" scenarios="1"/>
  <conditionalFormatting sqref="F8:G9 F11:G16 F6:G6">
    <cfRule type="expression" dxfId="3370" priority="398">
      <formula>OR(#REF!="Número",#REF!="Meses",#REF!="Pesos",#REF!="Millones")</formula>
    </cfRule>
    <cfRule type="expression" dxfId="3369" priority="399">
      <formula>#REF!="Porcentaje"</formula>
    </cfRule>
  </conditionalFormatting>
  <conditionalFormatting sqref="F5:G5">
    <cfRule type="expression" dxfId="3368" priority="378">
      <formula>OR(#REF!="Número",#REF!="Meses",#REF!="Pesos",#REF!="Millones")</formula>
    </cfRule>
    <cfRule type="expression" dxfId="3367" priority="379">
      <formula>#REF!="Porcentaje"</formula>
    </cfRule>
  </conditionalFormatting>
  <conditionalFormatting sqref="I5:I6">
    <cfRule type="cellIs" dxfId="3366" priority="105" operator="greaterThan">
      <formula>1.1</formula>
    </cfRule>
    <cfRule type="cellIs" dxfId="3365" priority="106" operator="between">
      <formula>100%</formula>
      <formula>110%</formula>
    </cfRule>
    <cfRule type="cellIs" dxfId="3364" priority="107" operator="between">
      <formula>70%</formula>
      <formula>99.9999999%</formula>
    </cfRule>
    <cfRule type="cellIs" dxfId="3363" priority="108" operator="between">
      <formula>0</formula>
      <formula>0.6999999999999</formula>
    </cfRule>
  </conditionalFormatting>
  <conditionalFormatting sqref="H5:H6">
    <cfRule type="containsText" dxfId="3362" priority="99" operator="containsText" text="Sin medición en la vigencia">
      <formula>NOT(ISERROR(SEARCH("Sin medición en la vigencia",H5)))</formula>
    </cfRule>
    <cfRule type="cellIs" dxfId="3361" priority="100" operator="greaterThan">
      <formula>1.1</formula>
    </cfRule>
    <cfRule type="cellIs" dxfId="3360" priority="101" operator="between">
      <formula>100%</formula>
      <formula>110%</formula>
    </cfRule>
    <cfRule type="cellIs" dxfId="3359" priority="102" operator="between">
      <formula>70%</formula>
      <formula>99.9999999%</formula>
    </cfRule>
    <cfRule type="cellIs" dxfId="3358" priority="103" operator="between">
      <formula>0</formula>
      <formula>0.6999999999999</formula>
    </cfRule>
  </conditionalFormatting>
  <conditionalFormatting sqref="I8:I9">
    <cfRule type="cellIs" dxfId="3357" priority="95" operator="greaterThan">
      <formula>1.1</formula>
    </cfRule>
    <cfRule type="cellIs" dxfId="3356" priority="96" operator="between">
      <formula>100%</formula>
      <formula>110%</formula>
    </cfRule>
    <cfRule type="cellIs" dxfId="3355" priority="97" operator="between">
      <formula>70%</formula>
      <formula>99.9999999%</formula>
    </cfRule>
    <cfRule type="cellIs" dxfId="3354" priority="98" operator="between">
      <formula>0</formula>
      <formula>0.6999999999999</formula>
    </cfRule>
  </conditionalFormatting>
  <conditionalFormatting sqref="H8:H9">
    <cfRule type="containsText" dxfId="3353" priority="89" operator="containsText" text="Sin medición en la vigencia">
      <formula>NOT(ISERROR(SEARCH("Sin medición en la vigencia",H8)))</formula>
    </cfRule>
    <cfRule type="cellIs" dxfId="3352" priority="90" operator="greaterThan">
      <formula>1.1</formula>
    </cfRule>
    <cfRule type="cellIs" dxfId="3351" priority="91" operator="between">
      <formula>100%</formula>
      <formula>110%</formula>
    </cfRule>
    <cfRule type="cellIs" dxfId="3350" priority="92" operator="between">
      <formula>70%</formula>
      <formula>99.9999999%</formula>
    </cfRule>
    <cfRule type="cellIs" dxfId="3349" priority="93" operator="between">
      <formula>0</formula>
      <formula>0.6999999999999</formula>
    </cfRule>
  </conditionalFormatting>
  <conditionalFormatting sqref="I11:I16">
    <cfRule type="cellIs" dxfId="3348" priority="85" operator="greaterThan">
      <formula>1.1</formula>
    </cfRule>
    <cfRule type="cellIs" dxfId="3347" priority="86" operator="between">
      <formula>100%</formula>
      <formula>110%</formula>
    </cfRule>
    <cfRule type="cellIs" dxfId="3346" priority="87" operator="between">
      <formula>70%</formula>
      <formula>99.9999999%</formula>
    </cfRule>
    <cfRule type="cellIs" dxfId="3345" priority="88" operator="between">
      <formula>0</formula>
      <formula>0.6999999999999</formula>
    </cfRule>
  </conditionalFormatting>
  <conditionalFormatting sqref="H11:H16">
    <cfRule type="containsText" dxfId="3344" priority="79" operator="containsText" text="Sin medición en la vigencia">
      <formula>NOT(ISERROR(SEARCH("Sin medición en la vigencia",H11)))</formula>
    </cfRule>
    <cfRule type="cellIs" dxfId="3343" priority="80" operator="greaterThan">
      <formula>1.1</formula>
    </cfRule>
    <cfRule type="cellIs" dxfId="3342" priority="81" operator="between">
      <formula>100%</formula>
      <formula>110%</formula>
    </cfRule>
    <cfRule type="cellIs" dxfId="3341" priority="82" operator="between">
      <formula>70%</formula>
      <formula>99.9999999%</formula>
    </cfRule>
    <cfRule type="cellIs" dxfId="3340" priority="83" operator="between">
      <formula>0</formula>
      <formula>0.6999999999999</formula>
    </cfRule>
  </conditionalFormatting>
  <hyperlinks>
    <hyperlink ref="J17" location="Principal!A1" display="volver al índice" xr:uid="{00000000-0004-0000-29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4" operator="containsText" id="{2088E2A1-93AE-486C-BF64-09527E5F65B4}">
            <xm:f>NOT(ISERROR(SEARCH("-",I5)))</xm:f>
            <xm:f>"-"</xm:f>
            <x14:dxf>
              <fill>
                <patternFill>
                  <bgColor rgb="FF000000"/>
                </patternFill>
              </fill>
            </x14:dxf>
          </x14:cfRule>
          <xm:sqref>I5:I6</xm:sqref>
        </x14:conditionalFormatting>
        <x14:conditionalFormatting xmlns:xm="http://schemas.microsoft.com/office/excel/2006/main">
          <x14:cfRule type="containsText" priority="94" operator="containsText" id="{1012EA9D-CC0A-408B-97B1-D0127D4DFE71}">
            <xm:f>NOT(ISERROR(SEARCH("-",I8)))</xm:f>
            <xm:f>"-"</xm:f>
            <x14:dxf>
              <fill>
                <patternFill>
                  <bgColor rgb="FF000000"/>
                </patternFill>
              </fill>
            </x14:dxf>
          </x14:cfRule>
          <xm:sqref>I8:I9</xm:sqref>
        </x14:conditionalFormatting>
        <x14:conditionalFormatting xmlns:xm="http://schemas.microsoft.com/office/excel/2006/main">
          <x14:cfRule type="containsText" priority="84" operator="containsText" id="{A5E2E5B0-964B-4153-A218-68B80E9E014C}">
            <xm:f>NOT(ISERROR(SEARCH("-",I11)))</xm:f>
            <xm:f>"-"</xm:f>
            <x14:dxf>
              <fill>
                <patternFill>
                  <bgColor rgb="FF000000"/>
                </patternFill>
              </fill>
            </x14:dxf>
          </x14:cfRule>
          <xm:sqref>I11:I16</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theme="9" tint="0.59999389629810485"/>
  </sheetPr>
  <dimension ref="A1:J115"/>
  <sheetViews>
    <sheetView zoomScale="60" zoomScaleNormal="60" workbookViewId="0">
      <selection activeCell="F10" sqref="F10"/>
    </sheetView>
  </sheetViews>
  <sheetFormatPr baseColWidth="10" defaultColWidth="29.42578125" defaultRowHeight="21" x14ac:dyDescent="0.35"/>
  <cols>
    <col min="1" max="3" width="29.42578125" style="163" customWidth="1"/>
    <col min="4" max="4" width="29.42578125" style="164" customWidth="1"/>
    <col min="5" max="5" width="29.42578125" style="163" customWidth="1"/>
    <col min="6" max="9" width="29.42578125" style="168"/>
    <col min="10" max="10" width="102.85546875" style="167" customWidth="1"/>
    <col min="11" max="16384" width="29.42578125" style="163"/>
  </cols>
  <sheetData>
    <row r="1" spans="1:10" ht="81.75" customHeight="1" thickBot="1" x14ac:dyDescent="0.3">
      <c r="A1" s="117"/>
      <c r="B1" s="118" t="s">
        <v>122</v>
      </c>
      <c r="C1" s="118"/>
      <c r="D1" s="119" t="s">
        <v>951</v>
      </c>
      <c r="E1" s="119"/>
      <c r="F1" s="123"/>
      <c r="G1" s="123"/>
      <c r="H1" s="123"/>
      <c r="I1" s="123"/>
      <c r="J1" s="122"/>
    </row>
    <row r="2" spans="1:10" s="164" customFormat="1" ht="22.5" thickTop="1" thickBot="1" x14ac:dyDescent="0.3">
      <c r="A2" s="125"/>
      <c r="B2" s="125"/>
      <c r="C2" s="125"/>
      <c r="D2" s="125"/>
      <c r="E2" s="125"/>
      <c r="F2" s="127" t="s">
        <v>124</v>
      </c>
      <c r="G2" s="128"/>
      <c r="H2" s="128"/>
      <c r="I2" s="129"/>
      <c r="J2" s="130" t="s">
        <v>21</v>
      </c>
    </row>
    <row r="3" spans="1:10" ht="89.25" customHeight="1" thickTop="1" thickBot="1" x14ac:dyDescent="0.3">
      <c r="A3" s="125" t="s">
        <v>125</v>
      </c>
      <c r="B3" s="125" t="s">
        <v>126</v>
      </c>
      <c r="C3" s="125" t="s">
        <v>127</v>
      </c>
      <c r="D3" s="125" t="s">
        <v>128</v>
      </c>
      <c r="E3" s="125" t="s">
        <v>129</v>
      </c>
      <c r="F3" s="133" t="s">
        <v>130</v>
      </c>
      <c r="G3" s="133" t="s">
        <v>131</v>
      </c>
      <c r="H3" s="134" t="s">
        <v>132</v>
      </c>
      <c r="I3" s="134" t="s">
        <v>209</v>
      </c>
      <c r="J3" s="135" t="s">
        <v>134</v>
      </c>
    </row>
    <row r="4" spans="1:10" ht="22.5" thickTop="1" thickBot="1" x14ac:dyDescent="0.3">
      <c r="A4" s="254"/>
      <c r="B4" s="255" t="s">
        <v>262</v>
      </c>
      <c r="C4" s="256"/>
      <c r="D4" s="256"/>
      <c r="E4" s="254"/>
      <c r="F4" s="141"/>
      <c r="G4" s="141"/>
      <c r="H4" s="141"/>
      <c r="I4" s="141"/>
      <c r="J4" s="259"/>
    </row>
    <row r="5" spans="1:10" ht="91.5" thickTop="1" thickBot="1" x14ac:dyDescent="0.3">
      <c r="A5" s="125" t="s">
        <v>952</v>
      </c>
      <c r="B5" s="296" t="s">
        <v>162</v>
      </c>
      <c r="C5" s="143" t="s">
        <v>165</v>
      </c>
      <c r="D5" s="143" t="s">
        <v>202</v>
      </c>
      <c r="E5" s="143" t="s">
        <v>203</v>
      </c>
      <c r="F5" s="150">
        <v>1</v>
      </c>
      <c r="G5" s="150">
        <v>1</v>
      </c>
      <c r="H5" s="151">
        <v>1</v>
      </c>
      <c r="I5" s="145">
        <v>1</v>
      </c>
      <c r="J5" s="152" t="s">
        <v>953</v>
      </c>
    </row>
    <row r="6" spans="1:10" ht="22.5" thickTop="1" thickBot="1" x14ac:dyDescent="0.3">
      <c r="A6" s="262"/>
      <c r="B6" s="263" t="s">
        <v>171</v>
      </c>
      <c r="C6" s="263"/>
      <c r="D6" s="263"/>
      <c r="E6" s="262"/>
      <c r="F6" s="297"/>
      <c r="G6" s="297"/>
      <c r="H6" s="297"/>
      <c r="I6" s="158"/>
      <c r="J6" s="266"/>
    </row>
    <row r="7" spans="1:10" ht="121.5" customHeight="1" thickTop="1" thickBot="1" x14ac:dyDescent="0.3">
      <c r="A7" s="125" t="s">
        <v>954</v>
      </c>
      <c r="B7" s="267" t="s">
        <v>172</v>
      </c>
      <c r="C7" s="143" t="s">
        <v>173</v>
      </c>
      <c r="D7" s="143" t="s">
        <v>226</v>
      </c>
      <c r="E7" s="143" t="s">
        <v>206</v>
      </c>
      <c r="F7" s="150">
        <v>1</v>
      </c>
      <c r="G7" s="150">
        <v>0.98999999999999988</v>
      </c>
      <c r="H7" s="151">
        <v>0.98999999999999988</v>
      </c>
      <c r="I7" s="145">
        <v>0.98999999999999988</v>
      </c>
      <c r="J7" s="152" t="s">
        <v>955</v>
      </c>
    </row>
    <row r="8" spans="1:10" ht="175.5" customHeight="1" thickTop="1" thickBot="1" x14ac:dyDescent="0.3">
      <c r="A8" s="125" t="s">
        <v>954</v>
      </c>
      <c r="B8" s="267" t="s">
        <v>172</v>
      </c>
      <c r="C8" s="252" t="s">
        <v>175</v>
      </c>
      <c r="D8" s="252" t="s">
        <v>956</v>
      </c>
      <c r="E8" s="143" t="s">
        <v>957</v>
      </c>
      <c r="F8" s="150">
        <v>1</v>
      </c>
      <c r="G8" s="150">
        <v>1</v>
      </c>
      <c r="H8" s="151">
        <v>1</v>
      </c>
      <c r="I8" s="145">
        <v>1</v>
      </c>
      <c r="J8" s="152" t="s">
        <v>958</v>
      </c>
    </row>
    <row r="9" spans="1:10" ht="167.25" customHeight="1" thickTop="1" thickBot="1" x14ac:dyDescent="0.3">
      <c r="A9" s="125" t="s">
        <v>954</v>
      </c>
      <c r="B9" s="267" t="s">
        <v>172</v>
      </c>
      <c r="C9" s="252" t="s">
        <v>175</v>
      </c>
      <c r="D9" s="252" t="s">
        <v>956</v>
      </c>
      <c r="E9" s="143" t="s">
        <v>959</v>
      </c>
      <c r="F9" s="150">
        <v>1</v>
      </c>
      <c r="G9" s="150">
        <v>1</v>
      </c>
      <c r="H9" s="151">
        <v>1</v>
      </c>
      <c r="I9" s="145">
        <v>1</v>
      </c>
      <c r="J9" s="152" t="s">
        <v>960</v>
      </c>
    </row>
    <row r="10" spans="1:10" ht="151.5" customHeight="1" thickTop="1" thickBot="1" x14ac:dyDescent="0.3">
      <c r="A10" s="125" t="s">
        <v>954</v>
      </c>
      <c r="B10" s="267" t="s">
        <v>172</v>
      </c>
      <c r="C10" s="252" t="s">
        <v>175</v>
      </c>
      <c r="D10" s="143" t="s">
        <v>961</v>
      </c>
      <c r="E10" s="143" t="s">
        <v>962</v>
      </c>
      <c r="F10" s="150">
        <v>1</v>
      </c>
      <c r="G10" s="150">
        <v>1</v>
      </c>
      <c r="H10" s="151">
        <v>1</v>
      </c>
      <c r="I10" s="145">
        <v>1</v>
      </c>
      <c r="J10" s="152" t="s">
        <v>963</v>
      </c>
    </row>
    <row r="11" spans="1:10" ht="120" customHeight="1" thickTop="1" x14ac:dyDescent="0.35">
      <c r="H11" s="47" t="s">
        <v>177</v>
      </c>
      <c r="I11" s="1178">
        <v>0.998</v>
      </c>
      <c r="J11" s="17" t="s">
        <v>178</v>
      </c>
    </row>
    <row r="12" spans="1:10" x14ac:dyDescent="0.35">
      <c r="I12" s="195"/>
    </row>
    <row r="13" spans="1:10" x14ac:dyDescent="0.35">
      <c r="I13" s="195"/>
    </row>
    <row r="14" spans="1:10" x14ac:dyDescent="0.35">
      <c r="I14" s="195"/>
    </row>
    <row r="15" spans="1:10" x14ac:dyDescent="0.35">
      <c r="I15" s="195"/>
    </row>
    <row r="16" spans="1:10" x14ac:dyDescent="0.35">
      <c r="I16" s="195"/>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ZjL+9GcIJ3GnFallHD3bKPoXYsQ91mxugXYsIPBgpMKPaLHv4E2jmQ6EWfisnF2XY9KCezXtGN540mil7An8ag==" saltValue="U3LCl9itvoCXPMgGiz11JA==" spinCount="100000" sheet="1" objects="1" scenarios="1"/>
  <conditionalFormatting sqref="F10:G10">
    <cfRule type="expression" dxfId="3336" priority="177">
      <formula>OR(#REF!="Número",#REF!="Meses",#REF!="Pesos",#REF!="Millones")</formula>
    </cfRule>
    <cfRule type="expression" dxfId="3335" priority="178">
      <formula>#REF!="Porcentaje"</formula>
    </cfRule>
  </conditionalFormatting>
  <conditionalFormatting sqref="I5">
    <cfRule type="cellIs" dxfId="3334" priority="63" operator="greaterThan">
      <formula>1.1</formula>
    </cfRule>
    <cfRule type="cellIs" dxfId="3333" priority="64" operator="between">
      <formula>100%</formula>
      <formula>110%</formula>
    </cfRule>
    <cfRule type="cellIs" dxfId="3332" priority="65" operator="between">
      <formula>70%</formula>
      <formula>99.9999999%</formula>
    </cfRule>
    <cfRule type="cellIs" dxfId="3331" priority="66" operator="between">
      <formula>0</formula>
      <formula>0.6999999999999</formula>
    </cfRule>
  </conditionalFormatting>
  <conditionalFormatting sqref="H5">
    <cfRule type="containsText" dxfId="3330" priority="57" operator="containsText" text="Sin medición en la vigencia">
      <formula>NOT(ISERROR(SEARCH("Sin medición en la vigencia",H5)))</formula>
    </cfRule>
    <cfRule type="cellIs" dxfId="3329" priority="58" operator="greaterThan">
      <formula>1.1</formula>
    </cfRule>
    <cfRule type="cellIs" dxfId="3328" priority="59" operator="between">
      <formula>100%</formula>
      <formula>110%</formula>
    </cfRule>
    <cfRule type="cellIs" dxfId="3327" priority="60" operator="between">
      <formula>70%</formula>
      <formula>99.9999999%</formula>
    </cfRule>
    <cfRule type="cellIs" dxfId="3326" priority="61" operator="between">
      <formula>0</formula>
      <formula>0.6999999999999</formula>
    </cfRule>
  </conditionalFormatting>
  <conditionalFormatting sqref="I7:I10">
    <cfRule type="cellIs" dxfId="3325" priority="53" operator="greaterThan">
      <formula>1.1</formula>
    </cfRule>
    <cfRule type="cellIs" dxfId="3324" priority="54" operator="between">
      <formula>100%</formula>
      <formula>110%</formula>
    </cfRule>
    <cfRule type="cellIs" dxfId="3323" priority="55" operator="between">
      <formula>70%</formula>
      <formula>99.9999999%</formula>
    </cfRule>
    <cfRule type="cellIs" dxfId="3322" priority="56" operator="between">
      <formula>0</formula>
      <formula>0.6999999999999</formula>
    </cfRule>
  </conditionalFormatting>
  <conditionalFormatting sqref="H7:H10">
    <cfRule type="containsText" dxfId="3321" priority="47" operator="containsText" text="Sin medición en la vigencia">
      <formula>NOT(ISERROR(SEARCH("Sin medición en la vigencia",H7)))</formula>
    </cfRule>
    <cfRule type="cellIs" dxfId="3320" priority="48" operator="greaterThan">
      <formula>1.1</formula>
    </cfRule>
    <cfRule type="cellIs" dxfId="3319" priority="49" operator="between">
      <formula>100%</formula>
      <formula>110%</formula>
    </cfRule>
    <cfRule type="cellIs" dxfId="3318" priority="50" operator="between">
      <formula>70%</formula>
      <formula>99.9999999%</formula>
    </cfRule>
    <cfRule type="cellIs" dxfId="3317" priority="51" operator="between">
      <formula>0</formula>
      <formula>0.6999999999999</formula>
    </cfRule>
  </conditionalFormatting>
  <hyperlinks>
    <hyperlink ref="J11" location="Principal!A1" display="volver al índice" xr:uid="{00000000-0004-0000-2A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2" operator="containsText" id="{6051F646-B180-4552-B72C-CF444EF7C159}">
            <xm:f>NOT(ISERROR(SEARCH("-",I5)))</xm:f>
            <xm:f>"-"</xm:f>
            <x14:dxf>
              <fill>
                <patternFill>
                  <bgColor rgb="FF000000"/>
                </patternFill>
              </fill>
            </x14:dxf>
          </x14:cfRule>
          <xm:sqref>I5</xm:sqref>
        </x14:conditionalFormatting>
        <x14:conditionalFormatting xmlns:xm="http://schemas.microsoft.com/office/excel/2006/main">
          <x14:cfRule type="containsText" priority="52" operator="containsText" id="{375BDCBA-0995-4D20-A188-45E1497FE297}">
            <xm:f>NOT(ISERROR(SEARCH("-",I7)))</xm:f>
            <xm:f>"-"</xm:f>
            <x14:dxf>
              <fill>
                <patternFill>
                  <bgColor rgb="FF000000"/>
                </patternFill>
              </fill>
            </x14:dxf>
          </x14:cfRule>
          <xm:sqref>I7:I10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theme="9" tint="0.59999389629810485"/>
  </sheetPr>
  <dimension ref="A1:J115"/>
  <sheetViews>
    <sheetView zoomScale="60" zoomScaleNormal="60" workbookViewId="0">
      <selection activeCell="E18" sqref="E18"/>
    </sheetView>
  </sheetViews>
  <sheetFormatPr baseColWidth="10" defaultColWidth="11.42578125" defaultRowHeight="21" x14ac:dyDescent="0.35"/>
  <cols>
    <col min="1" max="1" width="19.7109375" style="163" customWidth="1"/>
    <col min="2" max="2" width="20.5703125" style="163" customWidth="1"/>
    <col min="3" max="3" width="29.28515625" style="163" customWidth="1"/>
    <col min="4" max="4" width="32.5703125" style="164" customWidth="1"/>
    <col min="5" max="5" width="26.5703125" style="163" customWidth="1"/>
    <col min="6" max="7" width="19.7109375" style="168" customWidth="1"/>
    <col min="8" max="8" width="22" style="168" customWidth="1"/>
    <col min="9" max="9" width="24.42578125" style="168" customWidth="1"/>
    <col min="10" max="10" width="150.7109375" style="166" customWidth="1"/>
    <col min="11" max="11" width="67.5703125" style="124" customWidth="1"/>
    <col min="12" max="16384" width="11.42578125" style="124"/>
  </cols>
  <sheetData>
    <row r="1" spans="1:10" ht="81.75" customHeight="1" thickBot="1" x14ac:dyDescent="0.3">
      <c r="A1" s="117"/>
      <c r="B1" s="118" t="s">
        <v>122</v>
      </c>
      <c r="C1" s="118"/>
      <c r="D1" s="119" t="s">
        <v>964</v>
      </c>
      <c r="E1" s="119"/>
      <c r="F1" s="123"/>
      <c r="G1" s="123"/>
      <c r="H1" s="123"/>
      <c r="I1" s="123"/>
      <c r="J1" s="122"/>
    </row>
    <row r="2" spans="1:10" s="131" customFormat="1" ht="22.5" thickTop="1" thickBot="1" x14ac:dyDescent="0.3">
      <c r="A2" s="125"/>
      <c r="B2" s="125"/>
      <c r="C2" s="125"/>
      <c r="D2" s="125"/>
      <c r="E2" s="125"/>
      <c r="F2" s="127" t="s">
        <v>124</v>
      </c>
      <c r="G2" s="128"/>
      <c r="H2" s="128"/>
      <c r="I2" s="129"/>
      <c r="J2" s="130" t="s">
        <v>21</v>
      </c>
    </row>
    <row r="3" spans="1:10" ht="93" customHeight="1" thickTop="1" thickBot="1" x14ac:dyDescent="0.3">
      <c r="A3" s="125" t="s">
        <v>125</v>
      </c>
      <c r="B3" s="125" t="s">
        <v>126</v>
      </c>
      <c r="C3" s="125" t="s">
        <v>127</v>
      </c>
      <c r="D3" s="125" t="s">
        <v>128</v>
      </c>
      <c r="E3" s="125" t="s">
        <v>129</v>
      </c>
      <c r="F3" s="133" t="s">
        <v>130</v>
      </c>
      <c r="G3" s="133" t="s">
        <v>131</v>
      </c>
      <c r="H3" s="134" t="s">
        <v>132</v>
      </c>
      <c r="I3" s="134" t="s">
        <v>209</v>
      </c>
      <c r="J3" s="135" t="s">
        <v>134</v>
      </c>
    </row>
    <row r="4" spans="1:10" ht="22.5" thickTop="1" thickBot="1" x14ac:dyDescent="0.3">
      <c r="A4" s="173"/>
      <c r="B4" s="251" t="s">
        <v>135</v>
      </c>
      <c r="C4" s="251"/>
      <c r="D4" s="173"/>
      <c r="E4" s="251"/>
      <c r="F4" s="177"/>
      <c r="G4" s="177"/>
      <c r="H4" s="177"/>
      <c r="I4" s="177"/>
      <c r="J4" s="175"/>
    </row>
    <row r="5" spans="1:10" ht="99.6" customHeight="1" thickTop="1" thickBot="1" x14ac:dyDescent="0.3">
      <c r="A5" s="125" t="s">
        <v>965</v>
      </c>
      <c r="B5" s="299" t="s">
        <v>137</v>
      </c>
      <c r="C5" s="252" t="s">
        <v>138</v>
      </c>
      <c r="D5" s="143" t="s">
        <v>139</v>
      </c>
      <c r="E5" s="143" t="s">
        <v>913</v>
      </c>
      <c r="F5" s="150">
        <v>1</v>
      </c>
      <c r="G5" s="150">
        <v>0.86599999999999999</v>
      </c>
      <c r="H5" s="151">
        <v>0.86599999999999999</v>
      </c>
      <c r="I5" s="145">
        <v>0.86599999999999999</v>
      </c>
      <c r="J5" s="152" t="s">
        <v>966</v>
      </c>
    </row>
    <row r="6" spans="1:10" ht="135" customHeight="1" thickTop="1" thickBot="1" x14ac:dyDescent="0.3">
      <c r="A6" s="125" t="s">
        <v>965</v>
      </c>
      <c r="B6" s="299" t="s">
        <v>137</v>
      </c>
      <c r="C6" s="252" t="s">
        <v>138</v>
      </c>
      <c r="D6" s="143" t="s">
        <v>684</v>
      </c>
      <c r="E6" s="143" t="s">
        <v>142</v>
      </c>
      <c r="F6" s="150">
        <v>0.95</v>
      </c>
      <c r="G6" s="150">
        <v>0.85399999999999998</v>
      </c>
      <c r="H6" s="151">
        <v>0.89894736842105261</v>
      </c>
      <c r="I6" s="145">
        <v>0.89894736842105261</v>
      </c>
      <c r="J6" s="152" t="s">
        <v>967</v>
      </c>
    </row>
    <row r="7" spans="1:10" ht="30" customHeight="1" thickTop="1" thickBot="1" x14ac:dyDescent="0.3">
      <c r="A7" s="254"/>
      <c r="B7" s="255" t="s">
        <v>262</v>
      </c>
      <c r="C7" s="256"/>
      <c r="D7" s="256"/>
      <c r="E7" s="254"/>
      <c r="F7" s="141"/>
      <c r="G7" s="141"/>
      <c r="H7" s="141"/>
      <c r="I7" s="138"/>
      <c r="J7" s="259"/>
    </row>
    <row r="8" spans="1:10" ht="409.6" customHeight="1" thickTop="1" thickBot="1" x14ac:dyDescent="0.3">
      <c r="A8" s="125" t="s">
        <v>965</v>
      </c>
      <c r="B8" s="260" t="s">
        <v>162</v>
      </c>
      <c r="C8" s="143" t="s">
        <v>195</v>
      </c>
      <c r="D8" s="143" t="s">
        <v>196</v>
      </c>
      <c r="E8" s="143" t="s">
        <v>197</v>
      </c>
      <c r="F8" s="150">
        <v>1</v>
      </c>
      <c r="G8" s="150">
        <v>1</v>
      </c>
      <c r="H8" s="151">
        <v>1</v>
      </c>
      <c r="I8" s="145">
        <v>1</v>
      </c>
      <c r="J8" s="152" t="s">
        <v>968</v>
      </c>
    </row>
    <row r="9" spans="1:10" ht="177.75" customHeight="1" thickTop="1" thickBot="1" x14ac:dyDescent="0.3">
      <c r="A9" s="125" t="s">
        <v>965</v>
      </c>
      <c r="B9" s="260" t="s">
        <v>162</v>
      </c>
      <c r="C9" s="154" t="s">
        <v>513</v>
      </c>
      <c r="D9" s="154" t="s">
        <v>918</v>
      </c>
      <c r="E9" s="143" t="s">
        <v>969</v>
      </c>
      <c r="F9" s="150">
        <v>0.44</v>
      </c>
      <c r="G9" s="150">
        <v>0.45158544848023907</v>
      </c>
      <c r="H9" s="151">
        <v>1.026330564727816</v>
      </c>
      <c r="I9" s="145">
        <v>1.026330564727816</v>
      </c>
      <c r="J9" s="152" t="s">
        <v>970</v>
      </c>
    </row>
    <row r="10" spans="1:10" ht="135.75" customHeight="1" thickTop="1" thickBot="1" x14ac:dyDescent="0.3">
      <c r="A10" s="125" t="s">
        <v>965</v>
      </c>
      <c r="B10" s="260" t="s">
        <v>162</v>
      </c>
      <c r="C10" s="154" t="s">
        <v>165</v>
      </c>
      <c r="D10" s="143" t="s">
        <v>202</v>
      </c>
      <c r="E10" s="143" t="s">
        <v>203</v>
      </c>
      <c r="F10" s="150">
        <v>1</v>
      </c>
      <c r="G10" s="150">
        <v>1</v>
      </c>
      <c r="H10" s="151">
        <v>1</v>
      </c>
      <c r="I10" s="145">
        <v>1</v>
      </c>
      <c r="J10" s="152" t="s">
        <v>971</v>
      </c>
    </row>
    <row r="11" spans="1:10" ht="22.5" thickTop="1" thickBot="1" x14ac:dyDescent="0.3">
      <c r="A11" s="262"/>
      <c r="B11" s="263" t="s">
        <v>171</v>
      </c>
      <c r="C11" s="263"/>
      <c r="D11" s="263"/>
      <c r="E11" s="262"/>
      <c r="F11" s="161"/>
      <c r="G11" s="161"/>
      <c r="H11" s="161"/>
      <c r="I11" s="158"/>
      <c r="J11" s="266"/>
    </row>
    <row r="12" spans="1:10" ht="100.5" customHeight="1" thickTop="1" thickBot="1" x14ac:dyDescent="0.3">
      <c r="A12" s="125" t="s">
        <v>965</v>
      </c>
      <c r="B12" s="267" t="s">
        <v>172</v>
      </c>
      <c r="C12" s="143" t="s">
        <v>173</v>
      </c>
      <c r="D12" s="143" t="s">
        <v>226</v>
      </c>
      <c r="E12" s="143" t="s">
        <v>206</v>
      </c>
      <c r="F12" s="150">
        <v>1</v>
      </c>
      <c r="G12" s="150">
        <v>0.99276077097505677</v>
      </c>
      <c r="H12" s="151">
        <v>0.99276077097505677</v>
      </c>
      <c r="I12" s="145">
        <v>0.99276077097505677</v>
      </c>
      <c r="J12" s="152" t="s">
        <v>972</v>
      </c>
    </row>
    <row r="13" spans="1:10" ht="134.25" customHeight="1" thickTop="1" x14ac:dyDescent="0.35">
      <c r="H13" s="47" t="s">
        <v>177</v>
      </c>
      <c r="I13" s="1178">
        <v>0.96400645068732083</v>
      </c>
      <c r="J13" s="17" t="s">
        <v>178</v>
      </c>
    </row>
    <row r="14" spans="1:10" x14ac:dyDescent="0.35">
      <c r="I14" s="195"/>
    </row>
    <row r="15" spans="1:10" x14ac:dyDescent="0.35">
      <c r="I15" s="195"/>
    </row>
    <row r="16" spans="1:10" x14ac:dyDescent="0.35">
      <c r="I16" s="195"/>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9ehOWTkJX068wI10Bn4YY7ooJDHhsZ85bTDMYB+RlWvtNnp/8rQtX6l2oyNk4aA3/G8o6twuPwojed3uWgw4fQ==" saltValue="f9VUmjV2bPH16Z5xaxZrRQ==" spinCount="100000" sheet="1" objects="1" scenarios="1"/>
  <conditionalFormatting sqref="F6:G6 F8:G8 F10:G10 F12:G12">
    <cfRule type="expression" dxfId="3314" priority="327">
      <formula>OR(#REF!="Número",#REF!="Meses",#REF!="Pesos",#REF!="Millones")</formula>
    </cfRule>
    <cfRule type="expression" dxfId="3313" priority="328">
      <formula>#REF!="Porcentaje"</formula>
    </cfRule>
  </conditionalFormatting>
  <conditionalFormatting sqref="F5:G5">
    <cfRule type="expression" dxfId="3312" priority="307">
      <formula>OR(#REF!="Número",#REF!="Meses",#REF!="Pesos",#REF!="Millones")</formula>
    </cfRule>
    <cfRule type="expression" dxfId="3311" priority="308">
      <formula>#REF!="Porcentaje"</formula>
    </cfRule>
  </conditionalFormatting>
  <conditionalFormatting sqref="F9:G9">
    <cfRule type="expression" dxfId="3310" priority="270">
      <formula>OR(#REF!="Número",#REF!="Meses",#REF!="Pesos",#REF!="Millones")</formula>
    </cfRule>
    <cfRule type="expression" dxfId="3309" priority="271">
      <formula>#REF!="Porcentaje"</formula>
    </cfRule>
  </conditionalFormatting>
  <conditionalFormatting sqref="I5:I6">
    <cfRule type="cellIs" dxfId="3308" priority="116" operator="greaterThan">
      <formula>1.1</formula>
    </cfRule>
    <cfRule type="cellIs" dxfId="3307" priority="117" operator="between">
      <formula>100%</formula>
      <formula>110%</formula>
    </cfRule>
    <cfRule type="cellIs" dxfId="3306" priority="118" operator="between">
      <formula>70%</formula>
      <formula>99.9999999%</formula>
    </cfRule>
    <cfRule type="cellIs" dxfId="3305" priority="119" operator="between">
      <formula>0</formula>
      <formula>0.6999999999999</formula>
    </cfRule>
  </conditionalFormatting>
  <conditionalFormatting sqref="H5:H6">
    <cfRule type="containsText" dxfId="3304" priority="110" operator="containsText" text="Sin medición en la vigencia">
      <formula>NOT(ISERROR(SEARCH("Sin medición en la vigencia",H5)))</formula>
    </cfRule>
    <cfRule type="cellIs" dxfId="3303" priority="111" operator="greaterThan">
      <formula>1.1</formula>
    </cfRule>
    <cfRule type="cellIs" dxfId="3302" priority="112" operator="between">
      <formula>100%</formula>
      <formula>110%</formula>
    </cfRule>
    <cfRule type="cellIs" dxfId="3301" priority="113" operator="between">
      <formula>70%</formula>
      <formula>99.9999999%</formula>
    </cfRule>
    <cfRule type="cellIs" dxfId="3300" priority="114" operator="between">
      <formula>0</formula>
      <formula>0.6999999999999</formula>
    </cfRule>
  </conditionalFormatting>
  <conditionalFormatting sqref="I8:I10">
    <cfRule type="cellIs" dxfId="3299" priority="106" operator="greaterThan">
      <formula>1.1</formula>
    </cfRule>
    <cfRule type="cellIs" dxfId="3298" priority="107" operator="between">
      <formula>100%</formula>
      <formula>110%</formula>
    </cfRule>
    <cfRule type="cellIs" dxfId="3297" priority="108" operator="between">
      <formula>70%</formula>
      <formula>99.9999999%</formula>
    </cfRule>
    <cfRule type="cellIs" dxfId="3296" priority="109" operator="between">
      <formula>0</formula>
      <formula>0.6999999999999</formula>
    </cfRule>
  </conditionalFormatting>
  <conditionalFormatting sqref="H8:H10">
    <cfRule type="containsText" dxfId="3295" priority="100" operator="containsText" text="Sin medición en la vigencia">
      <formula>NOT(ISERROR(SEARCH("Sin medición en la vigencia",H8)))</formula>
    </cfRule>
    <cfRule type="cellIs" dxfId="3294" priority="101" operator="greaterThan">
      <formula>1.1</formula>
    </cfRule>
    <cfRule type="cellIs" dxfId="3293" priority="102" operator="between">
      <formula>100%</formula>
      <formula>110%</formula>
    </cfRule>
    <cfRule type="cellIs" dxfId="3292" priority="103" operator="between">
      <formula>70%</formula>
      <formula>99.9999999%</formula>
    </cfRule>
    <cfRule type="cellIs" dxfId="3291" priority="104" operator="between">
      <formula>0</formula>
      <formula>0.6999999999999</formula>
    </cfRule>
  </conditionalFormatting>
  <conditionalFormatting sqref="I12">
    <cfRule type="cellIs" dxfId="3290" priority="96" operator="greaterThan">
      <formula>1.1</formula>
    </cfRule>
    <cfRule type="cellIs" dxfId="3289" priority="97" operator="between">
      <formula>100%</formula>
      <formula>110%</formula>
    </cfRule>
    <cfRule type="cellIs" dxfId="3288" priority="98" operator="between">
      <formula>70%</formula>
      <formula>99.9999999%</formula>
    </cfRule>
    <cfRule type="cellIs" dxfId="3287" priority="99" operator="between">
      <formula>0</formula>
      <formula>0.6999999999999</formula>
    </cfRule>
  </conditionalFormatting>
  <conditionalFormatting sqref="H12">
    <cfRule type="containsText" dxfId="3286" priority="90" operator="containsText" text="Sin medición en la vigencia">
      <formula>NOT(ISERROR(SEARCH("Sin medición en la vigencia",H12)))</formula>
    </cfRule>
    <cfRule type="cellIs" dxfId="3285" priority="91" operator="greaterThan">
      <formula>1.1</formula>
    </cfRule>
    <cfRule type="cellIs" dxfId="3284" priority="92" operator="between">
      <formula>100%</formula>
      <formula>110%</formula>
    </cfRule>
    <cfRule type="cellIs" dxfId="3283" priority="93" operator="between">
      <formula>70%</formula>
      <formula>99.9999999%</formula>
    </cfRule>
    <cfRule type="cellIs" dxfId="3282" priority="94" operator="between">
      <formula>0</formula>
      <formula>0.6999999999999</formula>
    </cfRule>
  </conditionalFormatting>
  <hyperlinks>
    <hyperlink ref="J13" location="Principal!A1" display="volver al índice" xr:uid="{00000000-0004-0000-2B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5" operator="containsText" id="{37699ABE-5312-472B-877B-DC65B285DF4F}">
            <xm:f>NOT(ISERROR(SEARCH("-",I5)))</xm:f>
            <xm:f>"-"</xm:f>
            <x14:dxf>
              <fill>
                <patternFill>
                  <bgColor rgb="FF000000"/>
                </patternFill>
              </fill>
            </x14:dxf>
          </x14:cfRule>
          <xm:sqref>I5:I6</xm:sqref>
        </x14:conditionalFormatting>
        <x14:conditionalFormatting xmlns:xm="http://schemas.microsoft.com/office/excel/2006/main">
          <x14:cfRule type="containsText" priority="105" operator="containsText" id="{3F4EFAD9-3936-4CB2-84AB-43D5F3EFD554}">
            <xm:f>NOT(ISERROR(SEARCH("-",I8)))</xm:f>
            <xm:f>"-"</xm:f>
            <x14:dxf>
              <fill>
                <patternFill>
                  <bgColor rgb="FF000000"/>
                </patternFill>
              </fill>
            </x14:dxf>
          </x14:cfRule>
          <xm:sqref>I8:I10</xm:sqref>
        </x14:conditionalFormatting>
        <x14:conditionalFormatting xmlns:xm="http://schemas.microsoft.com/office/excel/2006/main">
          <x14:cfRule type="containsText" priority="95" operator="containsText" id="{ADFA90BC-110A-4406-8861-33DF7C845507}">
            <xm:f>NOT(ISERROR(SEARCH("-",I12)))</xm:f>
            <xm:f>"-"</xm:f>
            <x14:dxf>
              <fill>
                <patternFill>
                  <bgColor rgb="FF000000"/>
                </patternFill>
              </fill>
            </x14:dxf>
          </x14:cfRule>
          <xm:sqref>I12</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0">
    <tabColor theme="9" tint="0.59999389629810485"/>
  </sheetPr>
  <dimension ref="A1:J16"/>
  <sheetViews>
    <sheetView zoomScale="70" zoomScaleNormal="70" workbookViewId="0">
      <selection activeCell="C13" sqref="C13"/>
    </sheetView>
  </sheetViews>
  <sheetFormatPr baseColWidth="10" defaultColWidth="11.42578125" defaultRowHeight="21" x14ac:dyDescent="0.35"/>
  <cols>
    <col min="1" max="1" width="19.140625" style="163" customWidth="1"/>
    <col min="2" max="2" width="24.42578125" style="163" customWidth="1"/>
    <col min="3" max="3" width="29.28515625" style="163" customWidth="1"/>
    <col min="4" max="4" width="32.5703125" style="164" customWidth="1"/>
    <col min="5" max="5" width="26.5703125" style="163" customWidth="1"/>
    <col min="6" max="7" width="19.7109375" style="168" customWidth="1"/>
    <col min="8" max="8" width="22.42578125" style="168" customWidth="1"/>
    <col min="9" max="9" width="23.85546875" style="168" customWidth="1"/>
    <col min="10" max="10" width="150.7109375" style="166" customWidth="1"/>
    <col min="11" max="11" width="69.85546875" style="124" customWidth="1"/>
    <col min="12" max="16384" width="11.42578125" style="124"/>
  </cols>
  <sheetData>
    <row r="1" spans="1:10" ht="81.75" customHeight="1" thickBot="1" x14ac:dyDescent="0.3">
      <c r="A1" s="117"/>
      <c r="B1" s="118" t="s">
        <v>122</v>
      </c>
      <c r="C1" s="118"/>
      <c r="D1" s="119" t="s">
        <v>973</v>
      </c>
      <c r="E1" s="119"/>
      <c r="F1" s="123"/>
      <c r="G1" s="123"/>
      <c r="H1" s="123"/>
      <c r="I1" s="123"/>
      <c r="J1" s="122"/>
    </row>
    <row r="2" spans="1:10" s="131" customFormat="1" ht="36" customHeight="1" thickTop="1" thickBot="1" x14ac:dyDescent="0.3">
      <c r="A2" s="125"/>
      <c r="B2" s="125"/>
      <c r="C2" s="125"/>
      <c r="D2" s="125"/>
      <c r="E2" s="125"/>
      <c r="F2" s="127" t="s">
        <v>124</v>
      </c>
      <c r="G2" s="128"/>
      <c r="H2" s="128"/>
      <c r="I2" s="129"/>
      <c r="J2" s="130" t="s">
        <v>21</v>
      </c>
    </row>
    <row r="3" spans="1:10" ht="85.5" customHeight="1" thickTop="1" thickBot="1" x14ac:dyDescent="0.3">
      <c r="A3" s="125" t="s">
        <v>125</v>
      </c>
      <c r="B3" s="125" t="s">
        <v>126</v>
      </c>
      <c r="C3" s="125" t="s">
        <v>127</v>
      </c>
      <c r="D3" s="125" t="s">
        <v>128</v>
      </c>
      <c r="E3" s="125" t="s">
        <v>129</v>
      </c>
      <c r="F3" s="133" t="s">
        <v>130</v>
      </c>
      <c r="G3" s="133" t="s">
        <v>131</v>
      </c>
      <c r="H3" s="134" t="s">
        <v>132</v>
      </c>
      <c r="I3" s="134" t="s">
        <v>209</v>
      </c>
      <c r="J3" s="135" t="s">
        <v>134</v>
      </c>
    </row>
    <row r="4" spans="1:10" ht="22.5" thickTop="1" thickBot="1" x14ac:dyDescent="0.3">
      <c r="A4" s="173"/>
      <c r="B4" s="251" t="s">
        <v>135</v>
      </c>
      <c r="C4" s="251"/>
      <c r="D4" s="173"/>
      <c r="E4" s="251"/>
      <c r="F4" s="177"/>
      <c r="G4" s="177"/>
      <c r="H4" s="177"/>
      <c r="I4" s="177"/>
      <c r="J4" s="175"/>
    </row>
    <row r="5" spans="1:10" ht="213.75" customHeight="1" thickTop="1" thickBot="1" x14ac:dyDescent="0.3">
      <c r="A5" s="125" t="s">
        <v>974</v>
      </c>
      <c r="B5" s="282" t="s">
        <v>137</v>
      </c>
      <c r="C5" s="244" t="s">
        <v>138</v>
      </c>
      <c r="D5" s="283" t="s">
        <v>910</v>
      </c>
      <c r="E5" s="143" t="s">
        <v>975</v>
      </c>
      <c r="F5" s="1397">
        <v>1</v>
      </c>
      <c r="G5" s="1397">
        <v>1</v>
      </c>
      <c r="H5" s="151">
        <v>1</v>
      </c>
      <c r="I5" s="145">
        <v>1</v>
      </c>
      <c r="J5" s="152" t="s">
        <v>976</v>
      </c>
    </row>
    <row r="6" spans="1:10" ht="93" customHeight="1" thickTop="1" thickBot="1" x14ac:dyDescent="0.3">
      <c r="A6" s="125" t="s">
        <v>974</v>
      </c>
      <c r="B6" s="282" t="s">
        <v>137</v>
      </c>
      <c r="C6" s="244" t="s">
        <v>138</v>
      </c>
      <c r="D6" s="283" t="s">
        <v>910</v>
      </c>
      <c r="E6" s="143" t="s">
        <v>911</v>
      </c>
      <c r="F6" s="1397">
        <v>0.97499999999999998</v>
      </c>
      <c r="G6" s="1397">
        <v>0.97499999999999998</v>
      </c>
      <c r="H6" s="151">
        <v>1</v>
      </c>
      <c r="I6" s="145">
        <v>1</v>
      </c>
      <c r="J6" s="1236" t="s">
        <v>977</v>
      </c>
    </row>
    <row r="7" spans="1:10" ht="97.5" customHeight="1" thickTop="1" thickBot="1" x14ac:dyDescent="0.3">
      <c r="A7" s="125" t="s">
        <v>974</v>
      </c>
      <c r="B7" s="282" t="s">
        <v>137</v>
      </c>
      <c r="C7" s="244" t="s">
        <v>138</v>
      </c>
      <c r="D7" s="143" t="s">
        <v>139</v>
      </c>
      <c r="E7" s="143" t="s">
        <v>913</v>
      </c>
      <c r="F7" s="1397">
        <v>0.95</v>
      </c>
      <c r="G7" s="1397">
        <v>0.95880999999999994</v>
      </c>
      <c r="H7" s="151">
        <v>1.0092736842105263</v>
      </c>
      <c r="I7" s="145">
        <v>1.0092736842105263</v>
      </c>
      <c r="J7" s="152" t="s">
        <v>978</v>
      </c>
    </row>
    <row r="8" spans="1:10" ht="91.5" customHeight="1" thickTop="1" thickBot="1" x14ac:dyDescent="0.3">
      <c r="A8" s="125" t="s">
        <v>974</v>
      </c>
      <c r="B8" s="282" t="s">
        <v>137</v>
      </c>
      <c r="C8" s="244" t="s">
        <v>138</v>
      </c>
      <c r="D8" s="143" t="s">
        <v>141</v>
      </c>
      <c r="E8" s="143" t="s">
        <v>142</v>
      </c>
      <c r="F8" s="1397">
        <v>0.95</v>
      </c>
      <c r="G8" s="1397">
        <v>0.98923333333333319</v>
      </c>
      <c r="H8" s="151">
        <v>1.0412982456140349</v>
      </c>
      <c r="I8" s="145">
        <v>1.0412982456140349</v>
      </c>
      <c r="J8" s="152" t="s">
        <v>979</v>
      </c>
    </row>
    <row r="9" spans="1:10" ht="22.5" thickTop="1" thickBot="1" x14ac:dyDescent="0.3">
      <c r="A9" s="284"/>
      <c r="B9" s="285" t="s">
        <v>213</v>
      </c>
      <c r="C9" s="286"/>
      <c r="D9" s="286"/>
      <c r="E9" s="284"/>
      <c r="F9" s="239"/>
      <c r="G9" s="239"/>
      <c r="H9" s="239"/>
      <c r="I9" s="239"/>
      <c r="J9" s="289"/>
    </row>
    <row r="10" spans="1:10" ht="125.25" customHeight="1" thickTop="1" thickBot="1" x14ac:dyDescent="0.3">
      <c r="A10" s="125" t="s">
        <v>974</v>
      </c>
      <c r="B10" s="290" t="s">
        <v>158</v>
      </c>
      <c r="C10" s="154" t="s">
        <v>159</v>
      </c>
      <c r="D10" s="143" t="s">
        <v>980</v>
      </c>
      <c r="E10" s="291" t="s">
        <v>981</v>
      </c>
      <c r="F10" s="1397">
        <v>1</v>
      </c>
      <c r="G10" s="1397">
        <v>1</v>
      </c>
      <c r="H10" s="151">
        <v>1</v>
      </c>
      <c r="I10" s="145">
        <v>1</v>
      </c>
      <c r="J10" s="152" t="s">
        <v>982</v>
      </c>
    </row>
    <row r="11" spans="1:10" ht="22.5" thickTop="1" thickBot="1" x14ac:dyDescent="0.3">
      <c r="A11" s="254"/>
      <c r="B11" s="255" t="s">
        <v>262</v>
      </c>
      <c r="C11" s="256"/>
      <c r="D11" s="256"/>
      <c r="E11" s="254"/>
      <c r="F11" s="141"/>
      <c r="G11" s="141"/>
      <c r="H11" s="141"/>
      <c r="I11" s="141"/>
      <c r="J11" s="259"/>
    </row>
    <row r="12" spans="1:10" ht="123" customHeight="1" thickTop="1" thickBot="1" x14ac:dyDescent="0.3">
      <c r="A12" s="125" t="s">
        <v>974</v>
      </c>
      <c r="B12" s="292" t="s">
        <v>162</v>
      </c>
      <c r="C12" s="172" t="s">
        <v>195</v>
      </c>
      <c r="D12" s="143" t="s">
        <v>196</v>
      </c>
      <c r="E12" s="143" t="s">
        <v>983</v>
      </c>
      <c r="F12" s="1397">
        <v>1</v>
      </c>
      <c r="G12" s="1397">
        <v>1</v>
      </c>
      <c r="H12" s="151">
        <v>1</v>
      </c>
      <c r="I12" s="145">
        <v>1</v>
      </c>
      <c r="J12" s="152" t="s">
        <v>984</v>
      </c>
    </row>
    <row r="13" spans="1:10" ht="106.5" thickTop="1" thickBot="1" x14ac:dyDescent="0.3">
      <c r="A13" s="125" t="s">
        <v>974</v>
      </c>
      <c r="B13" s="292" t="s">
        <v>162</v>
      </c>
      <c r="C13" s="143" t="s">
        <v>165</v>
      </c>
      <c r="D13" s="143" t="s">
        <v>202</v>
      </c>
      <c r="E13" s="143" t="s">
        <v>203</v>
      </c>
      <c r="F13" s="1397">
        <v>1</v>
      </c>
      <c r="G13" s="1397">
        <v>1</v>
      </c>
      <c r="H13" s="151">
        <v>1</v>
      </c>
      <c r="I13" s="145">
        <v>1</v>
      </c>
      <c r="J13" s="152" t="s">
        <v>985</v>
      </c>
    </row>
    <row r="14" spans="1:10" ht="22.5" thickTop="1" thickBot="1" x14ac:dyDescent="0.3">
      <c r="A14" s="262"/>
      <c r="B14" s="293" t="s">
        <v>986</v>
      </c>
      <c r="C14" s="293"/>
      <c r="D14" s="293"/>
      <c r="E14" s="262"/>
      <c r="F14" s="161"/>
      <c r="G14" s="161"/>
      <c r="H14" s="161"/>
      <c r="I14" s="161"/>
      <c r="J14" s="266"/>
    </row>
    <row r="15" spans="1:10" ht="46.5" thickTop="1" thickBot="1" x14ac:dyDescent="0.3">
      <c r="A15" s="125" t="s">
        <v>974</v>
      </c>
      <c r="B15" s="294" t="s">
        <v>172</v>
      </c>
      <c r="C15" s="154" t="s">
        <v>173</v>
      </c>
      <c r="D15" s="273" t="s">
        <v>226</v>
      </c>
      <c r="E15" s="143" t="s">
        <v>206</v>
      </c>
      <c r="F15" s="1397">
        <v>1</v>
      </c>
      <c r="G15" s="1397">
        <v>1.0633186518581761</v>
      </c>
      <c r="H15" s="151">
        <v>1.0633186518581761</v>
      </c>
      <c r="I15" s="145">
        <v>1.0633186518581761</v>
      </c>
      <c r="J15" s="152" t="s">
        <v>987</v>
      </c>
    </row>
    <row r="16" spans="1:10" ht="116.25" customHeight="1" thickTop="1" x14ac:dyDescent="0.35">
      <c r="H16" s="47" t="s">
        <v>177</v>
      </c>
      <c r="I16" s="1178">
        <v>1.0142363227103421</v>
      </c>
      <c r="J16" s="17" t="s">
        <v>178</v>
      </c>
    </row>
  </sheetData>
  <sheetProtection algorithmName="SHA-512" hashValue="KrWYs8dxm9LztEwn7r5E+MOLGLcL3GErSyBt/V4QSxkXBLxuH/bGSD6VwzqCYsRz4GZtSVtoeOK2nvagDOmSQw==" saltValue="W2GV/LQ5aVbRIGe1tBckVg==" spinCount="100000" sheet="1" objects="1" scenarios="1"/>
  <conditionalFormatting sqref="F6:G6 F10:G10 F12:G13 F8:G8">
    <cfRule type="expression" dxfId="3278" priority="432">
      <formula>OR(#REF!="Número",#REF!="Meses",#REF!="Pesos",#REF!="Millones")</formula>
    </cfRule>
    <cfRule type="expression" dxfId="3277" priority="433">
      <formula>#REF!="Porcentaje"</formula>
    </cfRule>
  </conditionalFormatting>
  <conditionalFormatting sqref="F5:G5">
    <cfRule type="expression" dxfId="3276" priority="412">
      <formula>OR(#REF!="Número",#REF!="Meses",#REF!="Pesos",#REF!="Millones")</formula>
    </cfRule>
    <cfRule type="expression" dxfId="3275" priority="413">
      <formula>#REF!="Porcentaje"</formula>
    </cfRule>
  </conditionalFormatting>
  <conditionalFormatting sqref="F15:G15">
    <cfRule type="expression" dxfId="3274" priority="371">
      <formula>OR(#REF!="Número",#REF!="Meses",#REF!="Pesos",#REF!="Millones")</formula>
    </cfRule>
    <cfRule type="expression" dxfId="3273" priority="372">
      <formula>#REF!="Porcentaje"</formula>
    </cfRule>
  </conditionalFormatting>
  <conditionalFormatting sqref="F7:G7">
    <cfRule type="expression" dxfId="3272" priority="347">
      <formula>OR(#REF!="Número",#REF!="Meses",#REF!="Pesos",#REF!="Millones")</formula>
    </cfRule>
    <cfRule type="expression" dxfId="3271" priority="348">
      <formula>#REF!="Porcentaje"</formula>
    </cfRule>
  </conditionalFormatting>
  <conditionalFormatting sqref="I5:I8">
    <cfRule type="cellIs" dxfId="3270" priority="149" operator="greaterThan">
      <formula>1.1</formula>
    </cfRule>
    <cfRule type="cellIs" dxfId="3269" priority="150" operator="between">
      <formula>100%</formula>
      <formula>110%</formula>
    </cfRule>
    <cfRule type="cellIs" dxfId="3268" priority="151" operator="between">
      <formula>70%</formula>
      <formula>99.9999999%</formula>
    </cfRule>
    <cfRule type="cellIs" dxfId="3267" priority="152" operator="between">
      <formula>0</formula>
      <formula>0.6999999999999</formula>
    </cfRule>
  </conditionalFormatting>
  <conditionalFormatting sqref="H5:H8">
    <cfRule type="containsText" dxfId="3266" priority="143" operator="containsText" text="Sin medición en la vigencia">
      <formula>NOT(ISERROR(SEARCH("Sin medición en la vigencia",H5)))</formula>
    </cfRule>
    <cfRule type="cellIs" dxfId="3265" priority="144" operator="greaterThan">
      <formula>1.1</formula>
    </cfRule>
    <cfRule type="cellIs" dxfId="3264" priority="145" operator="between">
      <formula>100%</formula>
      <formula>110%</formula>
    </cfRule>
    <cfRule type="cellIs" dxfId="3263" priority="146" operator="between">
      <formula>70%</formula>
      <formula>99.9999999%</formula>
    </cfRule>
    <cfRule type="cellIs" dxfId="3262" priority="147" operator="between">
      <formula>0</formula>
      <formula>0.6999999999999</formula>
    </cfRule>
  </conditionalFormatting>
  <conditionalFormatting sqref="I10">
    <cfRule type="cellIs" dxfId="3261" priority="139" operator="greaterThan">
      <formula>1.1</formula>
    </cfRule>
    <cfRule type="cellIs" dxfId="3260" priority="140" operator="between">
      <formula>100%</formula>
      <formula>110%</formula>
    </cfRule>
    <cfRule type="cellIs" dxfId="3259" priority="141" operator="between">
      <formula>70%</formula>
      <formula>99.9999999%</formula>
    </cfRule>
    <cfRule type="cellIs" dxfId="3258" priority="142" operator="between">
      <formula>0</formula>
      <formula>0.6999999999999</formula>
    </cfRule>
  </conditionalFormatting>
  <conditionalFormatting sqref="H10">
    <cfRule type="containsText" dxfId="3257" priority="133" operator="containsText" text="Sin medición en la vigencia">
      <formula>NOT(ISERROR(SEARCH("Sin medición en la vigencia",H10)))</formula>
    </cfRule>
    <cfRule type="cellIs" dxfId="3256" priority="134" operator="greaterThan">
      <formula>1.1</formula>
    </cfRule>
    <cfRule type="cellIs" dxfId="3255" priority="135" operator="between">
      <formula>100%</formula>
      <formula>110%</formula>
    </cfRule>
    <cfRule type="cellIs" dxfId="3254" priority="136" operator="between">
      <formula>70%</formula>
      <formula>99.9999999%</formula>
    </cfRule>
    <cfRule type="cellIs" dxfId="3253" priority="137" operator="between">
      <formula>0</formula>
      <formula>0.6999999999999</formula>
    </cfRule>
  </conditionalFormatting>
  <conditionalFormatting sqref="I12:I13">
    <cfRule type="cellIs" dxfId="3252" priority="129" operator="greaterThan">
      <formula>1.1</formula>
    </cfRule>
    <cfRule type="cellIs" dxfId="3251" priority="130" operator="between">
      <formula>100%</formula>
      <formula>110%</formula>
    </cfRule>
    <cfRule type="cellIs" dxfId="3250" priority="131" operator="between">
      <formula>70%</formula>
      <formula>99.9999999%</formula>
    </cfRule>
    <cfRule type="cellIs" dxfId="3249" priority="132" operator="between">
      <formula>0</formula>
      <formula>0.6999999999999</formula>
    </cfRule>
  </conditionalFormatting>
  <conditionalFormatting sqref="H12:H13">
    <cfRule type="containsText" dxfId="3248" priority="123" operator="containsText" text="Sin medición en la vigencia">
      <formula>NOT(ISERROR(SEARCH("Sin medición en la vigencia",H12)))</formula>
    </cfRule>
    <cfRule type="cellIs" dxfId="3247" priority="124" operator="greaterThan">
      <formula>1.1</formula>
    </cfRule>
    <cfRule type="cellIs" dxfId="3246" priority="125" operator="between">
      <formula>100%</formula>
      <formula>110%</formula>
    </cfRule>
    <cfRule type="cellIs" dxfId="3245" priority="126" operator="between">
      <formula>70%</formula>
      <formula>99.9999999%</formula>
    </cfRule>
    <cfRule type="cellIs" dxfId="3244" priority="127" operator="between">
      <formula>0</formula>
      <formula>0.6999999999999</formula>
    </cfRule>
  </conditionalFormatting>
  <conditionalFormatting sqref="I15">
    <cfRule type="cellIs" dxfId="3243" priority="119" operator="greaterThan">
      <formula>1.1</formula>
    </cfRule>
    <cfRule type="cellIs" dxfId="3242" priority="120" operator="between">
      <formula>100%</formula>
      <formula>110%</formula>
    </cfRule>
    <cfRule type="cellIs" dxfId="3241" priority="121" operator="between">
      <formula>70%</formula>
      <formula>99.9999999%</formula>
    </cfRule>
    <cfRule type="cellIs" dxfId="3240" priority="122" operator="between">
      <formula>0</formula>
      <formula>0.6999999999999</formula>
    </cfRule>
  </conditionalFormatting>
  <conditionalFormatting sqref="H15">
    <cfRule type="containsText" dxfId="3239" priority="113" operator="containsText" text="Sin medición en la vigencia">
      <formula>NOT(ISERROR(SEARCH("Sin medición en la vigencia",H15)))</formula>
    </cfRule>
    <cfRule type="cellIs" dxfId="3238" priority="114" operator="greaterThan">
      <formula>1.1</formula>
    </cfRule>
    <cfRule type="cellIs" dxfId="3237" priority="115" operator="between">
      <formula>100%</formula>
      <formula>110%</formula>
    </cfRule>
    <cfRule type="cellIs" dxfId="3236" priority="116" operator="between">
      <formula>70%</formula>
      <formula>99.9999999%</formula>
    </cfRule>
    <cfRule type="cellIs" dxfId="3235" priority="117" operator="between">
      <formula>0</formula>
      <formula>0.6999999999999</formula>
    </cfRule>
  </conditionalFormatting>
  <hyperlinks>
    <hyperlink ref="J16" location="Principal!A1" display="volver al índice" xr:uid="{00000000-0004-0000-2C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8" operator="containsText" id="{E4B45C15-AF3E-4651-9857-FEFC341F0991}">
            <xm:f>NOT(ISERROR(SEARCH("-",I5)))</xm:f>
            <xm:f>"-"</xm:f>
            <x14:dxf>
              <fill>
                <patternFill>
                  <bgColor rgb="FF000000"/>
                </patternFill>
              </fill>
            </x14:dxf>
          </x14:cfRule>
          <xm:sqref>I5:I8</xm:sqref>
        </x14:conditionalFormatting>
        <x14:conditionalFormatting xmlns:xm="http://schemas.microsoft.com/office/excel/2006/main">
          <x14:cfRule type="containsText" priority="138" operator="containsText" id="{24B8BCC0-94D5-4D97-9980-1EFBC51CEB54}">
            <xm:f>NOT(ISERROR(SEARCH("-",I10)))</xm:f>
            <xm:f>"-"</xm:f>
            <x14:dxf>
              <fill>
                <patternFill>
                  <bgColor rgb="FF000000"/>
                </patternFill>
              </fill>
            </x14:dxf>
          </x14:cfRule>
          <xm:sqref>I10</xm:sqref>
        </x14:conditionalFormatting>
        <x14:conditionalFormatting xmlns:xm="http://schemas.microsoft.com/office/excel/2006/main">
          <x14:cfRule type="containsText" priority="128" operator="containsText" id="{3894D63F-5A35-477D-829B-3D55841A767B}">
            <xm:f>NOT(ISERROR(SEARCH("-",I12)))</xm:f>
            <xm:f>"-"</xm:f>
            <x14:dxf>
              <fill>
                <patternFill>
                  <bgColor rgb="FF000000"/>
                </patternFill>
              </fill>
            </x14:dxf>
          </x14:cfRule>
          <xm:sqref>I12:I13</xm:sqref>
        </x14:conditionalFormatting>
        <x14:conditionalFormatting xmlns:xm="http://schemas.microsoft.com/office/excel/2006/main">
          <x14:cfRule type="containsText" priority="118" operator="containsText" id="{AEB8C32B-FA07-4F16-BFDC-48CF890C71EC}">
            <xm:f>NOT(ISERROR(SEARCH("-",I15)))</xm:f>
            <xm:f>"-"</xm:f>
            <x14:dxf>
              <fill>
                <patternFill>
                  <bgColor rgb="FF000000"/>
                </patternFill>
              </fill>
            </x14:dxf>
          </x14:cfRule>
          <xm:sqref>I15</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5">
    <tabColor theme="9" tint="0.59999389629810485"/>
  </sheetPr>
  <dimension ref="A1:J115"/>
  <sheetViews>
    <sheetView zoomScale="70" zoomScaleNormal="70" workbookViewId="0">
      <selection activeCell="F11" sqref="F11"/>
    </sheetView>
  </sheetViews>
  <sheetFormatPr baseColWidth="10" defaultColWidth="11.42578125" defaultRowHeight="21" x14ac:dyDescent="0.35"/>
  <cols>
    <col min="1" max="1" width="19.140625" style="163" customWidth="1"/>
    <col min="2" max="2" width="20.5703125" style="163" customWidth="1"/>
    <col min="3" max="3" width="29.28515625" style="163" customWidth="1"/>
    <col min="4" max="4" width="32.5703125" style="164" customWidth="1"/>
    <col min="5" max="5" width="41" style="163" customWidth="1"/>
    <col min="6" max="7" width="19.7109375" style="168" customWidth="1"/>
    <col min="8" max="9" width="25.140625" style="168" customWidth="1"/>
    <col min="10" max="10" width="150.7109375" style="166" customWidth="1"/>
    <col min="11" max="11" width="58.42578125" style="124" customWidth="1"/>
    <col min="12" max="16384" width="11.42578125" style="124"/>
  </cols>
  <sheetData>
    <row r="1" spans="1:10" ht="141" customHeight="1" thickBot="1" x14ac:dyDescent="0.3">
      <c r="A1" s="117"/>
      <c r="B1" s="118" t="s">
        <v>122</v>
      </c>
      <c r="C1" s="118"/>
      <c r="D1" s="119" t="s">
        <v>988</v>
      </c>
      <c r="E1" s="119"/>
      <c r="F1" s="123"/>
      <c r="G1" s="123"/>
      <c r="H1" s="123"/>
      <c r="I1" s="123"/>
      <c r="J1" s="122"/>
    </row>
    <row r="2" spans="1:10" s="131" customFormat="1" ht="22.5" thickTop="1" thickBot="1" x14ac:dyDescent="0.3">
      <c r="A2" s="125"/>
      <c r="B2" s="125"/>
      <c r="C2" s="125"/>
      <c r="D2" s="125"/>
      <c r="E2" s="125"/>
      <c r="F2" s="127" t="s">
        <v>124</v>
      </c>
      <c r="G2" s="128"/>
      <c r="H2" s="128"/>
      <c r="I2" s="129"/>
      <c r="J2" s="130" t="s">
        <v>21</v>
      </c>
    </row>
    <row r="3" spans="1:10" ht="92.25" customHeight="1" thickTop="1" thickBot="1" x14ac:dyDescent="0.3">
      <c r="A3" s="125" t="s">
        <v>125</v>
      </c>
      <c r="B3" s="125" t="s">
        <v>126</v>
      </c>
      <c r="C3" s="125" t="s">
        <v>127</v>
      </c>
      <c r="D3" s="125" t="s">
        <v>128</v>
      </c>
      <c r="E3" s="125" t="s">
        <v>129</v>
      </c>
      <c r="F3" s="133" t="s">
        <v>130</v>
      </c>
      <c r="G3" s="133" t="s">
        <v>131</v>
      </c>
      <c r="H3" s="134" t="s">
        <v>132</v>
      </c>
      <c r="I3" s="134" t="s">
        <v>209</v>
      </c>
      <c r="J3" s="135" t="s">
        <v>134</v>
      </c>
    </row>
    <row r="4" spans="1:10" ht="22.5" thickTop="1" thickBot="1" x14ac:dyDescent="0.3">
      <c r="A4" s="173"/>
      <c r="B4" s="251" t="s">
        <v>135</v>
      </c>
      <c r="C4" s="251"/>
      <c r="D4" s="173"/>
      <c r="E4" s="251"/>
      <c r="F4" s="177"/>
      <c r="G4" s="177"/>
      <c r="H4" s="177"/>
      <c r="I4" s="177"/>
      <c r="J4" s="175"/>
    </row>
    <row r="5" spans="1:10" ht="81.75" customHeight="1" thickTop="1" thickBot="1" x14ac:dyDescent="0.3">
      <c r="A5" s="125" t="s">
        <v>954</v>
      </c>
      <c r="B5" s="251" t="s">
        <v>137</v>
      </c>
      <c r="C5" s="252" t="s">
        <v>138</v>
      </c>
      <c r="D5" s="143" t="s">
        <v>139</v>
      </c>
      <c r="E5" s="143" t="s">
        <v>913</v>
      </c>
      <c r="F5" s="150">
        <v>0.95</v>
      </c>
      <c r="G5" s="150">
        <v>0.98099999999999998</v>
      </c>
      <c r="H5" s="151">
        <v>1.0326315789473683</v>
      </c>
      <c r="I5" s="145">
        <v>1.0326315789473683</v>
      </c>
      <c r="J5" s="152" t="s">
        <v>989</v>
      </c>
    </row>
    <row r="6" spans="1:10" ht="55.9" customHeight="1" thickTop="1" thickBot="1" x14ac:dyDescent="0.3">
      <c r="A6" s="125" t="s">
        <v>954</v>
      </c>
      <c r="B6" s="251" t="s">
        <v>137</v>
      </c>
      <c r="C6" s="252" t="s">
        <v>138</v>
      </c>
      <c r="D6" s="143" t="s">
        <v>931</v>
      </c>
      <c r="E6" s="143" t="s">
        <v>142</v>
      </c>
      <c r="F6" s="150">
        <v>0.95</v>
      </c>
      <c r="G6" s="150">
        <v>1.054</v>
      </c>
      <c r="H6" s="151">
        <v>1.1094736842105264</v>
      </c>
      <c r="I6" s="145">
        <v>1.1094736842105264</v>
      </c>
      <c r="J6" s="152" t="s">
        <v>990</v>
      </c>
    </row>
    <row r="7" spans="1:10" ht="22.5" thickTop="1" thickBot="1" x14ac:dyDescent="0.3">
      <c r="A7" s="254"/>
      <c r="B7" s="255" t="s">
        <v>262</v>
      </c>
      <c r="C7" s="256"/>
      <c r="D7" s="256"/>
      <c r="E7" s="254"/>
      <c r="F7" s="141"/>
      <c r="G7" s="141"/>
      <c r="H7" s="141"/>
      <c r="I7" s="138"/>
      <c r="J7" s="259"/>
    </row>
    <row r="8" spans="1:10" ht="217.5" customHeight="1" thickTop="1" thickBot="1" x14ac:dyDescent="0.3">
      <c r="A8" s="125" t="s">
        <v>954</v>
      </c>
      <c r="B8" s="260" t="s">
        <v>162</v>
      </c>
      <c r="C8" s="143" t="s">
        <v>195</v>
      </c>
      <c r="D8" s="143" t="s">
        <v>196</v>
      </c>
      <c r="E8" s="143" t="s">
        <v>197</v>
      </c>
      <c r="F8" s="150">
        <v>1</v>
      </c>
      <c r="G8" s="150">
        <v>1</v>
      </c>
      <c r="H8" s="151">
        <v>1</v>
      </c>
      <c r="I8" s="145">
        <v>1</v>
      </c>
      <c r="J8" s="152" t="s">
        <v>991</v>
      </c>
    </row>
    <row r="9" spans="1:10" ht="61.5" thickTop="1" thickBot="1" x14ac:dyDescent="0.3">
      <c r="A9" s="125" t="s">
        <v>954</v>
      </c>
      <c r="B9" s="260" t="s">
        <v>162</v>
      </c>
      <c r="C9" s="143" t="s">
        <v>165</v>
      </c>
      <c r="D9" s="143" t="s">
        <v>202</v>
      </c>
      <c r="E9" s="143" t="s">
        <v>203</v>
      </c>
      <c r="F9" s="150">
        <v>1</v>
      </c>
      <c r="G9" s="150">
        <v>1</v>
      </c>
      <c r="H9" s="151">
        <v>1</v>
      </c>
      <c r="I9" s="145">
        <v>1</v>
      </c>
      <c r="J9" s="152" t="s">
        <v>992</v>
      </c>
    </row>
    <row r="10" spans="1:10" ht="22.5" thickTop="1" thickBot="1" x14ac:dyDescent="0.3">
      <c r="A10" s="262"/>
      <c r="B10" s="263" t="s">
        <v>171</v>
      </c>
      <c r="C10" s="263"/>
      <c r="D10" s="263"/>
      <c r="E10" s="262"/>
      <c r="F10" s="161"/>
      <c r="G10" s="161"/>
      <c r="H10" s="161"/>
      <c r="I10" s="158"/>
      <c r="J10" s="266"/>
    </row>
    <row r="11" spans="1:10" ht="76.5" customHeight="1" thickTop="1" thickBot="1" x14ac:dyDescent="0.3">
      <c r="A11" s="125" t="s">
        <v>954</v>
      </c>
      <c r="B11" s="267" t="s">
        <v>172</v>
      </c>
      <c r="C11" s="143" t="s">
        <v>173</v>
      </c>
      <c r="D11" s="143" t="s">
        <v>226</v>
      </c>
      <c r="E11" s="143" t="s">
        <v>206</v>
      </c>
      <c r="F11" s="150">
        <v>1</v>
      </c>
      <c r="G11" s="150">
        <v>1.0070833333333333</v>
      </c>
      <c r="H11" s="151">
        <v>1.0070833333333333</v>
      </c>
      <c r="I11" s="145">
        <v>1.0070833333333333</v>
      </c>
      <c r="J11" s="152" t="s">
        <v>993</v>
      </c>
    </row>
    <row r="12" spans="1:10" ht="75.75" customHeight="1" thickTop="1" thickBot="1" x14ac:dyDescent="0.3">
      <c r="A12" s="125" t="s">
        <v>954</v>
      </c>
      <c r="B12" s="267" t="s">
        <v>172</v>
      </c>
      <c r="C12" s="143" t="s">
        <v>174</v>
      </c>
      <c r="D12" s="268" t="s">
        <v>994</v>
      </c>
      <c r="E12" s="143" t="s">
        <v>924</v>
      </c>
      <c r="F12" s="150">
        <v>1</v>
      </c>
      <c r="G12" s="150">
        <v>1</v>
      </c>
      <c r="H12" s="151">
        <v>1</v>
      </c>
      <c r="I12" s="145">
        <v>1</v>
      </c>
      <c r="J12" s="152" t="s">
        <v>995</v>
      </c>
    </row>
    <row r="13" spans="1:10" ht="117.75" customHeight="1" thickTop="1" x14ac:dyDescent="0.35">
      <c r="H13" s="47" t="s">
        <v>177</v>
      </c>
      <c r="I13" s="1178">
        <v>1.0248647660818713</v>
      </c>
      <c r="J13" s="17" t="s">
        <v>178</v>
      </c>
    </row>
    <row r="14" spans="1:10" x14ac:dyDescent="0.35">
      <c r="I14" s="195"/>
    </row>
    <row r="15" spans="1:10" x14ac:dyDescent="0.35">
      <c r="I15" s="195"/>
    </row>
    <row r="16" spans="1:10" x14ac:dyDescent="0.35">
      <c r="I16" s="195"/>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R74QMEtdVE3f5moR8frYQfnOg64zpwqp0ceYAzkuneVQ2recfYb3YZZgGMO/6EE+gnEp7DcjJa5AacOqVARqQg==" saltValue="/Ac1nbE/0RXC7QHRd2Z36w==" spinCount="100000" sheet="1" objects="1" scenarios="1"/>
  <conditionalFormatting sqref="F6:G6 F8:G9 F11:G12">
    <cfRule type="expression" dxfId="3230" priority="321">
      <formula>OR(#REF!="Número",#REF!="Meses",#REF!="Pesos",#REF!="Millones")</formula>
    </cfRule>
    <cfRule type="expression" dxfId="3229" priority="322">
      <formula>#REF!="Porcentaje"</formula>
    </cfRule>
  </conditionalFormatting>
  <conditionalFormatting sqref="F5:G5">
    <cfRule type="expression" dxfId="3228" priority="301">
      <formula>OR(#REF!="Número",#REF!="Meses",#REF!="Pesos",#REF!="Millones")</formula>
    </cfRule>
    <cfRule type="expression" dxfId="3227" priority="302">
      <formula>#REF!="Porcentaje"</formula>
    </cfRule>
  </conditionalFormatting>
  <conditionalFormatting sqref="I5:I6">
    <cfRule type="cellIs" dxfId="3226" priority="95" operator="greaterThan">
      <formula>1.1</formula>
    </cfRule>
    <cfRule type="cellIs" dxfId="3225" priority="96" operator="between">
      <formula>100%</formula>
      <formula>110%</formula>
    </cfRule>
    <cfRule type="cellIs" dxfId="3224" priority="97" operator="between">
      <formula>70%</formula>
      <formula>99.9999999%</formula>
    </cfRule>
    <cfRule type="cellIs" dxfId="3223" priority="98" operator="between">
      <formula>0</formula>
      <formula>0.6999999999999</formula>
    </cfRule>
  </conditionalFormatting>
  <conditionalFormatting sqref="H5:H6">
    <cfRule type="containsText" dxfId="3222" priority="89" operator="containsText" text="Sin medición en la vigencia">
      <formula>NOT(ISERROR(SEARCH("Sin medición en la vigencia",H5)))</formula>
    </cfRule>
    <cfRule type="cellIs" dxfId="3221" priority="90" operator="greaterThan">
      <formula>1.1</formula>
    </cfRule>
    <cfRule type="cellIs" dxfId="3220" priority="91" operator="between">
      <formula>100%</formula>
      <formula>110%</formula>
    </cfRule>
    <cfRule type="cellIs" dxfId="3219" priority="92" operator="between">
      <formula>70%</formula>
      <formula>99.9999999%</formula>
    </cfRule>
    <cfRule type="cellIs" dxfId="3218" priority="93" operator="between">
      <formula>0</formula>
      <formula>0.6999999999999</formula>
    </cfRule>
  </conditionalFormatting>
  <conditionalFormatting sqref="I8:I9">
    <cfRule type="cellIs" dxfId="3217" priority="85" operator="greaterThan">
      <formula>1.1</formula>
    </cfRule>
    <cfRule type="cellIs" dxfId="3216" priority="86" operator="between">
      <formula>100%</formula>
      <formula>110%</formula>
    </cfRule>
    <cfRule type="cellIs" dxfId="3215" priority="87" operator="between">
      <formula>70%</formula>
      <formula>99.9999999%</formula>
    </cfRule>
    <cfRule type="cellIs" dxfId="3214" priority="88" operator="between">
      <formula>0</formula>
      <formula>0.6999999999999</formula>
    </cfRule>
  </conditionalFormatting>
  <conditionalFormatting sqref="H8:H9">
    <cfRule type="containsText" dxfId="3213" priority="79" operator="containsText" text="Sin medición en la vigencia">
      <formula>NOT(ISERROR(SEARCH("Sin medición en la vigencia",H8)))</formula>
    </cfRule>
    <cfRule type="cellIs" dxfId="3212" priority="80" operator="greaterThan">
      <formula>1.1</formula>
    </cfRule>
    <cfRule type="cellIs" dxfId="3211" priority="81" operator="between">
      <formula>100%</formula>
      <formula>110%</formula>
    </cfRule>
    <cfRule type="cellIs" dxfId="3210" priority="82" operator="between">
      <formula>70%</formula>
      <formula>99.9999999%</formula>
    </cfRule>
    <cfRule type="cellIs" dxfId="3209" priority="83" operator="between">
      <formula>0</formula>
      <formula>0.6999999999999</formula>
    </cfRule>
  </conditionalFormatting>
  <conditionalFormatting sqref="I11:I12">
    <cfRule type="cellIs" dxfId="3208" priority="75" operator="greaterThan">
      <formula>1.1</formula>
    </cfRule>
    <cfRule type="cellIs" dxfId="3207" priority="76" operator="between">
      <formula>100%</formula>
      <formula>110%</formula>
    </cfRule>
    <cfRule type="cellIs" dxfId="3206" priority="77" operator="between">
      <formula>70%</formula>
      <formula>99.9999999%</formula>
    </cfRule>
    <cfRule type="cellIs" dxfId="3205" priority="78" operator="between">
      <formula>0</formula>
      <formula>0.6999999999999</formula>
    </cfRule>
  </conditionalFormatting>
  <conditionalFormatting sqref="H11:H12">
    <cfRule type="containsText" dxfId="3204" priority="69" operator="containsText" text="Sin medición en la vigencia">
      <formula>NOT(ISERROR(SEARCH("Sin medición en la vigencia",H11)))</formula>
    </cfRule>
    <cfRule type="cellIs" dxfId="3203" priority="70" operator="greaterThan">
      <formula>1.1</formula>
    </cfRule>
    <cfRule type="cellIs" dxfId="3202" priority="71" operator="between">
      <formula>100%</formula>
      <formula>110%</formula>
    </cfRule>
    <cfRule type="cellIs" dxfId="3201" priority="72" operator="between">
      <formula>70%</formula>
      <formula>99.9999999%</formula>
    </cfRule>
    <cfRule type="cellIs" dxfId="3200" priority="73" operator="between">
      <formula>0</formula>
      <formula>0.6999999999999</formula>
    </cfRule>
  </conditionalFormatting>
  <hyperlinks>
    <hyperlink ref="J13" location="Principal!A1" display="volver al índice" xr:uid="{00000000-0004-0000-2D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4" operator="containsText" id="{41ABB9C5-B5A8-4CFC-B113-7D26031DF508}">
            <xm:f>NOT(ISERROR(SEARCH("-",I5)))</xm:f>
            <xm:f>"-"</xm:f>
            <x14:dxf>
              <fill>
                <patternFill>
                  <bgColor rgb="FF000000"/>
                </patternFill>
              </fill>
            </x14:dxf>
          </x14:cfRule>
          <xm:sqref>I5:I6</xm:sqref>
        </x14:conditionalFormatting>
        <x14:conditionalFormatting xmlns:xm="http://schemas.microsoft.com/office/excel/2006/main">
          <x14:cfRule type="containsText" priority="84" operator="containsText" id="{DF926F77-EF10-46B4-8BA1-33A3759A7247}">
            <xm:f>NOT(ISERROR(SEARCH("-",I8)))</xm:f>
            <xm:f>"-"</xm:f>
            <x14:dxf>
              <fill>
                <patternFill>
                  <bgColor rgb="FF000000"/>
                </patternFill>
              </fill>
            </x14:dxf>
          </x14:cfRule>
          <xm:sqref>I8:I9</xm:sqref>
        </x14:conditionalFormatting>
        <x14:conditionalFormatting xmlns:xm="http://schemas.microsoft.com/office/excel/2006/main">
          <x14:cfRule type="containsText" priority="74" operator="containsText" id="{1DC6E460-BCFF-414A-A9D7-CAB6BF4E8F18}">
            <xm:f>NOT(ISERROR(SEARCH("-",I11)))</xm:f>
            <xm:f>"-"</xm:f>
            <x14:dxf>
              <fill>
                <patternFill>
                  <bgColor rgb="FF000000"/>
                </patternFill>
              </fill>
            </x14:dxf>
          </x14:cfRule>
          <xm:sqref>I11:I12</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6">
    <tabColor theme="9" tint="0.59999389629810485"/>
  </sheetPr>
  <dimension ref="A1:J115"/>
  <sheetViews>
    <sheetView zoomScale="70" zoomScaleNormal="70" workbookViewId="0">
      <selection activeCell="F5" sqref="F5"/>
    </sheetView>
  </sheetViews>
  <sheetFormatPr baseColWidth="10" defaultColWidth="11.42578125" defaultRowHeight="21" x14ac:dyDescent="0.35"/>
  <cols>
    <col min="1" max="1" width="17.7109375" style="163" customWidth="1"/>
    <col min="2" max="2" width="20.5703125" style="163" customWidth="1"/>
    <col min="3" max="3" width="29.28515625" style="163" customWidth="1"/>
    <col min="4" max="4" width="32.5703125" style="164" customWidth="1"/>
    <col min="5" max="5" width="31.5703125" style="163" customWidth="1"/>
    <col min="6" max="7" width="19.7109375" style="168" customWidth="1"/>
    <col min="8" max="8" width="21.7109375" style="168" customWidth="1"/>
    <col min="9" max="9" width="23.140625" style="168" customWidth="1"/>
    <col min="10" max="10" width="71.85546875" style="166" customWidth="1"/>
    <col min="11" max="16384" width="11.42578125" style="124"/>
  </cols>
  <sheetData>
    <row r="1" spans="1:10" s="163" customFormat="1" ht="81.75" customHeight="1" thickBot="1" x14ac:dyDescent="0.3">
      <c r="A1" s="117"/>
      <c r="B1" s="118" t="s">
        <v>122</v>
      </c>
      <c r="C1" s="118"/>
      <c r="D1" s="119" t="s">
        <v>996</v>
      </c>
      <c r="E1" s="119"/>
      <c r="F1" s="123"/>
      <c r="G1" s="123"/>
      <c r="H1" s="123"/>
      <c r="I1" s="123"/>
      <c r="J1" s="122"/>
    </row>
    <row r="2" spans="1:10" s="164" customFormat="1" ht="22.5" thickTop="1" thickBot="1" x14ac:dyDescent="0.3">
      <c r="A2" s="125"/>
      <c r="B2" s="125"/>
      <c r="C2" s="125"/>
      <c r="D2" s="125"/>
      <c r="E2" s="125"/>
      <c r="F2" s="127" t="s">
        <v>124</v>
      </c>
      <c r="G2" s="128"/>
      <c r="H2" s="128"/>
      <c r="I2" s="129"/>
      <c r="J2" s="130" t="s">
        <v>21</v>
      </c>
    </row>
    <row r="3" spans="1:10" s="163" customFormat="1" ht="93.75" customHeight="1" thickTop="1" thickBot="1" x14ac:dyDescent="0.3">
      <c r="A3" s="125" t="s">
        <v>125</v>
      </c>
      <c r="B3" s="125" t="s">
        <v>126</v>
      </c>
      <c r="C3" s="125" t="s">
        <v>127</v>
      </c>
      <c r="D3" s="125" t="s">
        <v>128</v>
      </c>
      <c r="E3" s="125" t="s">
        <v>129</v>
      </c>
      <c r="F3" s="133" t="s">
        <v>130</v>
      </c>
      <c r="G3" s="133" t="s">
        <v>131</v>
      </c>
      <c r="H3" s="134" t="s">
        <v>132</v>
      </c>
      <c r="I3" s="134" t="s">
        <v>133</v>
      </c>
      <c r="J3" s="135" t="s">
        <v>134</v>
      </c>
    </row>
    <row r="4" spans="1:10" s="163" customFormat="1" ht="22.5" thickTop="1" thickBot="1" x14ac:dyDescent="0.3">
      <c r="A4" s="173"/>
      <c r="B4" s="251" t="s">
        <v>135</v>
      </c>
      <c r="C4" s="251"/>
      <c r="D4" s="173"/>
      <c r="E4" s="251"/>
      <c r="F4" s="177"/>
      <c r="G4" s="177"/>
      <c r="H4" s="177"/>
      <c r="I4" s="177"/>
      <c r="J4" s="175"/>
    </row>
    <row r="5" spans="1:10" s="163" customFormat="1" ht="159" customHeight="1" thickTop="1" thickBot="1" x14ac:dyDescent="0.3">
      <c r="A5" s="125" t="s">
        <v>997</v>
      </c>
      <c r="B5" s="299" t="s">
        <v>137</v>
      </c>
      <c r="C5" s="300" t="s">
        <v>138</v>
      </c>
      <c r="D5" s="143" t="s">
        <v>914</v>
      </c>
      <c r="E5" s="143" t="s">
        <v>915</v>
      </c>
      <c r="F5" s="150">
        <v>1</v>
      </c>
      <c r="G5" s="150">
        <v>0.96</v>
      </c>
      <c r="H5" s="151">
        <v>0.96</v>
      </c>
      <c r="I5" s="145">
        <v>0.96</v>
      </c>
      <c r="J5" s="152" t="s">
        <v>998</v>
      </c>
    </row>
    <row r="6" spans="1:10" s="163" customFormat="1" ht="22.5" thickTop="1" thickBot="1" x14ac:dyDescent="0.3">
      <c r="A6" s="254"/>
      <c r="B6" s="255" t="s">
        <v>262</v>
      </c>
      <c r="C6" s="256"/>
      <c r="D6" s="256"/>
      <c r="E6" s="254"/>
      <c r="F6" s="141"/>
      <c r="G6" s="141"/>
      <c r="H6" s="141"/>
      <c r="I6" s="138"/>
      <c r="J6" s="259"/>
    </row>
    <row r="7" spans="1:10" s="163" customFormat="1" ht="125.25" customHeight="1" thickTop="1" thickBot="1" x14ac:dyDescent="0.3">
      <c r="A7" s="125" t="s">
        <v>997</v>
      </c>
      <c r="B7" s="260" t="s">
        <v>162</v>
      </c>
      <c r="C7" s="143" t="s">
        <v>195</v>
      </c>
      <c r="D7" s="143" t="s">
        <v>196</v>
      </c>
      <c r="E7" s="143" t="s">
        <v>999</v>
      </c>
      <c r="F7" s="150">
        <v>1</v>
      </c>
      <c r="G7" s="150">
        <v>1</v>
      </c>
      <c r="H7" s="151">
        <v>1</v>
      </c>
      <c r="I7" s="145">
        <v>1</v>
      </c>
      <c r="J7" s="152" t="s">
        <v>1000</v>
      </c>
    </row>
    <row r="8" spans="1:10" s="163" customFormat="1" ht="94.9" customHeight="1" thickTop="1" thickBot="1" x14ac:dyDescent="0.3">
      <c r="A8" s="125" t="s">
        <v>997</v>
      </c>
      <c r="B8" s="260" t="s">
        <v>162</v>
      </c>
      <c r="C8" s="143" t="s">
        <v>165</v>
      </c>
      <c r="D8" s="143" t="s">
        <v>202</v>
      </c>
      <c r="E8" s="143" t="s">
        <v>203</v>
      </c>
      <c r="F8" s="150">
        <v>1</v>
      </c>
      <c r="G8" s="150">
        <v>1</v>
      </c>
      <c r="H8" s="151">
        <v>1</v>
      </c>
      <c r="I8" s="145">
        <v>1</v>
      </c>
      <c r="J8" s="152" t="s">
        <v>1001</v>
      </c>
    </row>
    <row r="9" spans="1:10" s="163" customFormat="1" ht="22.5" thickTop="1" thickBot="1" x14ac:dyDescent="0.3">
      <c r="A9" s="262"/>
      <c r="B9" s="263" t="s">
        <v>171</v>
      </c>
      <c r="C9" s="263"/>
      <c r="D9" s="263"/>
      <c r="E9" s="262"/>
      <c r="F9" s="161"/>
      <c r="G9" s="161"/>
      <c r="H9" s="161"/>
      <c r="I9" s="158"/>
      <c r="J9" s="266"/>
    </row>
    <row r="10" spans="1:10" s="163" customFormat="1" ht="53.45" customHeight="1" thickTop="1" thickBot="1" x14ac:dyDescent="0.3">
      <c r="A10" s="125" t="s">
        <v>997</v>
      </c>
      <c r="B10" s="267" t="s">
        <v>172</v>
      </c>
      <c r="C10" s="143" t="s">
        <v>173</v>
      </c>
      <c r="D10" s="143" t="s">
        <v>226</v>
      </c>
      <c r="E10" s="143" t="s">
        <v>206</v>
      </c>
      <c r="F10" s="150">
        <v>1</v>
      </c>
      <c r="G10" s="150">
        <v>0.96750000000000003</v>
      </c>
      <c r="H10" s="151">
        <v>0.96750000000000003</v>
      </c>
      <c r="I10" s="145">
        <v>0.96750000000000003</v>
      </c>
      <c r="J10" s="152" t="s">
        <v>1002</v>
      </c>
    </row>
    <row r="11" spans="1:10" ht="93.75" customHeight="1" thickTop="1" x14ac:dyDescent="0.35">
      <c r="H11" s="47" t="s">
        <v>177</v>
      </c>
      <c r="I11" s="1178">
        <v>0.98187500000000005</v>
      </c>
      <c r="J11" s="17" t="s">
        <v>178</v>
      </c>
    </row>
    <row r="12" spans="1:10" x14ac:dyDescent="0.35">
      <c r="I12" s="195" t="s">
        <v>21</v>
      </c>
    </row>
    <row r="13" spans="1:10" x14ac:dyDescent="0.35">
      <c r="I13" s="195"/>
    </row>
    <row r="14" spans="1:10" x14ac:dyDescent="0.35">
      <c r="I14" s="195"/>
    </row>
    <row r="15" spans="1:10" x14ac:dyDescent="0.35">
      <c r="I15" s="195"/>
    </row>
    <row r="16" spans="1:10" x14ac:dyDescent="0.35">
      <c r="I16" s="195"/>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x29+pzZ4svBBApy8ey8G1fYsRFOuiHxW3tYKOMEGsb8U+u/I4ZKTpZvr/7GJHRjWnILlquySv84uTDRiRCmQVQ==" saltValue="45uO6mIlqor4Q9p9gGN1nw==" spinCount="100000" sheet="1" objects="1" scenarios="1"/>
  <conditionalFormatting sqref="F7:G8">
    <cfRule type="expression" dxfId="3196" priority="338">
      <formula>OR(#REF!="Número",#REF!="Meses",#REF!="Pesos",#REF!="Millones")</formula>
    </cfRule>
    <cfRule type="expression" dxfId="3195" priority="339">
      <formula>#REF!="Porcentaje"</formula>
    </cfRule>
  </conditionalFormatting>
  <conditionalFormatting sqref="F5:G5">
    <cfRule type="expression" dxfId="3194" priority="318">
      <formula>OR(#REF!="Número",#REF!="Meses",#REF!="Pesos",#REF!="Millones")</formula>
    </cfRule>
    <cfRule type="expression" dxfId="3193" priority="319">
      <formula>#REF!="Porcentaje"</formula>
    </cfRule>
  </conditionalFormatting>
  <conditionalFormatting sqref="F10:G10">
    <cfRule type="expression" dxfId="3192" priority="265">
      <formula>OR(#REF!="Número",#REF!="Meses",#REF!="Pesos",#REF!="Millones")</formula>
    </cfRule>
    <cfRule type="expression" dxfId="3191" priority="266">
      <formula>#REF!="Porcentaje"</formula>
    </cfRule>
  </conditionalFormatting>
  <conditionalFormatting sqref="I5">
    <cfRule type="cellIs" dxfId="3190" priority="111" operator="greaterThan">
      <formula>1.1</formula>
    </cfRule>
    <cfRule type="cellIs" dxfId="3189" priority="112" operator="between">
      <formula>100%</formula>
      <formula>110%</formula>
    </cfRule>
    <cfRule type="cellIs" dxfId="3188" priority="113" operator="between">
      <formula>70%</formula>
      <formula>99.9999999%</formula>
    </cfRule>
    <cfRule type="cellIs" dxfId="3187" priority="114" operator="between">
      <formula>0</formula>
      <formula>0.6999999999999</formula>
    </cfRule>
  </conditionalFormatting>
  <conditionalFormatting sqref="H5">
    <cfRule type="containsText" dxfId="3186" priority="105" operator="containsText" text="Sin medición en la vigencia">
      <formula>NOT(ISERROR(SEARCH("Sin medición en la vigencia",H5)))</formula>
    </cfRule>
    <cfRule type="cellIs" dxfId="3185" priority="106" operator="greaterThan">
      <formula>1.1</formula>
    </cfRule>
    <cfRule type="cellIs" dxfId="3184" priority="107" operator="between">
      <formula>100%</formula>
      <formula>110%</formula>
    </cfRule>
    <cfRule type="cellIs" dxfId="3183" priority="108" operator="between">
      <formula>70%</formula>
      <formula>99.9999999%</formula>
    </cfRule>
    <cfRule type="cellIs" dxfId="3182" priority="109" operator="between">
      <formula>0</formula>
      <formula>0.6999999999999</formula>
    </cfRule>
  </conditionalFormatting>
  <conditionalFormatting sqref="I7:I8">
    <cfRule type="cellIs" dxfId="3181" priority="101" operator="greaterThan">
      <formula>1.1</formula>
    </cfRule>
    <cfRule type="cellIs" dxfId="3180" priority="102" operator="between">
      <formula>100%</formula>
      <formula>110%</formula>
    </cfRule>
    <cfRule type="cellIs" dxfId="3179" priority="103" operator="between">
      <formula>70%</formula>
      <formula>99.9999999%</formula>
    </cfRule>
    <cfRule type="cellIs" dxfId="3178" priority="104" operator="between">
      <formula>0</formula>
      <formula>0.6999999999999</formula>
    </cfRule>
  </conditionalFormatting>
  <conditionalFormatting sqref="H7:H8">
    <cfRule type="containsText" dxfId="3177" priority="95" operator="containsText" text="Sin medición en la vigencia">
      <formula>NOT(ISERROR(SEARCH("Sin medición en la vigencia",H7)))</formula>
    </cfRule>
    <cfRule type="cellIs" dxfId="3176" priority="96" operator="greaterThan">
      <formula>1.1</formula>
    </cfRule>
    <cfRule type="cellIs" dxfId="3175" priority="97" operator="between">
      <formula>100%</formula>
      <formula>110%</formula>
    </cfRule>
    <cfRule type="cellIs" dxfId="3174" priority="98" operator="between">
      <formula>70%</formula>
      <formula>99.9999999%</formula>
    </cfRule>
    <cfRule type="cellIs" dxfId="3173" priority="99" operator="between">
      <formula>0</formula>
      <formula>0.6999999999999</formula>
    </cfRule>
  </conditionalFormatting>
  <conditionalFormatting sqref="I10">
    <cfRule type="cellIs" dxfId="3172" priority="91" operator="greaterThan">
      <formula>1.1</formula>
    </cfRule>
    <cfRule type="cellIs" dxfId="3171" priority="92" operator="between">
      <formula>100%</formula>
      <formula>110%</formula>
    </cfRule>
    <cfRule type="cellIs" dxfId="3170" priority="93" operator="between">
      <formula>70%</formula>
      <formula>99.9999999%</formula>
    </cfRule>
    <cfRule type="cellIs" dxfId="3169" priority="94" operator="between">
      <formula>0</formula>
      <formula>0.6999999999999</formula>
    </cfRule>
  </conditionalFormatting>
  <conditionalFormatting sqref="H10">
    <cfRule type="containsText" dxfId="3168" priority="85" operator="containsText" text="Sin medición en la vigencia">
      <formula>NOT(ISERROR(SEARCH("Sin medición en la vigencia",H10)))</formula>
    </cfRule>
    <cfRule type="cellIs" dxfId="3167" priority="86" operator="greaterThan">
      <formula>1.1</formula>
    </cfRule>
    <cfRule type="cellIs" dxfId="3166" priority="87" operator="between">
      <formula>100%</formula>
      <formula>110%</formula>
    </cfRule>
    <cfRule type="cellIs" dxfId="3165" priority="88" operator="between">
      <formula>70%</formula>
      <formula>99.9999999%</formula>
    </cfRule>
    <cfRule type="cellIs" dxfId="3164" priority="89" operator="between">
      <formula>0</formula>
      <formula>0.6999999999999</formula>
    </cfRule>
  </conditionalFormatting>
  <hyperlinks>
    <hyperlink ref="J11" location="Principal!A1" display="volver al índice" xr:uid="{00000000-0004-0000-2E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0" operator="containsText" id="{B2DD049E-3D74-47F4-994A-8A4B0D789C62}">
            <xm:f>NOT(ISERROR(SEARCH("-",I5)))</xm:f>
            <xm:f>"-"</xm:f>
            <x14:dxf>
              <fill>
                <patternFill>
                  <bgColor rgb="FF000000"/>
                </patternFill>
              </fill>
            </x14:dxf>
          </x14:cfRule>
          <xm:sqref>I5</xm:sqref>
        </x14:conditionalFormatting>
        <x14:conditionalFormatting xmlns:xm="http://schemas.microsoft.com/office/excel/2006/main">
          <x14:cfRule type="containsText" priority="100" operator="containsText" id="{4F9BCBC1-0072-443E-96DB-908CDE580FB7}">
            <xm:f>NOT(ISERROR(SEARCH("-",I7)))</xm:f>
            <xm:f>"-"</xm:f>
            <x14:dxf>
              <fill>
                <patternFill>
                  <bgColor rgb="FF000000"/>
                </patternFill>
              </fill>
            </x14:dxf>
          </x14:cfRule>
          <xm:sqref>I7:I8</xm:sqref>
        </x14:conditionalFormatting>
        <x14:conditionalFormatting xmlns:xm="http://schemas.microsoft.com/office/excel/2006/main">
          <x14:cfRule type="containsText" priority="90" operator="containsText" id="{80440600-5792-4951-87D8-7B8B18383683}">
            <xm:f>NOT(ISERROR(SEARCH("-",I10)))</xm:f>
            <xm:f>"-"</xm:f>
            <x14:dxf>
              <fill>
                <patternFill>
                  <bgColor rgb="FF000000"/>
                </patternFill>
              </fill>
            </x14:dxf>
          </x14:cfRule>
          <xm:sqref>I10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7">
    <tabColor theme="9" tint="0.59999389629810485"/>
  </sheetPr>
  <dimension ref="A1:J115"/>
  <sheetViews>
    <sheetView zoomScale="70" zoomScaleNormal="70" workbookViewId="0">
      <selection activeCell="C11" sqref="C11"/>
    </sheetView>
  </sheetViews>
  <sheetFormatPr baseColWidth="10" defaultColWidth="11.42578125" defaultRowHeight="21" x14ac:dyDescent="0.35"/>
  <cols>
    <col min="1" max="1" width="18.28515625" style="163" customWidth="1"/>
    <col min="2" max="2" width="20.5703125" style="163" customWidth="1"/>
    <col min="3" max="3" width="29.28515625" style="163" customWidth="1"/>
    <col min="4" max="4" width="39.5703125" style="164" customWidth="1"/>
    <col min="5" max="5" width="48.5703125" style="163" customWidth="1"/>
    <col min="6" max="7" width="19.7109375" style="168" customWidth="1"/>
    <col min="8" max="8" width="22.140625" style="168" customWidth="1"/>
    <col min="9" max="9" width="23.42578125" style="168" customWidth="1"/>
    <col min="10" max="10" width="122" style="167" customWidth="1"/>
    <col min="11" max="16384" width="11.42578125" style="163"/>
  </cols>
  <sheetData>
    <row r="1" spans="1:10" customFormat="1" ht="81.75" customHeight="1" thickBot="1" x14ac:dyDescent="0.3">
      <c r="A1" s="116"/>
      <c r="B1" s="198" t="s">
        <v>122</v>
      </c>
      <c r="C1" s="198"/>
      <c r="D1" s="199" t="s">
        <v>1003</v>
      </c>
      <c r="E1" s="199"/>
      <c r="F1" s="201"/>
      <c r="G1" s="201"/>
      <c r="H1" s="201"/>
      <c r="I1" s="201"/>
      <c r="J1" s="122"/>
    </row>
    <row r="2" spans="1:10" s="9" customFormat="1" ht="22.5" thickTop="1" thickBot="1" x14ac:dyDescent="0.3">
      <c r="A2" s="106"/>
      <c r="B2" s="106"/>
      <c r="C2" s="106"/>
      <c r="D2" s="106"/>
      <c r="E2" s="106"/>
      <c r="F2" s="334" t="s">
        <v>124</v>
      </c>
      <c r="G2" s="333"/>
      <c r="H2" s="333"/>
      <c r="I2" s="332"/>
      <c r="J2" s="130" t="s">
        <v>21</v>
      </c>
    </row>
    <row r="3" spans="1:10" customFormat="1" ht="96.75" customHeight="1" thickTop="1" thickBot="1" x14ac:dyDescent="0.3">
      <c r="A3" s="106" t="s">
        <v>125</v>
      </c>
      <c r="B3" s="106" t="s">
        <v>126</v>
      </c>
      <c r="C3" s="106" t="s">
        <v>127</v>
      </c>
      <c r="D3" s="106" t="s">
        <v>128</v>
      </c>
      <c r="E3" s="106" t="s">
        <v>129</v>
      </c>
      <c r="F3" s="202" t="s">
        <v>130</v>
      </c>
      <c r="G3" s="202" t="s">
        <v>131</v>
      </c>
      <c r="H3" s="203" t="s">
        <v>132</v>
      </c>
      <c r="I3" s="203" t="s">
        <v>133</v>
      </c>
      <c r="J3" s="135" t="s">
        <v>134</v>
      </c>
    </row>
    <row r="4" spans="1:10" customFormat="1" ht="22.5" thickTop="1" thickBot="1" x14ac:dyDescent="0.3">
      <c r="A4" s="105"/>
      <c r="B4" s="204" t="s">
        <v>135</v>
      </c>
      <c r="C4" s="204"/>
      <c r="D4" s="105"/>
      <c r="E4" s="204"/>
      <c r="F4" s="206"/>
      <c r="G4" s="206"/>
      <c r="H4" s="206"/>
      <c r="I4" s="206"/>
      <c r="J4" s="175"/>
    </row>
    <row r="5" spans="1:10" customFormat="1" ht="113.45" customHeight="1" thickTop="1" thickBot="1" x14ac:dyDescent="0.3">
      <c r="A5" s="106" t="s">
        <v>1004</v>
      </c>
      <c r="B5" s="204" t="s">
        <v>137</v>
      </c>
      <c r="C5" s="114" t="s">
        <v>138</v>
      </c>
      <c r="D5" s="25" t="s">
        <v>139</v>
      </c>
      <c r="E5" s="25" t="s">
        <v>140</v>
      </c>
      <c r="F5" s="225">
        <v>0.95</v>
      </c>
      <c r="G5" s="225">
        <v>0.97599999999999998</v>
      </c>
      <c r="H5" s="211">
        <v>1.0273684210526317</v>
      </c>
      <c r="I5" s="208">
        <v>1.0273684210526317</v>
      </c>
      <c r="J5" s="1228" t="s">
        <v>1005</v>
      </c>
    </row>
    <row r="6" spans="1:10" customFormat="1" ht="117" customHeight="1" thickTop="1" thickBot="1" x14ac:dyDescent="0.3">
      <c r="A6" s="106" t="s">
        <v>1004</v>
      </c>
      <c r="B6" s="204" t="s">
        <v>137</v>
      </c>
      <c r="C6" s="114" t="s">
        <v>138</v>
      </c>
      <c r="D6" s="114" t="s">
        <v>141</v>
      </c>
      <c r="E6" s="25" t="s">
        <v>142</v>
      </c>
      <c r="F6" s="225">
        <v>0.95</v>
      </c>
      <c r="G6" s="225">
        <v>1.0489999999999999</v>
      </c>
      <c r="H6" s="211">
        <v>1.1042105263157895</v>
      </c>
      <c r="I6" s="208">
        <v>1.1042105263157895</v>
      </c>
      <c r="J6" s="1228" t="s">
        <v>1006</v>
      </c>
    </row>
    <row r="7" spans="1:10" customFormat="1" ht="22.5" thickTop="1" thickBot="1" x14ac:dyDescent="0.3">
      <c r="A7" s="327"/>
      <c r="B7" s="327" t="s">
        <v>1007</v>
      </c>
      <c r="C7" s="327"/>
      <c r="D7" s="327"/>
      <c r="E7" s="327"/>
      <c r="F7" s="216"/>
      <c r="G7" s="216"/>
      <c r="H7" s="216"/>
      <c r="I7" s="212"/>
      <c r="J7" s="289"/>
    </row>
    <row r="8" spans="1:10" customFormat="1" ht="77.45" customHeight="1" thickTop="1" thickBot="1" x14ac:dyDescent="0.3">
      <c r="A8" s="106" t="s">
        <v>1004</v>
      </c>
      <c r="B8" s="1229" t="s">
        <v>213</v>
      </c>
      <c r="C8" s="25" t="s">
        <v>159</v>
      </c>
      <c r="D8" s="25" t="s">
        <v>1008</v>
      </c>
      <c r="E8" s="25" t="s">
        <v>1009</v>
      </c>
      <c r="F8" s="225">
        <v>1</v>
      </c>
      <c r="G8" s="225">
        <v>1</v>
      </c>
      <c r="H8" s="211">
        <v>1</v>
      </c>
      <c r="I8" s="208">
        <v>1</v>
      </c>
      <c r="J8" s="152" t="s">
        <v>1010</v>
      </c>
    </row>
    <row r="9" spans="1:10" customFormat="1" ht="68.45" customHeight="1" thickTop="1" thickBot="1" x14ac:dyDescent="0.3">
      <c r="A9" s="106" t="s">
        <v>1004</v>
      </c>
      <c r="B9" s="1229" t="s">
        <v>213</v>
      </c>
      <c r="C9" s="25" t="s">
        <v>159</v>
      </c>
      <c r="D9" s="25" t="s">
        <v>1008</v>
      </c>
      <c r="E9" s="25" t="s">
        <v>1011</v>
      </c>
      <c r="F9" s="225">
        <v>1</v>
      </c>
      <c r="G9" s="225">
        <v>1</v>
      </c>
      <c r="H9" s="211">
        <v>1</v>
      </c>
      <c r="I9" s="208">
        <v>1</v>
      </c>
      <c r="J9" s="152" t="s">
        <v>1012</v>
      </c>
    </row>
    <row r="10" spans="1:10" customFormat="1" ht="22.5" thickTop="1" thickBot="1" x14ac:dyDescent="0.3">
      <c r="A10" s="319"/>
      <c r="B10" s="1092" t="s">
        <v>262</v>
      </c>
      <c r="C10" s="1093"/>
      <c r="D10" s="1093"/>
      <c r="E10" s="319"/>
      <c r="F10" s="222"/>
      <c r="G10" s="222"/>
      <c r="H10" s="222"/>
      <c r="I10" s="221"/>
      <c r="J10" s="259"/>
    </row>
    <row r="11" spans="1:10" customFormat="1" ht="331.5" thickTop="1" thickBot="1" x14ac:dyDescent="0.3">
      <c r="A11" s="106" t="s">
        <v>1004</v>
      </c>
      <c r="B11" s="90" t="s">
        <v>162</v>
      </c>
      <c r="C11" s="25" t="s">
        <v>195</v>
      </c>
      <c r="D11" s="25" t="s">
        <v>196</v>
      </c>
      <c r="E11" s="25" t="s">
        <v>197</v>
      </c>
      <c r="F11" s="225">
        <v>1</v>
      </c>
      <c r="G11" s="225">
        <v>1</v>
      </c>
      <c r="H11" s="211">
        <v>1</v>
      </c>
      <c r="I11" s="208">
        <v>1</v>
      </c>
      <c r="J11" s="152" t="s">
        <v>1013</v>
      </c>
    </row>
    <row r="12" spans="1:10" customFormat="1" ht="61.5" thickTop="1" thickBot="1" x14ac:dyDescent="0.3">
      <c r="A12" s="106" t="s">
        <v>1004</v>
      </c>
      <c r="B12" s="90" t="s">
        <v>162</v>
      </c>
      <c r="C12" s="25" t="s">
        <v>165</v>
      </c>
      <c r="D12" s="25" t="s">
        <v>202</v>
      </c>
      <c r="E12" s="25" t="s">
        <v>203</v>
      </c>
      <c r="F12" s="225">
        <v>1</v>
      </c>
      <c r="G12" s="225">
        <v>1</v>
      </c>
      <c r="H12" s="211">
        <v>1</v>
      </c>
      <c r="I12" s="208">
        <v>1</v>
      </c>
      <c r="J12" s="152" t="s">
        <v>1014</v>
      </c>
    </row>
    <row r="13" spans="1:10" customFormat="1" ht="22.5" thickTop="1" thickBot="1" x14ac:dyDescent="0.3">
      <c r="A13" s="314"/>
      <c r="B13" s="1230" t="s">
        <v>171</v>
      </c>
      <c r="C13" s="1230"/>
      <c r="D13" s="1230"/>
      <c r="E13" s="314"/>
      <c r="F13" s="229"/>
      <c r="G13" s="229"/>
      <c r="H13" s="229"/>
      <c r="I13" s="228"/>
      <c r="J13" s="266"/>
    </row>
    <row r="14" spans="1:10" customFormat="1" ht="46.5" thickTop="1" thickBot="1" x14ac:dyDescent="0.3">
      <c r="A14" s="106" t="s">
        <v>1004</v>
      </c>
      <c r="B14" s="1231" t="s">
        <v>172</v>
      </c>
      <c r="C14" s="25" t="s">
        <v>173</v>
      </c>
      <c r="D14" s="25" t="s">
        <v>226</v>
      </c>
      <c r="E14" s="25" t="s">
        <v>206</v>
      </c>
      <c r="F14" s="225">
        <v>1</v>
      </c>
      <c r="G14" s="225">
        <v>0.97958333333333325</v>
      </c>
      <c r="H14" s="211">
        <v>0.97958333333333325</v>
      </c>
      <c r="I14" s="208">
        <v>0.97958333333333325</v>
      </c>
      <c r="J14" s="152" t="s">
        <v>1015</v>
      </c>
    </row>
    <row r="15" spans="1:10" ht="101.25" customHeight="1" thickTop="1" x14ac:dyDescent="0.35">
      <c r="H15" s="47" t="s">
        <v>177</v>
      </c>
      <c r="I15" s="1178">
        <v>1.0158803258145364</v>
      </c>
      <c r="J15" s="17" t="s">
        <v>178</v>
      </c>
    </row>
    <row r="16" spans="1:10" x14ac:dyDescent="0.35">
      <c r="I16" s="195"/>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3IdFU0Xg8XLoKi7WiMM+e6X0VfnIDkNC+MXUhNz2AvwwEa07cSdjTXLS1KkDr8bjgeoLzvxJ6c4MIsDJ5sEkoQ==" saltValue="vOcMoYfMeeBc8N+fIWeHQg==" spinCount="100000" sheet="1" objects="1" scenarios="1"/>
  <conditionalFormatting sqref="F6:G6 F9:G9 F11:G12">
    <cfRule type="expression" dxfId="3160" priority="437">
      <formula>OR(#REF!="Número",#REF!="Meses",#REF!="Pesos",#REF!="Millones")</formula>
    </cfRule>
    <cfRule type="expression" dxfId="3159" priority="438">
      <formula>#REF!="Porcentaje"</formula>
    </cfRule>
  </conditionalFormatting>
  <conditionalFormatting sqref="F5:G5">
    <cfRule type="expression" dxfId="3158" priority="417">
      <formula>OR(#REF!="Número",#REF!="Meses",#REF!="Pesos",#REF!="Millones")</formula>
    </cfRule>
    <cfRule type="expression" dxfId="3157" priority="418">
      <formula>#REF!="Porcentaje"</formula>
    </cfRule>
  </conditionalFormatting>
  <conditionalFormatting sqref="F14:G14">
    <cfRule type="expression" dxfId="3156" priority="365">
      <formula>OR(#REF!="Número",#REF!="Meses",#REF!="Pesos",#REF!="Millones")</formula>
    </cfRule>
    <cfRule type="expression" dxfId="3155" priority="366">
      <formula>#REF!="Porcentaje"</formula>
    </cfRule>
  </conditionalFormatting>
  <conditionalFormatting sqref="F8:G8">
    <cfRule type="expression" dxfId="3154" priority="343">
      <formula>OR(#REF!="Número",#REF!="Meses",#REF!="Pesos",#REF!="Millones")</formula>
    </cfRule>
    <cfRule type="expression" dxfId="3153" priority="344">
      <formula>#REF!="Porcentaje"</formula>
    </cfRule>
  </conditionalFormatting>
  <conditionalFormatting sqref="I5:I6">
    <cfRule type="cellIs" dxfId="3152" priority="145" operator="greaterThan">
      <formula>1.1</formula>
    </cfRule>
    <cfRule type="cellIs" dxfId="3151" priority="146" operator="between">
      <formula>100%</formula>
      <formula>110%</formula>
    </cfRule>
    <cfRule type="cellIs" dxfId="3150" priority="147" operator="between">
      <formula>70%</formula>
      <formula>99.9999999%</formula>
    </cfRule>
    <cfRule type="cellIs" dxfId="3149" priority="148" operator="between">
      <formula>0</formula>
      <formula>0.6999999999999</formula>
    </cfRule>
  </conditionalFormatting>
  <conditionalFormatting sqref="H5:H6">
    <cfRule type="containsText" dxfId="3148" priority="139" operator="containsText" text="Sin medición en la vigencia">
      <formula>NOT(ISERROR(SEARCH("Sin medición en la vigencia",H5)))</formula>
    </cfRule>
    <cfRule type="cellIs" dxfId="3147" priority="140" operator="greaterThan">
      <formula>1.1</formula>
    </cfRule>
    <cfRule type="cellIs" dxfId="3146" priority="141" operator="between">
      <formula>100%</formula>
      <formula>110%</formula>
    </cfRule>
    <cfRule type="cellIs" dxfId="3145" priority="142" operator="between">
      <formula>70%</formula>
      <formula>99.9999999%</formula>
    </cfRule>
    <cfRule type="cellIs" dxfId="3144" priority="143" operator="between">
      <formula>0</formula>
      <formula>0.6999999999999</formula>
    </cfRule>
  </conditionalFormatting>
  <conditionalFormatting sqref="I8:I9">
    <cfRule type="cellIs" dxfId="3143" priority="135" operator="greaterThan">
      <formula>1.1</formula>
    </cfRule>
    <cfRule type="cellIs" dxfId="3142" priority="136" operator="between">
      <formula>100%</formula>
      <formula>110%</formula>
    </cfRule>
    <cfRule type="cellIs" dxfId="3141" priority="137" operator="between">
      <formula>70%</formula>
      <formula>99.9999999%</formula>
    </cfRule>
    <cfRule type="cellIs" dxfId="3140" priority="138" operator="between">
      <formula>0</formula>
      <formula>0.6999999999999</formula>
    </cfRule>
  </conditionalFormatting>
  <conditionalFormatting sqref="H8:H9">
    <cfRule type="containsText" dxfId="3139" priority="129" operator="containsText" text="Sin medición en la vigencia">
      <formula>NOT(ISERROR(SEARCH("Sin medición en la vigencia",H8)))</formula>
    </cfRule>
    <cfRule type="cellIs" dxfId="3138" priority="130" operator="greaterThan">
      <formula>1.1</formula>
    </cfRule>
    <cfRule type="cellIs" dxfId="3137" priority="131" operator="between">
      <formula>100%</formula>
      <formula>110%</formula>
    </cfRule>
    <cfRule type="cellIs" dxfId="3136" priority="132" operator="between">
      <formula>70%</formula>
      <formula>99.9999999%</formula>
    </cfRule>
    <cfRule type="cellIs" dxfId="3135" priority="133" operator="between">
      <formula>0</formula>
      <formula>0.6999999999999</formula>
    </cfRule>
  </conditionalFormatting>
  <conditionalFormatting sqref="I11:I12">
    <cfRule type="cellIs" dxfId="3134" priority="125" operator="greaterThan">
      <formula>1.1</formula>
    </cfRule>
    <cfRule type="cellIs" dxfId="3133" priority="126" operator="between">
      <formula>100%</formula>
      <formula>110%</formula>
    </cfRule>
    <cfRule type="cellIs" dxfId="3132" priority="127" operator="between">
      <formula>70%</formula>
      <formula>99.9999999%</formula>
    </cfRule>
    <cfRule type="cellIs" dxfId="3131" priority="128" operator="between">
      <formula>0</formula>
      <formula>0.6999999999999</formula>
    </cfRule>
  </conditionalFormatting>
  <conditionalFormatting sqref="H11:H12">
    <cfRule type="containsText" dxfId="3130" priority="119" operator="containsText" text="Sin medición en la vigencia">
      <formula>NOT(ISERROR(SEARCH("Sin medición en la vigencia",H11)))</formula>
    </cfRule>
    <cfRule type="cellIs" dxfId="3129" priority="120" operator="greaterThan">
      <formula>1.1</formula>
    </cfRule>
    <cfRule type="cellIs" dxfId="3128" priority="121" operator="between">
      <formula>100%</formula>
      <formula>110%</formula>
    </cfRule>
    <cfRule type="cellIs" dxfId="3127" priority="122" operator="between">
      <formula>70%</formula>
      <formula>99.9999999%</formula>
    </cfRule>
    <cfRule type="cellIs" dxfId="3126" priority="123" operator="between">
      <formula>0</formula>
      <formula>0.6999999999999</formula>
    </cfRule>
  </conditionalFormatting>
  <conditionalFormatting sqref="I14">
    <cfRule type="cellIs" dxfId="3125" priority="115" operator="greaterThan">
      <formula>1.1</formula>
    </cfRule>
    <cfRule type="cellIs" dxfId="3124" priority="116" operator="between">
      <formula>100%</formula>
      <formula>110%</formula>
    </cfRule>
    <cfRule type="cellIs" dxfId="3123" priority="117" operator="between">
      <formula>70%</formula>
      <formula>99.9999999%</formula>
    </cfRule>
    <cfRule type="cellIs" dxfId="3122" priority="118" operator="between">
      <formula>0</formula>
      <formula>0.6999999999999</formula>
    </cfRule>
  </conditionalFormatting>
  <conditionalFormatting sqref="H14">
    <cfRule type="containsText" dxfId="3121" priority="109" operator="containsText" text="Sin medición en la vigencia">
      <formula>NOT(ISERROR(SEARCH("Sin medición en la vigencia",H14)))</formula>
    </cfRule>
    <cfRule type="cellIs" dxfId="3120" priority="110" operator="greaterThan">
      <formula>1.1</formula>
    </cfRule>
    <cfRule type="cellIs" dxfId="3119" priority="111" operator="between">
      <formula>100%</formula>
      <formula>110%</formula>
    </cfRule>
    <cfRule type="cellIs" dxfId="3118" priority="112" operator="between">
      <formula>70%</formula>
      <formula>99.9999999%</formula>
    </cfRule>
    <cfRule type="cellIs" dxfId="3117" priority="113" operator="between">
      <formula>0</formula>
      <formula>0.6999999999999</formula>
    </cfRule>
  </conditionalFormatting>
  <hyperlinks>
    <hyperlink ref="J15" location="Principal!A1" display="volver al índice" xr:uid="{00000000-0004-0000-2F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4" operator="containsText" id="{13F79126-0023-4D09-81F5-C677832FF534}">
            <xm:f>NOT(ISERROR(SEARCH("-",I5)))</xm:f>
            <xm:f>"-"</xm:f>
            <x14:dxf>
              <fill>
                <patternFill>
                  <bgColor rgb="FF000000"/>
                </patternFill>
              </fill>
            </x14:dxf>
          </x14:cfRule>
          <xm:sqref>I5:I6</xm:sqref>
        </x14:conditionalFormatting>
        <x14:conditionalFormatting xmlns:xm="http://schemas.microsoft.com/office/excel/2006/main">
          <x14:cfRule type="containsText" priority="134" operator="containsText" id="{1D243FEF-A754-495C-90CE-7AE55196F44D}">
            <xm:f>NOT(ISERROR(SEARCH("-",I8)))</xm:f>
            <xm:f>"-"</xm:f>
            <x14:dxf>
              <fill>
                <patternFill>
                  <bgColor rgb="FF000000"/>
                </patternFill>
              </fill>
            </x14:dxf>
          </x14:cfRule>
          <xm:sqref>I8:I9</xm:sqref>
        </x14:conditionalFormatting>
        <x14:conditionalFormatting xmlns:xm="http://schemas.microsoft.com/office/excel/2006/main">
          <x14:cfRule type="containsText" priority="124" operator="containsText" id="{4AEB4F86-1642-4E1B-94ED-9400A4235AAE}">
            <xm:f>NOT(ISERROR(SEARCH("-",I11)))</xm:f>
            <xm:f>"-"</xm:f>
            <x14:dxf>
              <fill>
                <patternFill>
                  <bgColor rgb="FF000000"/>
                </patternFill>
              </fill>
            </x14:dxf>
          </x14:cfRule>
          <xm:sqref>I11:I12</xm:sqref>
        </x14:conditionalFormatting>
        <x14:conditionalFormatting xmlns:xm="http://schemas.microsoft.com/office/excel/2006/main">
          <x14:cfRule type="containsText" priority="114" operator="containsText" id="{AE7F37A0-BEEC-4932-82D8-F050FC9D0BBE}">
            <xm:f>NOT(ISERROR(SEARCH("-",I14)))</xm:f>
            <xm:f>"-"</xm:f>
            <x14:dxf>
              <fill>
                <patternFill>
                  <bgColor rgb="FF000000"/>
                </patternFill>
              </fill>
            </x14:dxf>
          </x14:cfRule>
          <xm:sqref>I14</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8">
    <tabColor theme="9" tint="0.59999389629810485"/>
  </sheetPr>
  <dimension ref="A1:K115"/>
  <sheetViews>
    <sheetView zoomScale="70" zoomScaleNormal="70" workbookViewId="0">
      <selection activeCell="A19" sqref="A19"/>
    </sheetView>
  </sheetViews>
  <sheetFormatPr baseColWidth="10" defaultColWidth="11.42578125" defaultRowHeight="21" x14ac:dyDescent="0.35"/>
  <cols>
    <col min="1" max="1" width="18.7109375" style="163" customWidth="1"/>
    <col min="2" max="2" width="20.5703125" style="163" customWidth="1"/>
    <col min="3" max="3" width="33.5703125" style="163" customWidth="1"/>
    <col min="4" max="4" width="32.5703125" style="164" customWidth="1"/>
    <col min="5" max="5" width="26.5703125" style="163" customWidth="1"/>
    <col min="6" max="7" width="19.7109375" style="168" customWidth="1"/>
    <col min="8" max="8" width="22.85546875" style="168" customWidth="1"/>
    <col min="9" max="9" width="25.42578125" style="168" customWidth="1"/>
    <col min="10" max="10" width="150.7109375" style="166" customWidth="1"/>
    <col min="11" max="11" width="78.28515625" style="163" customWidth="1"/>
    <col min="12" max="16384" width="11.42578125" style="163"/>
  </cols>
  <sheetData>
    <row r="1" spans="1:11" ht="127.5" customHeight="1" thickBot="1" x14ac:dyDescent="0.3">
      <c r="A1" s="117"/>
      <c r="B1" s="118" t="s">
        <v>122</v>
      </c>
      <c r="C1" s="118"/>
      <c r="D1" s="119" t="s">
        <v>1016</v>
      </c>
      <c r="E1" s="119"/>
      <c r="F1" s="123"/>
      <c r="G1" s="123"/>
      <c r="H1" s="123"/>
      <c r="I1" s="123"/>
      <c r="J1" s="121"/>
    </row>
    <row r="2" spans="1:11" s="164" customFormat="1" ht="22.5" thickTop="1" thickBot="1" x14ac:dyDescent="0.35">
      <c r="A2" s="125"/>
      <c r="B2" s="125"/>
      <c r="C2" s="125"/>
      <c r="D2" s="125"/>
      <c r="E2" s="125"/>
      <c r="F2" s="127" t="s">
        <v>124</v>
      </c>
      <c r="G2" s="128"/>
      <c r="H2" s="128"/>
      <c r="I2" s="129"/>
      <c r="J2" s="249" t="s">
        <v>21</v>
      </c>
      <c r="K2" s="197"/>
    </row>
    <row r="3" spans="1:11" ht="91.5" customHeight="1" thickTop="1" thickBot="1" x14ac:dyDescent="0.35">
      <c r="A3" s="125" t="s">
        <v>125</v>
      </c>
      <c r="B3" s="125" t="s">
        <v>126</v>
      </c>
      <c r="C3" s="125" t="s">
        <v>127</v>
      </c>
      <c r="D3" s="125" t="s">
        <v>128</v>
      </c>
      <c r="E3" s="125" t="s">
        <v>129</v>
      </c>
      <c r="F3" s="133" t="s">
        <v>130</v>
      </c>
      <c r="G3" s="133" t="s">
        <v>131</v>
      </c>
      <c r="H3" s="134" t="s">
        <v>132</v>
      </c>
      <c r="I3" s="134" t="s">
        <v>209</v>
      </c>
      <c r="J3" s="250" t="s">
        <v>134</v>
      </c>
      <c r="K3" s="197"/>
    </row>
    <row r="4" spans="1:11" ht="22.5" thickTop="1" thickBot="1" x14ac:dyDescent="0.3">
      <c r="A4" s="173"/>
      <c r="B4" s="251" t="s">
        <v>135</v>
      </c>
      <c r="C4" s="251"/>
      <c r="D4" s="173"/>
      <c r="E4" s="251"/>
      <c r="F4" s="177"/>
      <c r="G4" s="177"/>
      <c r="H4" s="177"/>
      <c r="I4" s="177"/>
      <c r="J4" s="176"/>
    </row>
    <row r="5" spans="1:11" ht="63.6" customHeight="1" thickTop="1" thickBot="1" x14ac:dyDescent="0.3">
      <c r="A5" s="125" t="s">
        <v>1017</v>
      </c>
      <c r="B5" s="173" t="s">
        <v>137</v>
      </c>
      <c r="C5" s="252" t="s">
        <v>138</v>
      </c>
      <c r="D5" s="143" t="s">
        <v>139</v>
      </c>
      <c r="E5" s="143" t="s">
        <v>140</v>
      </c>
      <c r="F5" s="150">
        <v>0.95</v>
      </c>
      <c r="G5" s="150">
        <v>0.93300000000000005</v>
      </c>
      <c r="H5" s="151">
        <v>0.98210526315789481</v>
      </c>
      <c r="I5" s="145">
        <v>0.98210526315789481</v>
      </c>
      <c r="J5" s="253" t="s">
        <v>1018</v>
      </c>
    </row>
    <row r="6" spans="1:11" ht="61.15" customHeight="1" thickTop="1" thickBot="1" x14ac:dyDescent="0.3">
      <c r="A6" s="125" t="s">
        <v>1017</v>
      </c>
      <c r="B6" s="173" t="s">
        <v>137</v>
      </c>
      <c r="C6" s="252" t="s">
        <v>138</v>
      </c>
      <c r="D6" s="143" t="s">
        <v>684</v>
      </c>
      <c r="E6" s="143" t="s">
        <v>1019</v>
      </c>
      <c r="F6" s="150">
        <v>0.95</v>
      </c>
      <c r="G6" s="150">
        <v>0.54700000000000004</v>
      </c>
      <c r="H6" s="151">
        <v>0.57578947368421063</v>
      </c>
      <c r="I6" s="145">
        <v>0.57578947368421063</v>
      </c>
      <c r="J6" s="253" t="s">
        <v>1020</v>
      </c>
    </row>
    <row r="7" spans="1:11" ht="22.5" thickTop="1" thickBot="1" x14ac:dyDescent="0.3">
      <c r="A7" s="254"/>
      <c r="B7" s="255" t="s">
        <v>262</v>
      </c>
      <c r="C7" s="256"/>
      <c r="D7" s="256"/>
      <c r="E7" s="254"/>
      <c r="F7" s="141"/>
      <c r="G7" s="141"/>
      <c r="H7" s="141"/>
      <c r="I7" s="138"/>
      <c r="J7" s="257"/>
    </row>
    <row r="8" spans="1:11" ht="91.5" thickTop="1" thickBot="1" x14ac:dyDescent="0.3">
      <c r="A8" s="125" t="s">
        <v>1017</v>
      </c>
      <c r="B8" s="260" t="s">
        <v>162</v>
      </c>
      <c r="C8" s="143" t="s">
        <v>195</v>
      </c>
      <c r="D8" s="143" t="s">
        <v>1021</v>
      </c>
      <c r="E8" s="143" t="s">
        <v>197</v>
      </c>
      <c r="F8" s="150">
        <v>1</v>
      </c>
      <c r="G8" s="150">
        <v>0.8</v>
      </c>
      <c r="H8" s="151">
        <v>0.8</v>
      </c>
      <c r="I8" s="145">
        <v>0.8</v>
      </c>
      <c r="J8" s="253" t="s">
        <v>1022</v>
      </c>
      <c r="K8" s="270"/>
    </row>
    <row r="9" spans="1:11" ht="111.6" customHeight="1" thickTop="1" thickBot="1" x14ac:dyDescent="0.3">
      <c r="A9" s="125" t="s">
        <v>1017</v>
      </c>
      <c r="B9" s="260" t="s">
        <v>162</v>
      </c>
      <c r="C9" s="143" t="s">
        <v>165</v>
      </c>
      <c r="D9" s="143" t="s">
        <v>202</v>
      </c>
      <c r="E9" s="143" t="s">
        <v>203</v>
      </c>
      <c r="F9" s="150">
        <v>1</v>
      </c>
      <c r="G9" s="150">
        <v>1</v>
      </c>
      <c r="H9" s="151">
        <v>1</v>
      </c>
      <c r="I9" s="145">
        <v>1</v>
      </c>
      <c r="J9" s="253" t="s">
        <v>1023</v>
      </c>
    </row>
    <row r="10" spans="1:11" ht="22.5" thickTop="1" thickBot="1" x14ac:dyDescent="0.3">
      <c r="A10" s="262"/>
      <c r="B10" s="263" t="s">
        <v>171</v>
      </c>
      <c r="C10" s="263"/>
      <c r="D10" s="263"/>
      <c r="E10" s="262"/>
      <c r="F10" s="161"/>
      <c r="G10" s="161"/>
      <c r="H10" s="161"/>
      <c r="I10" s="158"/>
      <c r="J10" s="264"/>
    </row>
    <row r="11" spans="1:11" ht="104.45" customHeight="1" thickTop="1" thickBot="1" x14ac:dyDescent="0.3">
      <c r="A11" s="125" t="s">
        <v>1017</v>
      </c>
      <c r="B11" s="267" t="s">
        <v>172</v>
      </c>
      <c r="C11" s="252" t="s">
        <v>173</v>
      </c>
      <c r="D11" s="252" t="s">
        <v>226</v>
      </c>
      <c r="E11" s="143" t="s">
        <v>206</v>
      </c>
      <c r="F11" s="150">
        <v>1</v>
      </c>
      <c r="G11" s="150">
        <v>1.0062500000000001</v>
      </c>
      <c r="H11" s="151">
        <v>1.0062500000000001</v>
      </c>
      <c r="I11" s="145">
        <v>1.0062500000000001</v>
      </c>
      <c r="J11" s="253" t="s">
        <v>1024</v>
      </c>
    </row>
    <row r="12" spans="1:11" ht="242.45" customHeight="1" thickTop="1" thickBot="1" x14ac:dyDescent="0.3">
      <c r="A12" s="125" t="s">
        <v>1017</v>
      </c>
      <c r="B12" s="267" t="s">
        <v>172</v>
      </c>
      <c r="C12" s="252" t="s">
        <v>173</v>
      </c>
      <c r="D12" s="252" t="s">
        <v>226</v>
      </c>
      <c r="E12" s="143" t="s">
        <v>1025</v>
      </c>
      <c r="F12" s="150">
        <v>1</v>
      </c>
      <c r="G12" s="150">
        <v>1</v>
      </c>
      <c r="H12" s="151">
        <v>1</v>
      </c>
      <c r="I12" s="145">
        <v>1</v>
      </c>
      <c r="J12" s="253" t="s">
        <v>1026</v>
      </c>
    </row>
    <row r="13" spans="1:11" ht="78" customHeight="1" thickTop="1" thickBot="1" x14ac:dyDescent="0.3">
      <c r="A13" s="125" t="s">
        <v>1017</v>
      </c>
      <c r="B13" s="267" t="s">
        <v>172</v>
      </c>
      <c r="C13" s="252" t="s">
        <v>173</v>
      </c>
      <c r="D13" s="252" t="s">
        <v>226</v>
      </c>
      <c r="E13" s="143" t="s">
        <v>1027</v>
      </c>
      <c r="F13" s="150">
        <v>1</v>
      </c>
      <c r="G13" s="150">
        <v>1</v>
      </c>
      <c r="H13" s="151">
        <v>1</v>
      </c>
      <c r="I13" s="145">
        <v>1</v>
      </c>
      <c r="J13" s="253" t="s">
        <v>1028</v>
      </c>
    </row>
    <row r="14" spans="1:11" ht="117" customHeight="1" thickTop="1" x14ac:dyDescent="0.35">
      <c r="H14" s="47" t="s">
        <v>177</v>
      </c>
      <c r="I14" s="1178">
        <v>0.90916353383458648</v>
      </c>
      <c r="J14" s="17" t="s">
        <v>178</v>
      </c>
    </row>
    <row r="15" spans="1:11" x14ac:dyDescent="0.35">
      <c r="I15" s="195"/>
    </row>
    <row r="16" spans="1:11" x14ac:dyDescent="0.35">
      <c r="I16" s="195"/>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95"/>
    </row>
    <row r="71" spans="9:9" x14ac:dyDescent="0.35">
      <c r="I71" s="195"/>
    </row>
    <row r="72" spans="9:9" x14ac:dyDescent="0.35">
      <c r="I72" s="195"/>
    </row>
    <row r="73" spans="9:9" x14ac:dyDescent="0.35">
      <c r="I73" s="195"/>
    </row>
    <row r="74" spans="9:9" x14ac:dyDescent="0.35">
      <c r="I74" s="195"/>
    </row>
    <row r="75" spans="9:9" x14ac:dyDescent="0.35">
      <c r="I75" s="195"/>
    </row>
    <row r="76" spans="9:9" x14ac:dyDescent="0.35">
      <c r="I76" s="195"/>
    </row>
    <row r="77" spans="9:9" x14ac:dyDescent="0.35">
      <c r="I77" s="195"/>
    </row>
    <row r="78" spans="9:9" x14ac:dyDescent="0.35">
      <c r="I78" s="195"/>
    </row>
    <row r="79" spans="9:9" x14ac:dyDescent="0.35">
      <c r="I79" s="195"/>
    </row>
    <row r="80" spans="9:9" x14ac:dyDescent="0.35">
      <c r="I80" s="195"/>
    </row>
    <row r="81" spans="9:9" x14ac:dyDescent="0.35">
      <c r="I81" s="195"/>
    </row>
    <row r="82" spans="9:9" x14ac:dyDescent="0.35">
      <c r="I82" s="195"/>
    </row>
    <row r="83" spans="9:9" x14ac:dyDescent="0.35">
      <c r="I83" s="195"/>
    </row>
    <row r="84" spans="9:9" x14ac:dyDescent="0.35">
      <c r="I84" s="195"/>
    </row>
    <row r="85" spans="9:9" x14ac:dyDescent="0.35">
      <c r="I85" s="195"/>
    </row>
    <row r="86" spans="9:9" x14ac:dyDescent="0.35">
      <c r="I86" s="195"/>
    </row>
    <row r="87" spans="9:9" x14ac:dyDescent="0.35">
      <c r="I87" s="195"/>
    </row>
    <row r="88" spans="9:9" x14ac:dyDescent="0.35">
      <c r="I88" s="195"/>
    </row>
    <row r="89" spans="9:9" x14ac:dyDescent="0.35">
      <c r="I89" s="195"/>
    </row>
    <row r="90" spans="9:9" x14ac:dyDescent="0.35">
      <c r="I90" s="195"/>
    </row>
    <row r="91" spans="9:9" x14ac:dyDescent="0.35">
      <c r="I91" s="195"/>
    </row>
    <row r="92" spans="9:9" x14ac:dyDescent="0.35">
      <c r="I92" s="195"/>
    </row>
    <row r="93" spans="9:9" x14ac:dyDescent="0.35">
      <c r="I93" s="195"/>
    </row>
    <row r="94" spans="9:9" x14ac:dyDescent="0.35">
      <c r="I94" s="195"/>
    </row>
    <row r="95" spans="9:9" x14ac:dyDescent="0.35">
      <c r="I95" s="195"/>
    </row>
    <row r="96" spans="9:9" x14ac:dyDescent="0.35">
      <c r="I96" s="195"/>
    </row>
    <row r="97" spans="9:9" x14ac:dyDescent="0.35">
      <c r="I97" s="195"/>
    </row>
    <row r="98" spans="9:9" x14ac:dyDescent="0.35">
      <c r="I98" s="195"/>
    </row>
    <row r="99" spans="9:9" x14ac:dyDescent="0.35">
      <c r="I99" s="195"/>
    </row>
    <row r="100" spans="9:9" x14ac:dyDescent="0.35">
      <c r="I100" s="19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B3py4G1u0F/KAhp0CzSbqKAtOEgFg03kK4OWwM/HVZCxtHrF6w/6Lfi4XQ5ii6uQFg4DfgPbvQ+qydFITnw7kA==" saltValue="CXKeiW8Pv27So6k/5KcsFQ==" spinCount="100000" sheet="1" objects="1" scenarios="1"/>
  <conditionalFormatting sqref="F6:G6 F8:G9 F11:G11 F13:G13">
    <cfRule type="expression" dxfId="3112" priority="340">
      <formula>OR(#REF!="Número",#REF!="Meses",#REF!="Pesos",#REF!="Millones")</formula>
    </cfRule>
    <cfRule type="expression" dxfId="3111" priority="341">
      <formula>#REF!="Porcentaje"</formula>
    </cfRule>
  </conditionalFormatting>
  <conditionalFormatting sqref="F5:G5">
    <cfRule type="expression" dxfId="3110" priority="324">
      <formula>OR(#REF!="Número",#REF!="Meses",#REF!="Pesos",#REF!="Millones")</formula>
    </cfRule>
    <cfRule type="expression" dxfId="3109" priority="325">
      <formula>#REF!="Porcentaje"</formula>
    </cfRule>
  </conditionalFormatting>
  <conditionalFormatting sqref="F12:G12">
    <cfRule type="expression" dxfId="3108" priority="291">
      <formula>OR(#REF!="Número",#REF!="Meses",#REF!="Pesos",#REF!="Millones")</formula>
    </cfRule>
    <cfRule type="expression" dxfId="3107" priority="292">
      <formula>#REF!="Porcentaje"</formula>
    </cfRule>
  </conditionalFormatting>
  <conditionalFormatting sqref="I5:I6">
    <cfRule type="cellIs" dxfId="3106" priority="139" operator="greaterThan">
      <formula>1.1</formula>
    </cfRule>
    <cfRule type="cellIs" dxfId="3105" priority="140" operator="between">
      <formula>100%</formula>
      <formula>110%</formula>
    </cfRule>
    <cfRule type="cellIs" dxfId="3104" priority="141" operator="between">
      <formula>70%</formula>
      <formula>99.9999999%</formula>
    </cfRule>
    <cfRule type="cellIs" dxfId="3103" priority="142" operator="between">
      <formula>0</formula>
      <formula>0.6999999999999</formula>
    </cfRule>
  </conditionalFormatting>
  <conditionalFormatting sqref="H5:H6">
    <cfRule type="containsText" dxfId="3102" priority="133" operator="containsText" text="Sin medición en la vigencia">
      <formula>NOT(ISERROR(SEARCH("Sin medición en la vigencia",H5)))</formula>
    </cfRule>
    <cfRule type="cellIs" dxfId="3101" priority="134" operator="greaterThan">
      <formula>1.1</formula>
    </cfRule>
    <cfRule type="cellIs" dxfId="3100" priority="135" operator="between">
      <formula>100%</formula>
      <formula>110%</formula>
    </cfRule>
    <cfRule type="cellIs" dxfId="3099" priority="136" operator="between">
      <formula>70%</formula>
      <formula>99.9999999%</formula>
    </cfRule>
    <cfRule type="cellIs" dxfId="3098" priority="137" operator="between">
      <formula>0</formula>
      <formula>0.6999999999999</formula>
    </cfRule>
  </conditionalFormatting>
  <conditionalFormatting sqref="I8:I9">
    <cfRule type="cellIs" dxfId="3097" priority="129" operator="greaterThan">
      <formula>1.1</formula>
    </cfRule>
    <cfRule type="cellIs" dxfId="3096" priority="130" operator="between">
      <formula>100%</formula>
      <formula>110%</formula>
    </cfRule>
    <cfRule type="cellIs" dxfId="3095" priority="131" operator="between">
      <formula>70%</formula>
      <formula>99.9999999%</formula>
    </cfRule>
    <cfRule type="cellIs" dxfId="3094" priority="132" operator="between">
      <formula>0</formula>
      <formula>0.6999999999999</formula>
    </cfRule>
  </conditionalFormatting>
  <conditionalFormatting sqref="H8:H9">
    <cfRule type="containsText" dxfId="3093" priority="123" operator="containsText" text="Sin medición en la vigencia">
      <formula>NOT(ISERROR(SEARCH("Sin medición en la vigencia",H8)))</formula>
    </cfRule>
    <cfRule type="cellIs" dxfId="3092" priority="124" operator="greaterThan">
      <formula>1.1</formula>
    </cfRule>
    <cfRule type="cellIs" dxfId="3091" priority="125" operator="between">
      <formula>100%</formula>
      <formula>110%</formula>
    </cfRule>
    <cfRule type="cellIs" dxfId="3090" priority="126" operator="between">
      <formula>70%</formula>
      <formula>99.9999999%</formula>
    </cfRule>
    <cfRule type="cellIs" dxfId="3089" priority="127" operator="between">
      <formula>0</formula>
      <formula>0.6999999999999</formula>
    </cfRule>
  </conditionalFormatting>
  <conditionalFormatting sqref="I11:I13">
    <cfRule type="cellIs" dxfId="3088" priority="119" operator="greaterThan">
      <formula>1.1</formula>
    </cfRule>
    <cfRule type="cellIs" dxfId="3087" priority="120" operator="between">
      <formula>100%</formula>
      <formula>110%</formula>
    </cfRule>
    <cfRule type="cellIs" dxfId="3086" priority="121" operator="between">
      <formula>70%</formula>
      <formula>99.9999999%</formula>
    </cfRule>
    <cfRule type="cellIs" dxfId="3085" priority="122" operator="between">
      <formula>0</formula>
      <formula>0.6999999999999</formula>
    </cfRule>
  </conditionalFormatting>
  <conditionalFormatting sqref="H11:H13">
    <cfRule type="containsText" dxfId="3084" priority="113" operator="containsText" text="Sin medición en la vigencia">
      <formula>NOT(ISERROR(SEARCH("Sin medición en la vigencia",H11)))</formula>
    </cfRule>
    <cfRule type="cellIs" dxfId="3083" priority="114" operator="greaterThan">
      <formula>1.1</formula>
    </cfRule>
    <cfRule type="cellIs" dxfId="3082" priority="115" operator="between">
      <formula>100%</formula>
      <formula>110%</formula>
    </cfRule>
    <cfRule type="cellIs" dxfId="3081" priority="116" operator="between">
      <formula>70%</formula>
      <formula>99.9999999%</formula>
    </cfRule>
    <cfRule type="cellIs" dxfId="3080" priority="117" operator="between">
      <formula>0</formula>
      <formula>0.6999999999999</formula>
    </cfRule>
  </conditionalFormatting>
  <hyperlinks>
    <hyperlink ref="J14" location="Principal!A1" display="volver al índice" xr:uid="{00000000-0004-0000-30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8" operator="containsText" id="{5A1AFDC2-B5A0-440A-9DED-50BF94800768}">
            <xm:f>NOT(ISERROR(SEARCH("-",I5)))</xm:f>
            <xm:f>"-"</xm:f>
            <x14:dxf>
              <fill>
                <patternFill>
                  <bgColor rgb="FF000000"/>
                </patternFill>
              </fill>
            </x14:dxf>
          </x14:cfRule>
          <xm:sqref>I5:I6</xm:sqref>
        </x14:conditionalFormatting>
        <x14:conditionalFormatting xmlns:xm="http://schemas.microsoft.com/office/excel/2006/main">
          <x14:cfRule type="containsText" priority="128" operator="containsText" id="{F59ABBDD-9071-456D-9744-2F063474068A}">
            <xm:f>NOT(ISERROR(SEARCH("-",I8)))</xm:f>
            <xm:f>"-"</xm:f>
            <x14:dxf>
              <fill>
                <patternFill>
                  <bgColor rgb="FF000000"/>
                </patternFill>
              </fill>
            </x14:dxf>
          </x14:cfRule>
          <xm:sqref>I8:I9</xm:sqref>
        </x14:conditionalFormatting>
        <x14:conditionalFormatting xmlns:xm="http://schemas.microsoft.com/office/excel/2006/main">
          <x14:cfRule type="containsText" priority="118" operator="containsText" id="{8BACE7D8-B1DA-4958-9BB5-CD557A67864C}">
            <xm:f>NOT(ISERROR(SEARCH("-",I11)))</xm:f>
            <xm:f>"-"</xm:f>
            <x14:dxf>
              <fill>
                <patternFill>
                  <bgColor rgb="FF000000"/>
                </patternFill>
              </fill>
            </x14:dxf>
          </x14:cfRule>
          <xm:sqref>I11:I13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9" tint="0.59999389629810485"/>
  </sheetPr>
  <dimension ref="A1:J115"/>
  <sheetViews>
    <sheetView zoomScale="80" zoomScaleNormal="80" workbookViewId="0">
      <selection activeCell="J11" sqref="J11"/>
    </sheetView>
  </sheetViews>
  <sheetFormatPr baseColWidth="10" defaultColWidth="11.42578125" defaultRowHeight="21" x14ac:dyDescent="0.35"/>
  <cols>
    <col min="1" max="2" width="20.5703125" customWidth="1"/>
    <col min="3" max="3" width="29.28515625" customWidth="1"/>
    <col min="4" max="4" width="32.5703125" style="9" customWidth="1"/>
    <col min="5" max="5" width="36" customWidth="1"/>
    <col min="6" max="7" width="19.7109375" style="235" customWidth="1"/>
    <col min="8" max="8" width="22.140625" style="235" customWidth="1"/>
    <col min="9" max="9" width="23.28515625" style="235" customWidth="1"/>
    <col min="10" max="10" width="143.5703125" style="167" customWidth="1"/>
  </cols>
  <sheetData>
    <row r="1" spans="1:10" ht="101.25" customHeight="1" thickBot="1" x14ac:dyDescent="0.3">
      <c r="A1" s="116"/>
      <c r="B1" s="198" t="s">
        <v>122</v>
      </c>
      <c r="C1" s="198"/>
      <c r="D1" s="199" t="s">
        <v>228</v>
      </c>
      <c r="E1" s="199"/>
      <c r="F1" s="201"/>
      <c r="G1" s="201"/>
      <c r="H1" s="201"/>
      <c r="I1" s="201"/>
      <c r="J1" s="122"/>
    </row>
    <row r="2" spans="1:10" s="9" customFormat="1" ht="22.5" thickTop="1" thickBot="1" x14ac:dyDescent="0.3">
      <c r="A2" s="106"/>
      <c r="B2" s="106"/>
      <c r="C2" s="106"/>
      <c r="D2" s="106"/>
      <c r="E2" s="106"/>
      <c r="F2" s="334" t="s">
        <v>124</v>
      </c>
      <c r="G2" s="333"/>
      <c r="H2" s="333"/>
      <c r="I2" s="332"/>
      <c r="J2" s="130" t="s">
        <v>21</v>
      </c>
    </row>
    <row r="3" spans="1:10" ht="100.5"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22.5" thickTop="1" thickBot="1" x14ac:dyDescent="0.3">
      <c r="A4" s="327"/>
      <c r="B4" s="213" t="s">
        <v>157</v>
      </c>
      <c r="C4" s="420"/>
      <c r="D4" s="420"/>
      <c r="E4" s="327"/>
      <c r="F4" s="216"/>
      <c r="G4" s="216"/>
      <c r="H4" s="216"/>
      <c r="I4" s="216"/>
      <c r="J4" s="289"/>
    </row>
    <row r="5" spans="1:10" ht="81.75" customHeight="1" thickTop="1" thickBot="1" x14ac:dyDescent="0.3">
      <c r="A5" s="106" t="s">
        <v>229</v>
      </c>
      <c r="B5" s="420" t="s">
        <v>158</v>
      </c>
      <c r="C5" s="114" t="s">
        <v>159</v>
      </c>
      <c r="D5" s="25" t="s">
        <v>192</v>
      </c>
      <c r="E5" s="25" t="s">
        <v>193</v>
      </c>
      <c r="F5" s="232">
        <v>10.199999999999999</v>
      </c>
      <c r="G5" s="232">
        <v>8.625</v>
      </c>
      <c r="H5" s="211">
        <v>1.1826086956521737</v>
      </c>
      <c r="I5" s="208">
        <v>1.1826086956521737</v>
      </c>
      <c r="J5" s="152" t="s">
        <v>230</v>
      </c>
    </row>
    <row r="6" spans="1:10" ht="96.75" customHeight="1" thickTop="1" thickBot="1" x14ac:dyDescent="0.3">
      <c r="A6" s="106" t="s">
        <v>229</v>
      </c>
      <c r="B6" s="420" t="s">
        <v>158</v>
      </c>
      <c r="C6" s="114" t="s">
        <v>159</v>
      </c>
      <c r="D6" s="25" t="s">
        <v>231</v>
      </c>
      <c r="E6" s="25" t="s">
        <v>232</v>
      </c>
      <c r="F6" s="225">
        <v>1</v>
      </c>
      <c r="G6" s="225">
        <v>1</v>
      </c>
      <c r="H6" s="211">
        <v>1</v>
      </c>
      <c r="I6" s="208">
        <v>1</v>
      </c>
      <c r="J6" s="152" t="s">
        <v>233</v>
      </c>
    </row>
    <row r="7" spans="1:10" ht="84" customHeight="1" thickTop="1" thickBot="1" x14ac:dyDescent="0.3">
      <c r="A7" s="106" t="s">
        <v>229</v>
      </c>
      <c r="B7" s="420" t="s">
        <v>158</v>
      </c>
      <c r="C7" s="114" t="s">
        <v>159</v>
      </c>
      <c r="D7" s="25" t="s">
        <v>234</v>
      </c>
      <c r="E7" s="25" t="s">
        <v>235</v>
      </c>
      <c r="F7" s="232">
        <v>4</v>
      </c>
      <c r="G7" s="232">
        <v>4.2483333333333331</v>
      </c>
      <c r="H7" s="211">
        <v>0.94154570419772465</v>
      </c>
      <c r="I7" s="208">
        <v>0.94154570419772465</v>
      </c>
      <c r="J7" s="152" t="s">
        <v>236</v>
      </c>
    </row>
    <row r="8" spans="1:10" ht="22.5" thickTop="1" thickBot="1" x14ac:dyDescent="0.3">
      <c r="A8" s="319"/>
      <c r="B8" s="322" t="s">
        <v>161</v>
      </c>
      <c r="C8" s="413"/>
      <c r="D8" s="413"/>
      <c r="E8" s="319"/>
      <c r="F8" s="222"/>
      <c r="G8" s="222"/>
      <c r="H8" s="222"/>
      <c r="I8" s="221"/>
      <c r="J8" s="259"/>
    </row>
    <row r="9" spans="1:10" ht="76.5" thickTop="1" thickBot="1" x14ac:dyDescent="0.3">
      <c r="A9" s="106" t="s">
        <v>229</v>
      </c>
      <c r="B9" s="71" t="s">
        <v>162</v>
      </c>
      <c r="C9" s="25" t="s">
        <v>165</v>
      </c>
      <c r="D9" s="25" t="s">
        <v>202</v>
      </c>
      <c r="E9" s="25" t="s">
        <v>203</v>
      </c>
      <c r="F9" s="225">
        <v>1</v>
      </c>
      <c r="G9" s="225">
        <v>1</v>
      </c>
      <c r="H9" s="211">
        <v>1</v>
      </c>
      <c r="I9" s="208">
        <v>1</v>
      </c>
      <c r="J9" s="152" t="s">
        <v>237</v>
      </c>
    </row>
    <row r="10" spans="1:10" ht="22.5" thickTop="1" thickBot="1" x14ac:dyDescent="0.3">
      <c r="A10" s="314"/>
      <c r="B10" s="316" t="s">
        <v>171</v>
      </c>
      <c r="C10" s="416"/>
      <c r="D10" s="416"/>
      <c r="E10" s="314"/>
      <c r="F10" s="229"/>
      <c r="G10" s="229"/>
      <c r="H10" s="229"/>
      <c r="I10" s="228"/>
      <c r="J10" s="266"/>
    </row>
    <row r="11" spans="1:10" ht="84" customHeight="1" thickTop="1" thickBot="1" x14ac:dyDescent="0.3">
      <c r="A11" s="106" t="s">
        <v>229</v>
      </c>
      <c r="B11" s="111" t="s">
        <v>172</v>
      </c>
      <c r="C11" s="114" t="s">
        <v>173</v>
      </c>
      <c r="D11" s="25" t="s">
        <v>238</v>
      </c>
      <c r="E11" s="25" t="s">
        <v>239</v>
      </c>
      <c r="F11" s="225">
        <v>1</v>
      </c>
      <c r="G11" s="225">
        <v>1</v>
      </c>
      <c r="H11" s="211">
        <v>1</v>
      </c>
      <c r="I11" s="208">
        <v>1</v>
      </c>
      <c r="J11" s="152" t="s">
        <v>240</v>
      </c>
    </row>
    <row r="12" spans="1:10" ht="86.25" customHeight="1" thickTop="1" thickBot="1" x14ac:dyDescent="0.3">
      <c r="A12" s="106" t="s">
        <v>229</v>
      </c>
      <c r="B12" s="111" t="s">
        <v>172</v>
      </c>
      <c r="C12" s="114" t="s">
        <v>173</v>
      </c>
      <c r="D12" s="25" t="s">
        <v>241</v>
      </c>
      <c r="E12" s="25" t="s">
        <v>242</v>
      </c>
      <c r="F12" s="225">
        <v>1</v>
      </c>
      <c r="G12" s="225">
        <v>1</v>
      </c>
      <c r="H12" s="211">
        <v>1</v>
      </c>
      <c r="I12" s="208">
        <v>1</v>
      </c>
      <c r="J12" s="152" t="s">
        <v>243</v>
      </c>
    </row>
    <row r="13" spans="1:10" ht="74.25" customHeight="1" thickTop="1" thickBot="1" x14ac:dyDescent="0.3">
      <c r="A13" s="106" t="s">
        <v>229</v>
      </c>
      <c r="B13" s="111" t="s">
        <v>172</v>
      </c>
      <c r="C13" s="436" t="s">
        <v>173</v>
      </c>
      <c r="D13" s="419" t="s">
        <v>226</v>
      </c>
      <c r="E13" s="25" t="s">
        <v>206</v>
      </c>
      <c r="F13" s="225">
        <v>1</v>
      </c>
      <c r="G13" s="225">
        <v>1.0266666666666666</v>
      </c>
      <c r="H13" s="211">
        <v>1.0266666666666666</v>
      </c>
      <c r="I13" s="208">
        <v>1.0266666666666666</v>
      </c>
      <c r="J13" s="152" t="s">
        <v>244</v>
      </c>
    </row>
    <row r="14" spans="1:10" ht="110.25" customHeight="1" thickTop="1" x14ac:dyDescent="0.35">
      <c r="H14" s="47" t="s">
        <v>177</v>
      </c>
      <c r="I14" s="1178">
        <v>1.0215458666452235</v>
      </c>
      <c r="J14" s="17" t="s">
        <v>178</v>
      </c>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XLeRNdP3e6IFZM0i31ldoNnIgqazkboEex3K9TJ9J6aU0LoE59FMC4o991Bz7I7x+lxjsAC+WA3ky8NT4F8s9A==" saltValue="OR3NPv4yw4sGJVCHSzYObQ==" spinCount="100000" sheet="1" objects="1" scenarios="1"/>
  <conditionalFormatting sqref="F11:G11">
    <cfRule type="expression" dxfId="4688" priority="329">
      <formula>OR(#REF!="Número",#REF!="Meses",#REF!="Pesos",#REF!="Millones")</formula>
    </cfRule>
    <cfRule type="expression" dxfId="4687" priority="330">
      <formula>#REF!="Porcentaje"</formula>
    </cfRule>
  </conditionalFormatting>
  <conditionalFormatting sqref="F12:G13">
    <cfRule type="expression" dxfId="4686" priority="277">
      <formula>OR(#REF!="Número",#REF!="Meses",#REF!="Pesos",#REF!="Millones")</formula>
    </cfRule>
    <cfRule type="expression" dxfId="4685" priority="278">
      <formula>#REF!="Porcentaje"</formula>
    </cfRule>
  </conditionalFormatting>
  <conditionalFormatting sqref="I5:I7">
    <cfRule type="cellIs" dxfId="4684" priority="105" operator="greaterThan">
      <formula>1.1</formula>
    </cfRule>
    <cfRule type="cellIs" dxfId="4683" priority="106" operator="between">
      <formula>100%</formula>
      <formula>110%</formula>
    </cfRule>
    <cfRule type="cellIs" dxfId="4682" priority="107" operator="between">
      <formula>70%</formula>
      <formula>99.9999999%</formula>
    </cfRule>
    <cfRule type="cellIs" dxfId="4681" priority="108" operator="between">
      <formula>0</formula>
      <formula>0.6999999999999</formula>
    </cfRule>
  </conditionalFormatting>
  <conditionalFormatting sqref="H5:H7">
    <cfRule type="containsText" dxfId="4680" priority="99" operator="containsText" text="Sin medición en la vigencia">
      <formula>NOT(ISERROR(SEARCH("Sin medición en la vigencia",H5)))</formula>
    </cfRule>
    <cfRule type="cellIs" dxfId="4679" priority="100" operator="greaterThan">
      <formula>1.1</formula>
    </cfRule>
    <cfRule type="cellIs" dxfId="4678" priority="101" operator="between">
      <formula>100%</formula>
      <formula>110%</formula>
    </cfRule>
    <cfRule type="cellIs" dxfId="4677" priority="102" operator="between">
      <formula>70%</formula>
      <formula>99.9999999%</formula>
    </cfRule>
    <cfRule type="cellIs" dxfId="4676" priority="103" operator="between">
      <formula>0</formula>
      <formula>0.6999999999999</formula>
    </cfRule>
  </conditionalFormatting>
  <conditionalFormatting sqref="I9">
    <cfRule type="cellIs" dxfId="4675" priority="95" operator="greaterThan">
      <formula>1.1</formula>
    </cfRule>
    <cfRule type="cellIs" dxfId="4674" priority="96" operator="between">
      <formula>100%</formula>
      <formula>110%</formula>
    </cfRule>
    <cfRule type="cellIs" dxfId="4673" priority="97" operator="between">
      <formula>70%</formula>
      <formula>99.9999999%</formula>
    </cfRule>
    <cfRule type="cellIs" dxfId="4672" priority="98" operator="between">
      <formula>0</formula>
      <formula>0.6999999999999</formula>
    </cfRule>
  </conditionalFormatting>
  <conditionalFormatting sqref="H9">
    <cfRule type="containsText" dxfId="4671" priority="89" operator="containsText" text="Sin medición en la vigencia">
      <formula>NOT(ISERROR(SEARCH("Sin medición en la vigencia",H9)))</formula>
    </cfRule>
    <cfRule type="cellIs" dxfId="4670" priority="90" operator="greaterThan">
      <formula>1.1</formula>
    </cfRule>
    <cfRule type="cellIs" dxfId="4669" priority="91" operator="between">
      <formula>100%</formula>
      <formula>110%</formula>
    </cfRule>
    <cfRule type="cellIs" dxfId="4668" priority="92" operator="between">
      <formula>70%</formula>
      <formula>99.9999999%</formula>
    </cfRule>
    <cfRule type="cellIs" dxfId="4667" priority="93" operator="between">
      <formula>0</formula>
      <formula>0.6999999999999</formula>
    </cfRule>
  </conditionalFormatting>
  <conditionalFormatting sqref="I11:I13">
    <cfRule type="cellIs" dxfId="4666" priority="85" operator="greaterThan">
      <formula>1.1</formula>
    </cfRule>
    <cfRule type="cellIs" dxfId="4665" priority="86" operator="between">
      <formula>100%</formula>
      <formula>110%</formula>
    </cfRule>
    <cfRule type="cellIs" dxfId="4664" priority="87" operator="between">
      <formula>70%</formula>
      <formula>99.9999999%</formula>
    </cfRule>
    <cfRule type="cellIs" dxfId="4663" priority="88" operator="between">
      <formula>0</formula>
      <formula>0.6999999999999</formula>
    </cfRule>
  </conditionalFormatting>
  <conditionalFormatting sqref="H11:H13">
    <cfRule type="containsText" dxfId="4662" priority="79" operator="containsText" text="Sin medición en la vigencia">
      <formula>NOT(ISERROR(SEARCH("Sin medición en la vigencia",H11)))</formula>
    </cfRule>
    <cfRule type="cellIs" dxfId="4661" priority="80" operator="greaterThan">
      <formula>1.1</formula>
    </cfRule>
    <cfRule type="cellIs" dxfId="4660" priority="81" operator="between">
      <formula>100%</formula>
      <formula>110%</formula>
    </cfRule>
    <cfRule type="cellIs" dxfId="4659" priority="82" operator="between">
      <formula>70%</formula>
      <formula>99.9999999%</formula>
    </cfRule>
    <cfRule type="cellIs" dxfId="4658" priority="83" operator="between">
      <formula>0</formula>
      <formula>0.6999999999999</formula>
    </cfRule>
  </conditionalFormatting>
  <hyperlinks>
    <hyperlink ref="J14" location="Principal!A1" display="volver al índice" xr:uid="{00000000-0004-0000-04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4" operator="containsText" id="{4EE9AA77-B73C-4A36-98DC-33970DFB5654}">
            <xm:f>NOT(ISERROR(SEARCH("-",I5)))</xm:f>
            <xm:f>"-"</xm:f>
            <x14:dxf>
              <fill>
                <patternFill>
                  <bgColor rgb="FF000000"/>
                </patternFill>
              </fill>
            </x14:dxf>
          </x14:cfRule>
          <xm:sqref>I5:I7</xm:sqref>
        </x14:conditionalFormatting>
        <x14:conditionalFormatting xmlns:xm="http://schemas.microsoft.com/office/excel/2006/main">
          <x14:cfRule type="containsText" priority="94" operator="containsText" id="{8DE5A0E2-65C2-4AED-8F08-CBC5117C1527}">
            <xm:f>NOT(ISERROR(SEARCH("-",I9)))</xm:f>
            <xm:f>"-"</xm:f>
            <x14:dxf>
              <fill>
                <patternFill>
                  <bgColor rgb="FF000000"/>
                </patternFill>
              </fill>
            </x14:dxf>
          </x14:cfRule>
          <xm:sqref>I9</xm:sqref>
        </x14:conditionalFormatting>
        <x14:conditionalFormatting xmlns:xm="http://schemas.microsoft.com/office/excel/2006/main">
          <x14:cfRule type="containsText" priority="84" operator="containsText" id="{675CC2CF-EF00-43CC-8F8D-ABA211C1FEA4}">
            <xm:f>NOT(ISERROR(SEARCH("-",I11)))</xm:f>
            <xm:f>"-"</xm:f>
            <x14:dxf>
              <fill>
                <patternFill>
                  <bgColor rgb="FF000000"/>
                </patternFill>
              </fill>
            </x14:dxf>
          </x14:cfRule>
          <xm:sqref>I11:I13</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49">
    <tabColor theme="9" tint="-0.249977111117893"/>
  </sheetPr>
  <dimension ref="A1:K115"/>
  <sheetViews>
    <sheetView zoomScale="70" zoomScaleNormal="70" workbookViewId="0">
      <selection activeCell="D9" sqref="D9"/>
    </sheetView>
  </sheetViews>
  <sheetFormatPr baseColWidth="10" defaultColWidth="11.42578125" defaultRowHeight="21" x14ac:dyDescent="0.35"/>
  <cols>
    <col min="1" max="1" width="18.5703125" style="163" customWidth="1"/>
    <col min="2" max="2" width="20.5703125" style="163" customWidth="1"/>
    <col min="3" max="3" width="29.28515625" style="163" customWidth="1"/>
    <col min="4" max="4" width="32.5703125" style="164" customWidth="1"/>
    <col min="5" max="5" width="26.5703125" style="163" customWidth="1"/>
    <col min="6" max="7" width="19.7109375" style="168" customWidth="1"/>
    <col min="8" max="8" width="22.5703125" style="168" customWidth="1"/>
    <col min="9" max="9" width="22.7109375" style="168" customWidth="1"/>
    <col min="10" max="10" width="150.7109375" style="167" customWidth="1"/>
    <col min="11" max="11" width="11.42578125" style="1457" customWidth="1"/>
    <col min="12" max="16384" width="11.42578125" style="124"/>
  </cols>
  <sheetData>
    <row r="1" spans="1:11" ht="81.75" customHeight="1" thickBot="1" x14ac:dyDescent="0.3">
      <c r="A1" s="117"/>
      <c r="B1" s="118" t="s">
        <v>122</v>
      </c>
      <c r="C1" s="118"/>
      <c r="D1" s="119" t="s">
        <v>1029</v>
      </c>
      <c r="E1" s="119"/>
      <c r="F1" s="123"/>
      <c r="G1" s="123"/>
      <c r="H1" s="123"/>
      <c r="I1" s="123"/>
      <c r="J1" s="122"/>
    </row>
    <row r="2" spans="1:11" s="131" customFormat="1" ht="36" customHeight="1" thickTop="1" thickBot="1" x14ac:dyDescent="0.3">
      <c r="A2" s="125"/>
      <c r="B2" s="125"/>
      <c r="C2" s="125"/>
      <c r="D2" s="125"/>
      <c r="E2" s="125"/>
      <c r="F2" s="127" t="s">
        <v>124</v>
      </c>
      <c r="G2" s="128"/>
      <c r="H2" s="128"/>
      <c r="I2" s="129"/>
      <c r="J2" s="130" t="s">
        <v>21</v>
      </c>
      <c r="K2" s="1458"/>
    </row>
    <row r="3" spans="1:11" ht="66" customHeight="1" thickTop="1" thickBot="1" x14ac:dyDescent="0.3">
      <c r="A3" s="125" t="s">
        <v>125</v>
      </c>
      <c r="B3" s="125" t="s">
        <v>126</v>
      </c>
      <c r="C3" s="125" t="s">
        <v>127</v>
      </c>
      <c r="D3" s="125" t="s">
        <v>128</v>
      </c>
      <c r="E3" s="125" t="s">
        <v>129</v>
      </c>
      <c r="F3" s="133" t="s">
        <v>130</v>
      </c>
      <c r="G3" s="133" t="s">
        <v>131</v>
      </c>
      <c r="H3" s="134" t="s">
        <v>132</v>
      </c>
      <c r="I3" s="134" t="s">
        <v>209</v>
      </c>
      <c r="J3" s="135" t="s">
        <v>134</v>
      </c>
    </row>
    <row r="4" spans="1:11" ht="22.5" thickTop="1" thickBot="1" x14ac:dyDescent="0.3">
      <c r="A4" s="173"/>
      <c r="B4" s="251" t="s">
        <v>135</v>
      </c>
      <c r="C4" s="251"/>
      <c r="D4" s="173"/>
      <c r="E4" s="251"/>
      <c r="F4" s="177"/>
      <c r="G4" s="177"/>
      <c r="H4" s="177"/>
      <c r="I4" s="177"/>
      <c r="J4" s="175"/>
    </row>
    <row r="5" spans="1:11" ht="61.5" thickTop="1" thickBot="1" x14ac:dyDescent="0.3">
      <c r="A5" s="125" t="s">
        <v>1030</v>
      </c>
      <c r="B5" s="400" t="s">
        <v>137</v>
      </c>
      <c r="C5" s="172" t="s">
        <v>771</v>
      </c>
      <c r="D5" s="154" t="s">
        <v>139</v>
      </c>
      <c r="E5" s="143" t="s">
        <v>140</v>
      </c>
      <c r="F5" s="401">
        <v>0.95</v>
      </c>
      <c r="G5" s="401">
        <v>0.27700000000000002</v>
      </c>
      <c r="H5" s="151">
        <v>0.2915789473684211</v>
      </c>
      <c r="I5" s="145">
        <v>0.2915789473684211</v>
      </c>
      <c r="J5" s="1460" t="s">
        <v>1031</v>
      </c>
    </row>
    <row r="6" spans="1:11" ht="73.5" customHeight="1" thickTop="1" thickBot="1" x14ac:dyDescent="0.3">
      <c r="A6" s="125" t="s">
        <v>1030</v>
      </c>
      <c r="B6" s="400" t="s">
        <v>137</v>
      </c>
      <c r="C6" s="172" t="s">
        <v>771</v>
      </c>
      <c r="D6" s="154" t="s">
        <v>141</v>
      </c>
      <c r="E6" s="143" t="s">
        <v>142</v>
      </c>
      <c r="F6" s="401">
        <v>0.95</v>
      </c>
      <c r="G6" s="401">
        <v>0.27700000000000002</v>
      </c>
      <c r="H6" s="151">
        <v>0.2915789473684211</v>
      </c>
      <c r="I6" s="145">
        <v>0.2915789473684211</v>
      </c>
      <c r="J6" s="1460" t="s">
        <v>1031</v>
      </c>
    </row>
    <row r="7" spans="1:11" ht="22.5" thickTop="1" thickBot="1" x14ac:dyDescent="0.3">
      <c r="A7" s="239"/>
      <c r="B7" s="239" t="s">
        <v>571</v>
      </c>
      <c r="C7" s="335"/>
      <c r="D7" s="335"/>
      <c r="E7" s="284"/>
      <c r="F7" s="239"/>
      <c r="G7" s="239"/>
      <c r="H7" s="239"/>
      <c r="I7" s="237"/>
      <c r="J7" s="289"/>
    </row>
    <row r="8" spans="1:11" ht="72" customHeight="1" thickTop="1" thickBot="1" x14ac:dyDescent="0.3">
      <c r="A8" s="125" t="s">
        <v>1030</v>
      </c>
      <c r="B8" s="402" t="s">
        <v>158</v>
      </c>
      <c r="C8" s="403" t="s">
        <v>159</v>
      </c>
      <c r="D8" s="404" t="s">
        <v>247</v>
      </c>
      <c r="E8" s="143" t="s">
        <v>295</v>
      </c>
      <c r="F8" s="401">
        <v>0.32</v>
      </c>
      <c r="G8" s="401">
        <v>0.51</v>
      </c>
      <c r="H8" s="151">
        <v>1.59375</v>
      </c>
      <c r="I8" s="145">
        <v>1.59375</v>
      </c>
      <c r="J8" s="149" t="s">
        <v>1032</v>
      </c>
    </row>
    <row r="9" spans="1:11" ht="61.5" thickTop="1" thickBot="1" x14ac:dyDescent="0.3">
      <c r="A9" s="125" t="s">
        <v>1030</v>
      </c>
      <c r="B9" s="402" t="s">
        <v>158</v>
      </c>
      <c r="C9" s="403" t="s">
        <v>159</v>
      </c>
      <c r="D9" s="404" t="s">
        <v>247</v>
      </c>
      <c r="E9" s="143" t="s">
        <v>300</v>
      </c>
      <c r="F9" s="401">
        <v>0.42</v>
      </c>
      <c r="G9" s="401">
        <v>0.57999999999999996</v>
      </c>
      <c r="H9" s="151">
        <v>1.3809523809523809</v>
      </c>
      <c r="I9" s="145">
        <v>1.3809523809523809</v>
      </c>
      <c r="J9" s="149" t="s">
        <v>1033</v>
      </c>
    </row>
    <row r="10" spans="1:11" ht="61.5" thickTop="1" thickBot="1" x14ac:dyDescent="0.3">
      <c r="A10" s="125" t="s">
        <v>1030</v>
      </c>
      <c r="B10" s="402" t="s">
        <v>158</v>
      </c>
      <c r="C10" s="403" t="s">
        <v>159</v>
      </c>
      <c r="D10" s="404" t="s">
        <v>247</v>
      </c>
      <c r="E10" s="143" t="s">
        <v>302</v>
      </c>
      <c r="F10" s="401">
        <v>0.42</v>
      </c>
      <c r="G10" s="401">
        <v>0.57999999999999996</v>
      </c>
      <c r="H10" s="151">
        <v>1.3809523809523809</v>
      </c>
      <c r="I10" s="145">
        <v>1.3809523809523809</v>
      </c>
      <c r="J10" s="149" t="s">
        <v>1034</v>
      </c>
    </row>
    <row r="11" spans="1:11" ht="22.5" thickTop="1" thickBot="1" x14ac:dyDescent="0.3">
      <c r="A11" s="141"/>
      <c r="B11" s="405" t="s">
        <v>603</v>
      </c>
      <c r="C11" s="406"/>
      <c r="D11" s="406"/>
      <c r="E11" s="254"/>
      <c r="F11" s="141"/>
      <c r="G11" s="141"/>
      <c r="H11" s="141"/>
      <c r="I11" s="138"/>
      <c r="J11" s="259"/>
    </row>
    <row r="12" spans="1:11" ht="134.25" customHeight="1" thickTop="1" thickBot="1" x14ac:dyDescent="0.3">
      <c r="A12" s="125" t="s">
        <v>1030</v>
      </c>
      <c r="B12" s="407" t="s">
        <v>162</v>
      </c>
      <c r="C12" s="274" t="s">
        <v>165</v>
      </c>
      <c r="D12" s="154" t="s">
        <v>202</v>
      </c>
      <c r="E12" s="143" t="s">
        <v>203</v>
      </c>
      <c r="F12" s="401">
        <v>1</v>
      </c>
      <c r="G12" s="401">
        <v>1</v>
      </c>
      <c r="H12" s="151">
        <v>1</v>
      </c>
      <c r="I12" s="145">
        <v>1</v>
      </c>
      <c r="J12" s="152" t="s">
        <v>1035</v>
      </c>
    </row>
    <row r="13" spans="1:11" ht="22.5" thickTop="1" thickBot="1" x14ac:dyDescent="0.3">
      <c r="A13" s="408"/>
      <c r="B13" s="409" t="s">
        <v>622</v>
      </c>
      <c r="C13" s="410"/>
      <c r="D13" s="410"/>
      <c r="E13" s="262"/>
      <c r="F13" s="161"/>
      <c r="G13" s="161"/>
      <c r="H13" s="161"/>
      <c r="I13" s="158"/>
      <c r="J13" s="266"/>
    </row>
    <row r="14" spans="1:11" ht="57" customHeight="1" thickTop="1" thickBot="1" x14ac:dyDescent="0.3">
      <c r="A14" s="125" t="s">
        <v>1030</v>
      </c>
      <c r="B14" s="411" t="s">
        <v>172</v>
      </c>
      <c r="C14" s="276" t="s">
        <v>173</v>
      </c>
      <c r="D14" s="276" t="s">
        <v>226</v>
      </c>
      <c r="E14" s="144" t="s">
        <v>206</v>
      </c>
      <c r="F14" s="401">
        <v>1</v>
      </c>
      <c r="G14" s="401">
        <v>1.0837499999999998</v>
      </c>
      <c r="H14" s="151">
        <v>1.0837499999999998</v>
      </c>
      <c r="I14" s="145">
        <v>1.0837499999999998</v>
      </c>
      <c r="J14" s="152" t="s">
        <v>1036</v>
      </c>
    </row>
    <row r="15" spans="1:11" ht="124.5" customHeight="1" thickTop="1" x14ac:dyDescent="0.35">
      <c r="H15" s="47" t="s">
        <v>177</v>
      </c>
      <c r="I15" s="1178">
        <v>1.0032232366630862</v>
      </c>
      <c r="J15" s="17" t="s">
        <v>178</v>
      </c>
    </row>
    <row r="16" spans="1:11" x14ac:dyDescent="0.35">
      <c r="I16" s="195"/>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65"/>
    </row>
    <row r="71" spans="9:9" x14ac:dyDescent="0.35">
      <c r="I71" s="165"/>
    </row>
    <row r="72" spans="9:9" x14ac:dyDescent="0.35">
      <c r="I72" s="165"/>
    </row>
    <row r="73" spans="9:9" x14ac:dyDescent="0.35">
      <c r="I73" s="165"/>
    </row>
    <row r="74" spans="9:9" x14ac:dyDescent="0.35">
      <c r="I74" s="165"/>
    </row>
    <row r="75" spans="9:9" x14ac:dyDescent="0.35">
      <c r="I75" s="165"/>
    </row>
    <row r="76" spans="9:9" x14ac:dyDescent="0.35">
      <c r="I76" s="165"/>
    </row>
    <row r="77" spans="9:9" x14ac:dyDescent="0.35">
      <c r="I77" s="165"/>
    </row>
    <row r="78" spans="9:9" x14ac:dyDescent="0.35">
      <c r="I78" s="165"/>
    </row>
    <row r="79" spans="9:9" x14ac:dyDescent="0.35">
      <c r="I79" s="165"/>
    </row>
    <row r="80" spans="9:9" x14ac:dyDescent="0.35">
      <c r="I80" s="165"/>
    </row>
    <row r="81" spans="9:9" x14ac:dyDescent="0.35">
      <c r="I81" s="165"/>
    </row>
    <row r="82" spans="9:9" x14ac:dyDescent="0.35">
      <c r="I82" s="165"/>
    </row>
    <row r="83" spans="9:9" x14ac:dyDescent="0.35">
      <c r="I83" s="165"/>
    </row>
    <row r="84" spans="9:9" x14ac:dyDescent="0.35">
      <c r="I84" s="165"/>
    </row>
    <row r="85" spans="9:9" x14ac:dyDescent="0.35">
      <c r="I85" s="165"/>
    </row>
    <row r="86" spans="9:9" x14ac:dyDescent="0.35">
      <c r="I86" s="165"/>
    </row>
    <row r="87" spans="9:9" x14ac:dyDescent="0.35">
      <c r="I87" s="165"/>
    </row>
    <row r="88" spans="9:9" x14ac:dyDescent="0.35">
      <c r="I88" s="165"/>
    </row>
    <row r="89" spans="9:9" x14ac:dyDescent="0.35">
      <c r="I89" s="165"/>
    </row>
    <row r="90" spans="9:9" x14ac:dyDescent="0.35">
      <c r="I90" s="165"/>
    </row>
    <row r="91" spans="9:9" x14ac:dyDescent="0.35">
      <c r="I91" s="165"/>
    </row>
    <row r="92" spans="9:9" x14ac:dyDescent="0.35">
      <c r="I92" s="165"/>
    </row>
    <row r="93" spans="9:9" x14ac:dyDescent="0.35">
      <c r="I93" s="165"/>
    </row>
    <row r="94" spans="9:9" x14ac:dyDescent="0.35">
      <c r="I94" s="165"/>
    </row>
    <row r="95" spans="9:9" x14ac:dyDescent="0.35">
      <c r="I95" s="165"/>
    </row>
    <row r="96" spans="9:9" x14ac:dyDescent="0.35">
      <c r="I96" s="165"/>
    </row>
    <row r="97" spans="9:9" x14ac:dyDescent="0.35">
      <c r="I97" s="165"/>
    </row>
    <row r="98" spans="9:9" x14ac:dyDescent="0.35">
      <c r="I98" s="165"/>
    </row>
    <row r="99" spans="9:9" x14ac:dyDescent="0.35">
      <c r="I99" s="165"/>
    </row>
    <row r="100" spans="9:9" x14ac:dyDescent="0.35">
      <c r="I100" s="16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LIAJLVLqvlhvrE2ynMsjc90HiSJP79doSFx93uyCdVspsaaMzYBFfElm4yS1q9L47xg8/y6kwqmR2JgwN6ft9g==" saltValue="H2QKfJIkAZ40Xhrhy2XUMw==" spinCount="100000" sheet="1" objects="1" scenarios="1"/>
  <conditionalFormatting sqref="I5:I6">
    <cfRule type="cellIs" dxfId="3076" priority="147" operator="greaterThan">
      <formula>1.1</formula>
    </cfRule>
    <cfRule type="cellIs" dxfId="3075" priority="148" operator="between">
      <formula>100%</formula>
      <formula>110%</formula>
    </cfRule>
    <cfRule type="cellIs" dxfId="3074" priority="149" operator="between">
      <formula>70%</formula>
      <formula>99.9999999%</formula>
    </cfRule>
    <cfRule type="cellIs" dxfId="3073" priority="150" operator="between">
      <formula>0</formula>
      <formula>0.6999999999999</formula>
    </cfRule>
  </conditionalFormatting>
  <conditionalFormatting sqref="H5:H6">
    <cfRule type="containsText" dxfId="3072" priority="141" operator="containsText" text="Sin medición en la vigencia">
      <formula>NOT(ISERROR(SEARCH("Sin medición en la vigencia",H5)))</formula>
    </cfRule>
    <cfRule type="cellIs" dxfId="3071" priority="142" operator="greaterThan">
      <formula>1.1</formula>
    </cfRule>
    <cfRule type="cellIs" dxfId="3070" priority="143" operator="between">
      <formula>100%</formula>
      <formula>110%</formula>
    </cfRule>
    <cfRule type="cellIs" dxfId="3069" priority="144" operator="between">
      <formula>70%</formula>
      <formula>99.9999999%</formula>
    </cfRule>
    <cfRule type="cellIs" dxfId="3068" priority="145" operator="between">
      <formula>0</formula>
      <formula>0.6999999999999</formula>
    </cfRule>
  </conditionalFormatting>
  <conditionalFormatting sqref="I8:I10">
    <cfRule type="cellIs" dxfId="3067" priority="137" operator="greaterThan">
      <formula>1.1</formula>
    </cfRule>
    <cfRule type="cellIs" dxfId="3066" priority="138" operator="between">
      <formula>100%</formula>
      <formula>110%</formula>
    </cfRule>
    <cfRule type="cellIs" dxfId="3065" priority="139" operator="between">
      <formula>70%</formula>
      <formula>99.9999999%</formula>
    </cfRule>
    <cfRule type="cellIs" dxfId="3064" priority="140" operator="between">
      <formula>0</formula>
      <formula>0.6999999999999</formula>
    </cfRule>
  </conditionalFormatting>
  <conditionalFormatting sqref="H8:H10">
    <cfRule type="containsText" dxfId="3063" priority="131" operator="containsText" text="Sin medición en la vigencia">
      <formula>NOT(ISERROR(SEARCH("Sin medición en la vigencia",H8)))</formula>
    </cfRule>
    <cfRule type="cellIs" dxfId="3062" priority="132" operator="greaterThan">
      <formula>1.1</formula>
    </cfRule>
    <cfRule type="cellIs" dxfId="3061" priority="133" operator="between">
      <formula>100%</formula>
      <formula>110%</formula>
    </cfRule>
    <cfRule type="cellIs" dxfId="3060" priority="134" operator="between">
      <formula>70%</formula>
      <formula>99.9999999%</formula>
    </cfRule>
    <cfRule type="cellIs" dxfId="3059" priority="135" operator="between">
      <formula>0</formula>
      <formula>0.6999999999999</formula>
    </cfRule>
  </conditionalFormatting>
  <conditionalFormatting sqref="I12">
    <cfRule type="cellIs" dxfId="3058" priority="127" operator="greaterThan">
      <formula>1.1</formula>
    </cfRule>
    <cfRule type="cellIs" dxfId="3057" priority="128" operator="between">
      <formula>100%</formula>
      <formula>110%</formula>
    </cfRule>
    <cfRule type="cellIs" dxfId="3056" priority="129" operator="between">
      <formula>70%</formula>
      <formula>99.9999999%</formula>
    </cfRule>
    <cfRule type="cellIs" dxfId="3055" priority="130" operator="between">
      <formula>0</formula>
      <formula>0.6999999999999</formula>
    </cfRule>
  </conditionalFormatting>
  <conditionalFormatting sqref="H12">
    <cfRule type="containsText" dxfId="3054" priority="121" operator="containsText" text="Sin medición en la vigencia">
      <formula>NOT(ISERROR(SEARCH("Sin medición en la vigencia",H12)))</formula>
    </cfRule>
    <cfRule type="cellIs" dxfId="3053" priority="122" operator="greaterThan">
      <formula>1.1</formula>
    </cfRule>
    <cfRule type="cellIs" dxfId="3052" priority="123" operator="between">
      <formula>100%</formula>
      <formula>110%</formula>
    </cfRule>
    <cfRule type="cellIs" dxfId="3051" priority="124" operator="between">
      <formula>70%</formula>
      <formula>99.9999999%</formula>
    </cfRule>
    <cfRule type="cellIs" dxfId="3050" priority="125" operator="between">
      <formula>0</formula>
      <formula>0.6999999999999</formula>
    </cfRule>
  </conditionalFormatting>
  <conditionalFormatting sqref="I14">
    <cfRule type="cellIs" dxfId="3049" priority="117" operator="greaterThan">
      <formula>1.1</formula>
    </cfRule>
    <cfRule type="cellIs" dxfId="3048" priority="118" operator="between">
      <formula>100%</formula>
      <formula>110%</formula>
    </cfRule>
    <cfRule type="cellIs" dxfId="3047" priority="119" operator="between">
      <formula>70%</formula>
      <formula>99.9999999%</formula>
    </cfRule>
    <cfRule type="cellIs" dxfId="3046" priority="120" operator="between">
      <formula>0</formula>
      <formula>0.6999999999999</formula>
    </cfRule>
  </conditionalFormatting>
  <conditionalFormatting sqref="H14">
    <cfRule type="containsText" dxfId="3045" priority="111" operator="containsText" text="Sin medición en la vigencia">
      <formula>NOT(ISERROR(SEARCH("Sin medición en la vigencia",H14)))</formula>
    </cfRule>
    <cfRule type="cellIs" dxfId="3044" priority="112" operator="greaterThan">
      <formula>1.1</formula>
    </cfRule>
    <cfRule type="cellIs" dxfId="3043" priority="113" operator="between">
      <formula>100%</formula>
      <formula>110%</formula>
    </cfRule>
    <cfRule type="cellIs" dxfId="3042" priority="114" operator="between">
      <formula>70%</formula>
      <formula>99.9999999%</formula>
    </cfRule>
    <cfRule type="cellIs" dxfId="3041" priority="115" operator="between">
      <formula>0</formula>
      <formula>0.6999999999999</formula>
    </cfRule>
  </conditionalFormatting>
  <hyperlinks>
    <hyperlink ref="J15" location="Principal!A1" display="volver al índice" xr:uid="{00000000-0004-0000-31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6" operator="containsText" id="{E6F6E841-D988-47C5-B50F-CC10FD371235}">
            <xm:f>NOT(ISERROR(SEARCH("-",I5)))</xm:f>
            <xm:f>"-"</xm:f>
            <x14:dxf>
              <fill>
                <patternFill>
                  <bgColor rgb="FF000000"/>
                </patternFill>
              </fill>
            </x14:dxf>
          </x14:cfRule>
          <xm:sqref>I5:I6</xm:sqref>
        </x14:conditionalFormatting>
        <x14:conditionalFormatting xmlns:xm="http://schemas.microsoft.com/office/excel/2006/main">
          <x14:cfRule type="containsText" priority="136" operator="containsText" id="{B5D3A45E-BDBE-45B4-9B57-CE3CD68D363B}">
            <xm:f>NOT(ISERROR(SEARCH("-",I8)))</xm:f>
            <xm:f>"-"</xm:f>
            <x14:dxf>
              <fill>
                <patternFill>
                  <bgColor rgb="FF000000"/>
                </patternFill>
              </fill>
            </x14:dxf>
          </x14:cfRule>
          <xm:sqref>I8:I10</xm:sqref>
        </x14:conditionalFormatting>
        <x14:conditionalFormatting xmlns:xm="http://schemas.microsoft.com/office/excel/2006/main">
          <x14:cfRule type="containsText" priority="126" operator="containsText" id="{7229959C-B625-46A4-A5F4-7C14ADEFFCDC}">
            <xm:f>NOT(ISERROR(SEARCH("-",I12)))</xm:f>
            <xm:f>"-"</xm:f>
            <x14:dxf>
              <fill>
                <patternFill>
                  <bgColor rgb="FF000000"/>
                </patternFill>
              </fill>
            </x14:dxf>
          </x14:cfRule>
          <xm:sqref>I12</xm:sqref>
        </x14:conditionalFormatting>
        <x14:conditionalFormatting xmlns:xm="http://schemas.microsoft.com/office/excel/2006/main">
          <x14:cfRule type="containsText" priority="116" operator="containsText" id="{2A6BBFFE-B312-463F-B0C1-F15440ECCA89}">
            <xm:f>NOT(ISERROR(SEARCH("-",I14)))</xm:f>
            <xm:f>"-"</xm:f>
            <x14:dxf>
              <fill>
                <patternFill>
                  <bgColor rgb="FF000000"/>
                </patternFill>
              </fill>
            </x14:dxf>
          </x14:cfRule>
          <xm:sqref>I14</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0">
    <tabColor theme="9" tint="0.59999389629810485"/>
  </sheetPr>
  <dimension ref="A1:L9"/>
  <sheetViews>
    <sheetView topLeftCell="B1" zoomScale="70" zoomScaleNormal="70" workbookViewId="0">
      <selection activeCell="F7" sqref="F7"/>
    </sheetView>
  </sheetViews>
  <sheetFormatPr baseColWidth="10" defaultColWidth="11.42578125" defaultRowHeight="21" x14ac:dyDescent="0.35"/>
  <cols>
    <col min="1" max="1" width="18.140625" style="163" customWidth="1"/>
    <col min="2" max="2" width="20.5703125" style="163" customWidth="1"/>
    <col min="3" max="3" width="29.28515625" style="163" customWidth="1"/>
    <col min="4" max="4" width="32.5703125" style="164" customWidth="1"/>
    <col min="5" max="5" width="26.5703125" style="163" customWidth="1"/>
    <col min="6" max="7" width="19.7109375" style="168" customWidth="1"/>
    <col min="8" max="11" width="21.85546875" style="124" customWidth="1"/>
    <col min="12" max="12" width="66.28515625" style="124" customWidth="1"/>
    <col min="13" max="16384" width="11.42578125" style="124"/>
  </cols>
  <sheetData>
    <row r="1" spans="1:12" ht="96" customHeight="1" thickBot="1" x14ac:dyDescent="0.3">
      <c r="A1" s="117"/>
      <c r="B1" s="118" t="s">
        <v>122</v>
      </c>
      <c r="C1" s="118"/>
      <c r="D1" s="119" t="s">
        <v>1037</v>
      </c>
      <c r="E1" s="119"/>
      <c r="F1" s="119"/>
      <c r="G1" s="119"/>
      <c r="H1" s="123"/>
      <c r="I1" s="123"/>
      <c r="J1" s="123"/>
      <c r="K1" s="123"/>
      <c r="L1" s="122"/>
    </row>
    <row r="2" spans="1:12" s="131" customFormat="1" ht="22.5" thickTop="1" thickBot="1" x14ac:dyDescent="0.3">
      <c r="A2" s="125"/>
      <c r="B2" s="125"/>
      <c r="C2" s="125"/>
      <c r="D2" s="125"/>
      <c r="E2" s="125"/>
      <c r="F2" s="125"/>
      <c r="G2" s="125"/>
      <c r="H2" s="127" t="s">
        <v>124</v>
      </c>
      <c r="I2" s="128"/>
      <c r="J2" s="128"/>
      <c r="K2" s="129"/>
      <c r="L2" s="130" t="s">
        <v>21</v>
      </c>
    </row>
    <row r="3" spans="1:12" ht="64.5"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ht="22.5" thickTop="1" thickBot="1" x14ac:dyDescent="0.3">
      <c r="A4" s="254"/>
      <c r="B4" s="302" t="s">
        <v>161</v>
      </c>
      <c r="C4" s="303"/>
      <c r="D4" s="303"/>
      <c r="E4" s="254"/>
      <c r="F4" s="254"/>
      <c r="G4" s="254"/>
      <c r="H4" s="141"/>
      <c r="I4" s="141"/>
      <c r="J4" s="141"/>
      <c r="K4" s="141"/>
      <c r="L4" s="259"/>
    </row>
    <row r="5" spans="1:12" ht="106.5" thickTop="1" thickBot="1" x14ac:dyDescent="0.3">
      <c r="A5" s="125" t="s">
        <v>1038</v>
      </c>
      <c r="B5" s="303" t="s">
        <v>162</v>
      </c>
      <c r="C5" s="397" t="s">
        <v>168</v>
      </c>
      <c r="D5" s="398" t="s">
        <v>1039</v>
      </c>
      <c r="E5" s="143" t="s">
        <v>1040</v>
      </c>
      <c r="F5" s="143" t="s">
        <v>1041</v>
      </c>
      <c r="G5" s="261" t="s">
        <v>276</v>
      </c>
      <c r="H5" s="194">
        <v>1</v>
      </c>
      <c r="I5" s="194">
        <v>1</v>
      </c>
      <c r="J5" s="151">
        <v>1</v>
      </c>
      <c r="K5" s="145">
        <v>1</v>
      </c>
      <c r="L5" s="152" t="s">
        <v>1042</v>
      </c>
    </row>
    <row r="6" spans="1:12" ht="91.5" thickTop="1" thickBot="1" x14ac:dyDescent="0.3">
      <c r="A6" s="125" t="s">
        <v>1038</v>
      </c>
      <c r="B6" s="303" t="s">
        <v>162</v>
      </c>
      <c r="C6" s="397" t="s">
        <v>168</v>
      </c>
      <c r="D6" s="398" t="s">
        <v>1039</v>
      </c>
      <c r="E6" s="143" t="s">
        <v>1043</v>
      </c>
      <c r="F6" s="143" t="s">
        <v>1044</v>
      </c>
      <c r="G6" s="261" t="s">
        <v>276</v>
      </c>
      <c r="H6" s="194">
        <v>1</v>
      </c>
      <c r="I6" s="194">
        <v>1</v>
      </c>
      <c r="J6" s="151">
        <v>1</v>
      </c>
      <c r="K6" s="145">
        <v>1</v>
      </c>
      <c r="L6" s="152" t="s">
        <v>1045</v>
      </c>
    </row>
    <row r="7" spans="1:12" ht="136.5" thickTop="1" thickBot="1" x14ac:dyDescent="0.3">
      <c r="A7" s="125" t="s">
        <v>1038</v>
      </c>
      <c r="B7" s="303" t="s">
        <v>162</v>
      </c>
      <c r="C7" s="397" t="s">
        <v>168</v>
      </c>
      <c r="D7" s="398" t="s">
        <v>1039</v>
      </c>
      <c r="E7" s="143" t="s">
        <v>1046</v>
      </c>
      <c r="F7" s="143" t="s">
        <v>1047</v>
      </c>
      <c r="G7" s="261" t="s">
        <v>331</v>
      </c>
      <c r="H7" s="399">
        <v>10</v>
      </c>
      <c r="I7" s="399">
        <v>16</v>
      </c>
      <c r="J7" s="151">
        <v>1.6</v>
      </c>
      <c r="K7" s="145">
        <v>1.6</v>
      </c>
      <c r="L7" s="152" t="s">
        <v>1048</v>
      </c>
    </row>
    <row r="8" spans="1:12" ht="151.5" thickTop="1" thickBot="1" x14ac:dyDescent="0.3">
      <c r="A8" s="125" t="s">
        <v>1038</v>
      </c>
      <c r="B8" s="303" t="s">
        <v>162</v>
      </c>
      <c r="C8" s="291" t="s">
        <v>165</v>
      </c>
      <c r="D8" s="291" t="s">
        <v>202</v>
      </c>
      <c r="E8" s="143" t="s">
        <v>203</v>
      </c>
      <c r="F8" s="143" t="s">
        <v>306</v>
      </c>
      <c r="G8" s="261" t="s">
        <v>276</v>
      </c>
      <c r="H8" s="194">
        <v>1</v>
      </c>
      <c r="I8" s="194">
        <v>1</v>
      </c>
      <c r="J8" s="151">
        <v>1</v>
      </c>
      <c r="K8" s="145">
        <v>1</v>
      </c>
      <c r="L8" s="152" t="s">
        <v>1049</v>
      </c>
    </row>
    <row r="9" spans="1:12" ht="90" customHeight="1" thickTop="1" x14ac:dyDescent="0.35">
      <c r="J9" s="47" t="s">
        <v>177</v>
      </c>
      <c r="K9" s="1178">
        <f>+AVERAGE(K5:K8)</f>
        <v>1.1499999999999999</v>
      </c>
      <c r="L9" s="17" t="s">
        <v>178</v>
      </c>
    </row>
  </sheetData>
  <sheetProtection algorithmName="SHA-512" hashValue="fDkYd33atPF1foFnprwqXCz8/x/c/C2G3Ap+5eGksyWWS6z1wBU8gNYky1HtQ3YsTx7wMvDU8DPcWIVLDeQ5Wg==" saltValue="Yw9+4DG3z80MB7ClytdB7Q==" spinCount="100000" sheet="1" objects="1" scenarios="1"/>
  <conditionalFormatting sqref="K5:K8">
    <cfRule type="cellIs" dxfId="3036" priority="46" operator="greaterThan">
      <formula>1.1</formula>
    </cfRule>
    <cfRule type="cellIs" dxfId="3035" priority="47" operator="between">
      <formula>100%</formula>
      <formula>110%</formula>
    </cfRule>
    <cfRule type="cellIs" dxfId="3034" priority="48" operator="between">
      <formula>70%</formula>
      <formula>99.9999999%</formula>
    </cfRule>
    <cfRule type="cellIs" dxfId="3033" priority="49" operator="between">
      <formula>0</formula>
      <formula>0.6999999999999</formula>
    </cfRule>
  </conditionalFormatting>
  <conditionalFormatting sqref="J5:J8">
    <cfRule type="containsText" dxfId="3032" priority="40" operator="containsText" text="Sin medición en la vigencia">
      <formula>NOT(ISERROR(SEARCH("Sin medición en la vigencia",J5)))</formula>
    </cfRule>
    <cfRule type="cellIs" dxfId="3031" priority="41" operator="greaterThan">
      <formula>1.1</formula>
    </cfRule>
    <cfRule type="cellIs" dxfId="3030" priority="42" operator="between">
      <formula>100%</formula>
      <formula>110%</formula>
    </cfRule>
    <cfRule type="cellIs" dxfId="3029" priority="43" operator="between">
      <formula>70%</formula>
      <formula>99.9999999%</formula>
    </cfRule>
    <cfRule type="cellIs" dxfId="3028" priority="44" operator="between">
      <formula>0</formula>
      <formula>0.6999999999999</formula>
    </cfRule>
  </conditionalFormatting>
  <conditionalFormatting sqref="H5:I8">
    <cfRule type="expression" dxfId="3027" priority="103">
      <formula>OR($G5="Número",$G5="Meses",$G5="Pesos",$G5="Millones")</formula>
    </cfRule>
    <cfRule type="expression" dxfId="3026" priority="104">
      <formula>$G5="Porcentaje"</formula>
    </cfRule>
  </conditionalFormatting>
  <hyperlinks>
    <hyperlink ref="L9" location="Principal!A1" display="volver al índice" xr:uid="{00000000-0004-0000-32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5" operator="containsText" id="{0CF04D85-DBBB-4F6B-A45E-01FF3361A057}">
            <xm:f>NOT(ISERROR(SEARCH("-",K5)))</xm:f>
            <xm:f>"-"</xm:f>
            <x14:dxf>
              <fill>
                <patternFill>
                  <bgColor rgb="FF000000"/>
                </patternFill>
              </fill>
            </x14:dxf>
          </x14:cfRule>
          <xm:sqref>K5:K8</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1">
    <tabColor theme="9" tint="0.59999389629810485"/>
  </sheetPr>
  <dimension ref="A1:L11"/>
  <sheetViews>
    <sheetView zoomScale="70" zoomScaleNormal="70" workbookViewId="0">
      <selection activeCell="E7" sqref="E7"/>
    </sheetView>
  </sheetViews>
  <sheetFormatPr baseColWidth="10" defaultColWidth="11.42578125" defaultRowHeight="21" x14ac:dyDescent="0.35"/>
  <cols>
    <col min="1" max="1" width="17.42578125" style="163" customWidth="1"/>
    <col min="2" max="2" width="20.5703125" style="163" customWidth="1"/>
    <col min="3" max="3" width="29.28515625" style="163" customWidth="1"/>
    <col min="4" max="4" width="37.140625" style="164" customWidth="1"/>
    <col min="5" max="5" width="31.85546875" style="163" customWidth="1"/>
    <col min="6" max="7" width="19.7109375" style="168" customWidth="1"/>
    <col min="8" max="11" width="18.28515625" style="124" customWidth="1"/>
    <col min="12" max="12" width="80.28515625" style="124" customWidth="1"/>
    <col min="13" max="16384" width="11.42578125" style="124"/>
  </cols>
  <sheetData>
    <row r="1" spans="1:12" ht="92.25" thickBot="1" x14ac:dyDescent="0.3">
      <c r="A1" s="117"/>
      <c r="B1" s="118" t="s">
        <v>122</v>
      </c>
      <c r="C1" s="118"/>
      <c r="D1" s="119" t="s">
        <v>1050</v>
      </c>
      <c r="E1" s="119"/>
      <c r="F1" s="119"/>
      <c r="G1" s="119"/>
      <c r="H1" s="123"/>
      <c r="I1" s="123"/>
      <c r="J1" s="123"/>
      <c r="K1" s="123"/>
      <c r="L1" s="122"/>
    </row>
    <row r="2" spans="1:12" s="131" customFormat="1" ht="36" customHeight="1" thickTop="1" thickBot="1" x14ac:dyDescent="0.3">
      <c r="A2" s="125"/>
      <c r="B2" s="125"/>
      <c r="C2" s="125"/>
      <c r="D2" s="125"/>
      <c r="E2" s="125"/>
      <c r="F2" s="125"/>
      <c r="G2" s="125"/>
      <c r="H2" s="127" t="s">
        <v>124</v>
      </c>
      <c r="I2" s="128"/>
      <c r="J2" s="128"/>
      <c r="K2" s="129"/>
      <c r="L2" s="130" t="s">
        <v>21</v>
      </c>
    </row>
    <row r="3" spans="1:12" ht="55.5" customHeight="1" thickTop="1" thickBot="1" x14ac:dyDescent="0.3">
      <c r="A3" s="379" t="s">
        <v>125</v>
      </c>
      <c r="B3" s="379" t="s">
        <v>126</v>
      </c>
      <c r="C3" s="379" t="s">
        <v>127</v>
      </c>
      <c r="D3" s="379" t="s">
        <v>128</v>
      </c>
      <c r="E3" s="379" t="s">
        <v>129</v>
      </c>
      <c r="F3" s="379" t="s">
        <v>272</v>
      </c>
      <c r="G3" s="379" t="s">
        <v>273</v>
      </c>
      <c r="H3" s="380" t="s">
        <v>130</v>
      </c>
      <c r="I3" s="380" t="s">
        <v>131</v>
      </c>
      <c r="J3" s="381" t="s">
        <v>132</v>
      </c>
      <c r="K3" s="381" t="s">
        <v>209</v>
      </c>
      <c r="L3" s="135" t="s">
        <v>134</v>
      </c>
    </row>
    <row r="4" spans="1:12" ht="17.25" thickTop="1" thickBot="1" x14ac:dyDescent="0.3">
      <c r="A4" s="382"/>
      <c r="B4" s="382" t="s">
        <v>571</v>
      </c>
      <c r="C4" s="382"/>
      <c r="D4" s="382"/>
      <c r="E4" s="382"/>
      <c r="F4" s="382"/>
      <c r="G4" s="382"/>
      <c r="H4" s="382"/>
      <c r="I4" s="382"/>
      <c r="J4" s="382"/>
      <c r="K4" s="382"/>
      <c r="L4" s="289"/>
    </row>
    <row r="5" spans="1:12" ht="256.5" thickTop="1" thickBot="1" x14ac:dyDescent="0.3">
      <c r="A5" s="379" t="s">
        <v>1051</v>
      </c>
      <c r="B5" s="383" t="s">
        <v>158</v>
      </c>
      <c r="C5" s="384" t="s">
        <v>159</v>
      </c>
      <c r="D5" s="384" t="s">
        <v>1052</v>
      </c>
      <c r="E5" s="385" t="s">
        <v>1053</v>
      </c>
      <c r="F5" s="385" t="s">
        <v>1054</v>
      </c>
      <c r="G5" s="1481" t="s">
        <v>276</v>
      </c>
      <c r="H5" s="387">
        <v>1</v>
      </c>
      <c r="I5" s="387">
        <v>1.7100000000000004</v>
      </c>
      <c r="J5" s="386">
        <v>1.7100000000000004</v>
      </c>
      <c r="K5" s="386">
        <v>1.7100000000000004</v>
      </c>
      <c r="L5" s="152" t="s">
        <v>1055</v>
      </c>
    </row>
    <row r="6" spans="1:12" ht="17.25" thickTop="1" thickBot="1" x14ac:dyDescent="0.3">
      <c r="A6" s="388"/>
      <c r="B6" s="389" t="s">
        <v>603</v>
      </c>
      <c r="C6" s="388"/>
      <c r="D6" s="388"/>
      <c r="E6" s="388"/>
      <c r="F6" s="388"/>
      <c r="G6" s="388"/>
      <c r="H6" s="388"/>
      <c r="I6" s="388"/>
      <c r="J6" s="388"/>
      <c r="K6" s="388"/>
      <c r="L6" s="259"/>
    </row>
    <row r="7" spans="1:12" ht="76.5" thickTop="1" thickBot="1" x14ac:dyDescent="0.3">
      <c r="A7" s="379" t="s">
        <v>1051</v>
      </c>
      <c r="B7" s="390" t="s">
        <v>162</v>
      </c>
      <c r="C7" s="384" t="s">
        <v>168</v>
      </c>
      <c r="D7" s="391" t="s">
        <v>1056</v>
      </c>
      <c r="E7" s="385" t="s">
        <v>1057</v>
      </c>
      <c r="F7" s="385" t="s">
        <v>1058</v>
      </c>
      <c r="G7" s="1481" t="s">
        <v>331</v>
      </c>
      <c r="H7" s="392">
        <v>30000</v>
      </c>
      <c r="I7" s="392">
        <v>31097</v>
      </c>
      <c r="J7" s="386">
        <v>1.0365666666666666</v>
      </c>
      <c r="K7" s="386">
        <v>1.0365666666666666</v>
      </c>
      <c r="L7" s="152" t="s">
        <v>1059</v>
      </c>
    </row>
    <row r="8" spans="1:12" ht="151.5" thickTop="1" thickBot="1" x14ac:dyDescent="0.3">
      <c r="A8" s="379" t="s">
        <v>1051</v>
      </c>
      <c r="B8" s="390" t="s">
        <v>162</v>
      </c>
      <c r="C8" s="391" t="s">
        <v>165</v>
      </c>
      <c r="D8" s="391" t="s">
        <v>202</v>
      </c>
      <c r="E8" s="385" t="s">
        <v>203</v>
      </c>
      <c r="F8" s="385" t="s">
        <v>306</v>
      </c>
      <c r="G8" s="1481" t="s">
        <v>276</v>
      </c>
      <c r="H8" s="387">
        <v>1</v>
      </c>
      <c r="I8" s="387">
        <v>1</v>
      </c>
      <c r="J8" s="386">
        <v>1</v>
      </c>
      <c r="K8" s="386">
        <v>1</v>
      </c>
      <c r="L8" s="152" t="s">
        <v>1060</v>
      </c>
    </row>
    <row r="9" spans="1:12" ht="17.25" thickTop="1" thickBot="1" x14ac:dyDescent="0.3">
      <c r="A9" s="393"/>
      <c r="B9" s="394" t="s">
        <v>622</v>
      </c>
      <c r="C9" s="393"/>
      <c r="D9" s="393"/>
      <c r="E9" s="395"/>
      <c r="F9" s="395"/>
      <c r="G9" s="395"/>
      <c r="H9" s="395"/>
      <c r="I9" s="395"/>
      <c r="J9" s="395"/>
      <c r="K9" s="395"/>
      <c r="L9" s="266"/>
    </row>
    <row r="10" spans="1:12" ht="61.5" thickTop="1" thickBot="1" x14ac:dyDescent="0.3">
      <c r="A10" s="379" t="s">
        <v>1051</v>
      </c>
      <c r="B10" s="396" t="s">
        <v>172</v>
      </c>
      <c r="C10" s="384" t="s">
        <v>173</v>
      </c>
      <c r="D10" s="391" t="s">
        <v>226</v>
      </c>
      <c r="E10" s="385" t="s">
        <v>206</v>
      </c>
      <c r="F10" s="385" t="s">
        <v>333</v>
      </c>
      <c r="G10" s="385" t="s">
        <v>276</v>
      </c>
      <c r="H10" s="387">
        <v>1</v>
      </c>
      <c r="I10" s="387">
        <v>0.99833333333333341</v>
      </c>
      <c r="J10" s="386">
        <v>0.99833333333333341</v>
      </c>
      <c r="K10" s="386">
        <v>0.99833333333333341</v>
      </c>
      <c r="L10" s="152" t="s">
        <v>1061</v>
      </c>
    </row>
    <row r="11" spans="1:12" ht="72.75" customHeight="1" thickTop="1" x14ac:dyDescent="0.35">
      <c r="J11" s="47" t="s">
        <v>177</v>
      </c>
      <c r="K11" s="1178">
        <f>+AVERAGE(K5:K10)</f>
        <v>1.1862250000000001</v>
      </c>
      <c r="L11" s="17" t="s">
        <v>178</v>
      </c>
    </row>
  </sheetData>
  <sheetProtection algorithmName="SHA-512" hashValue="ILyLFVvr6FDxUEg/GATYmDVLW3o2IO2MhsiOZWHi8avwZic/UeEy18+uBYaMeVg6LFDclSauQNN3aCqYSRXFIA==" saltValue="7Jtw3d6mWIf0EpJde+CleA==" spinCount="100000" sheet="1" objects="1" scenarios="1"/>
  <conditionalFormatting sqref="K5">
    <cfRule type="cellIs" dxfId="3024" priority="106" operator="greaterThan">
      <formula>1.1</formula>
    </cfRule>
    <cfRule type="cellIs" dxfId="3023" priority="107" operator="between">
      <formula>100%</formula>
      <formula>110%</formula>
    </cfRule>
    <cfRule type="cellIs" dxfId="3022" priority="108" operator="between">
      <formula>70%</formula>
      <formula>99.9999999%</formula>
    </cfRule>
    <cfRule type="cellIs" dxfId="3021" priority="109" operator="between">
      <formula>0</formula>
      <formula>0.6999999999999</formula>
    </cfRule>
  </conditionalFormatting>
  <conditionalFormatting sqref="J5">
    <cfRule type="containsText" dxfId="3020" priority="100" operator="containsText" text="Sin medición en la vigencia">
      <formula>NOT(ISERROR(SEARCH("Sin medición en la vigencia",J5)))</formula>
    </cfRule>
    <cfRule type="cellIs" dxfId="3019" priority="101" operator="greaterThan">
      <formula>1.1</formula>
    </cfRule>
    <cfRule type="cellIs" dxfId="3018" priority="102" operator="between">
      <formula>100%</formula>
      <formula>110%</formula>
    </cfRule>
    <cfRule type="cellIs" dxfId="3017" priority="103" operator="between">
      <formula>70%</formula>
      <formula>99.9999999%</formula>
    </cfRule>
    <cfRule type="cellIs" dxfId="3016" priority="104" operator="between">
      <formula>0</formula>
      <formula>0.6999999999999</formula>
    </cfRule>
  </conditionalFormatting>
  <conditionalFormatting sqref="K7:K8">
    <cfRule type="cellIs" dxfId="3015" priority="96" operator="greaterThan">
      <formula>1.1</formula>
    </cfRule>
    <cfRule type="cellIs" dxfId="3014" priority="97" operator="between">
      <formula>100%</formula>
      <formula>110%</formula>
    </cfRule>
    <cfRule type="cellIs" dxfId="3013" priority="98" operator="between">
      <formula>70%</formula>
      <formula>99.9999999%</formula>
    </cfRule>
    <cfRule type="cellIs" dxfId="3012" priority="99" operator="between">
      <formula>0</formula>
      <formula>0.6999999999999</formula>
    </cfRule>
  </conditionalFormatting>
  <conditionalFormatting sqref="J7:J8">
    <cfRule type="containsText" dxfId="3011" priority="90" operator="containsText" text="Sin medición en la vigencia">
      <formula>NOT(ISERROR(SEARCH("Sin medición en la vigencia",J7)))</formula>
    </cfRule>
    <cfRule type="cellIs" dxfId="3010" priority="91" operator="greaterThan">
      <formula>1.1</formula>
    </cfRule>
    <cfRule type="cellIs" dxfId="3009" priority="92" operator="between">
      <formula>100%</formula>
      <formula>110%</formula>
    </cfRule>
    <cfRule type="cellIs" dxfId="3008" priority="93" operator="between">
      <formula>70%</formula>
      <formula>99.9999999%</formula>
    </cfRule>
    <cfRule type="cellIs" dxfId="3007" priority="94" operator="between">
      <formula>0</formula>
      <formula>0.6999999999999</formula>
    </cfRule>
  </conditionalFormatting>
  <conditionalFormatting sqref="K10">
    <cfRule type="cellIs" dxfId="3006" priority="86" operator="greaterThan">
      <formula>1.1</formula>
    </cfRule>
    <cfRule type="cellIs" dxfId="3005" priority="87" operator="between">
      <formula>100%</formula>
      <formula>110%</formula>
    </cfRule>
    <cfRule type="cellIs" dxfId="3004" priority="88" operator="between">
      <formula>70%</formula>
      <formula>99.9999999%</formula>
    </cfRule>
    <cfRule type="cellIs" dxfId="3003" priority="89" operator="between">
      <formula>0</formula>
      <formula>0.6999999999999</formula>
    </cfRule>
  </conditionalFormatting>
  <conditionalFormatting sqref="J10">
    <cfRule type="containsText" dxfId="3002" priority="80" operator="containsText" text="Sin medición en la vigencia">
      <formula>NOT(ISERROR(SEARCH("Sin medición en la vigencia",J10)))</formula>
    </cfRule>
    <cfRule type="cellIs" dxfId="3001" priority="81" operator="greaterThan">
      <formula>1.1</formula>
    </cfRule>
    <cfRule type="cellIs" dxfId="3000" priority="82" operator="between">
      <formula>100%</formula>
      <formula>110%</formula>
    </cfRule>
    <cfRule type="cellIs" dxfId="2999" priority="83" operator="between">
      <formula>70%</formula>
      <formula>99.9999999%</formula>
    </cfRule>
    <cfRule type="cellIs" dxfId="2998" priority="84" operator="between">
      <formula>0</formula>
      <formula>0.6999999999999</formula>
    </cfRule>
  </conditionalFormatting>
  <hyperlinks>
    <hyperlink ref="L11" location="Principal!A1" display="volver al índice" xr:uid="{00000000-0004-0000-33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05" operator="containsText" id="{F05ACE1A-A321-47A5-9EE5-983AD109CD19}">
            <xm:f>NOT(ISERROR(SEARCH("-",K5)))</xm:f>
            <xm:f>"-"</xm:f>
            <x14:dxf>
              <fill>
                <patternFill>
                  <bgColor rgb="FF000000"/>
                </patternFill>
              </fill>
            </x14:dxf>
          </x14:cfRule>
          <xm:sqref>K5</xm:sqref>
        </x14:conditionalFormatting>
        <x14:conditionalFormatting xmlns:xm="http://schemas.microsoft.com/office/excel/2006/main">
          <x14:cfRule type="containsText" priority="95" operator="containsText" id="{3BC2C87A-8A1F-4E39-A594-C7B3FD29BEB8}">
            <xm:f>NOT(ISERROR(SEARCH("-",K7)))</xm:f>
            <xm:f>"-"</xm:f>
            <x14:dxf>
              <fill>
                <patternFill>
                  <bgColor rgb="FF000000"/>
                </patternFill>
              </fill>
            </x14:dxf>
          </x14:cfRule>
          <xm:sqref>K7:K8</xm:sqref>
        </x14:conditionalFormatting>
        <x14:conditionalFormatting xmlns:xm="http://schemas.microsoft.com/office/excel/2006/main">
          <x14:cfRule type="containsText" priority="85" operator="containsText" id="{35E6E3AE-EEA4-4AED-B37F-7DDB5CEF54AE}">
            <xm:f>NOT(ISERROR(SEARCH("-",K10)))</xm:f>
            <xm:f>"-"</xm:f>
            <x14:dxf>
              <fill>
                <patternFill>
                  <bgColor rgb="FF000000"/>
                </patternFill>
              </fill>
            </x14:dxf>
          </x14:cfRule>
          <xm:sqref>K10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2">
    <tabColor theme="9" tint="-0.249977111117893"/>
  </sheetPr>
  <dimension ref="A1:K115"/>
  <sheetViews>
    <sheetView zoomScale="60" zoomScaleNormal="60" workbookViewId="0">
      <selection activeCell="F20" sqref="F20"/>
    </sheetView>
  </sheetViews>
  <sheetFormatPr baseColWidth="10" defaultColWidth="11.42578125" defaultRowHeight="21" x14ac:dyDescent="0.35"/>
  <cols>
    <col min="1" max="1" width="24.85546875" style="163" customWidth="1"/>
    <col min="2" max="2" width="27.28515625" style="163" customWidth="1"/>
    <col min="3" max="3" width="29.28515625" style="163" customWidth="1"/>
    <col min="4" max="4" width="32.42578125" style="164" customWidth="1"/>
    <col min="5" max="5" width="26.42578125" style="163" customWidth="1"/>
    <col min="6" max="7" width="19.7109375" style="168" customWidth="1"/>
    <col min="8" max="8" width="22.7109375" style="168" customWidth="1"/>
    <col min="9" max="9" width="22" style="168" customWidth="1"/>
    <col min="10" max="10" width="150.7109375" style="166" customWidth="1"/>
    <col min="11" max="11" width="74.140625" style="124" customWidth="1"/>
    <col min="12" max="16384" width="11.42578125" style="124"/>
  </cols>
  <sheetData>
    <row r="1" spans="1:11" ht="106.5" customHeight="1" thickBot="1" x14ac:dyDescent="0.3">
      <c r="A1" s="117"/>
      <c r="B1" s="118" t="s">
        <v>122</v>
      </c>
      <c r="C1" s="118"/>
      <c r="D1" s="119" t="s">
        <v>1062</v>
      </c>
      <c r="E1" s="119"/>
      <c r="F1" s="123"/>
      <c r="G1" s="123"/>
      <c r="H1" s="123"/>
      <c r="I1" s="123"/>
      <c r="J1" s="121"/>
    </row>
    <row r="2" spans="1:11" s="131" customFormat="1" ht="85.5" customHeight="1" thickTop="1" thickBot="1" x14ac:dyDescent="0.3">
      <c r="A2" s="125"/>
      <c r="B2" s="125"/>
      <c r="C2" s="125"/>
      <c r="D2" s="125"/>
      <c r="E2" s="125"/>
      <c r="F2" s="127" t="s">
        <v>124</v>
      </c>
      <c r="G2" s="128"/>
      <c r="H2" s="128"/>
      <c r="I2" s="129"/>
      <c r="J2" s="249" t="s">
        <v>21</v>
      </c>
    </row>
    <row r="3" spans="1:11" ht="93" customHeight="1" thickTop="1" thickBot="1" x14ac:dyDescent="0.3">
      <c r="A3" s="125" t="s">
        <v>125</v>
      </c>
      <c r="B3" s="125" t="s">
        <v>126</v>
      </c>
      <c r="C3" s="125" t="s">
        <v>127</v>
      </c>
      <c r="D3" s="125" t="s">
        <v>128</v>
      </c>
      <c r="E3" s="125" t="s">
        <v>129</v>
      </c>
      <c r="F3" s="133" t="s">
        <v>130</v>
      </c>
      <c r="G3" s="133" t="s">
        <v>131</v>
      </c>
      <c r="H3" s="134" t="s">
        <v>132</v>
      </c>
      <c r="I3" s="134" t="s">
        <v>209</v>
      </c>
      <c r="J3" s="250" t="s">
        <v>134</v>
      </c>
    </row>
    <row r="4" spans="1:11" ht="22.5" thickTop="1" thickBot="1" x14ac:dyDescent="0.3">
      <c r="A4" s="173"/>
      <c r="B4" s="251" t="s">
        <v>135</v>
      </c>
      <c r="C4" s="251"/>
      <c r="D4" s="173"/>
      <c r="E4" s="251"/>
      <c r="F4" s="177"/>
      <c r="G4" s="177"/>
      <c r="H4" s="177"/>
      <c r="I4" s="177"/>
      <c r="J4" s="176"/>
    </row>
    <row r="5" spans="1:11" ht="156" customHeight="1" thickTop="1" thickBot="1" x14ac:dyDescent="0.3">
      <c r="A5" s="125" t="s">
        <v>1063</v>
      </c>
      <c r="B5" s="307" t="s">
        <v>137</v>
      </c>
      <c r="C5" s="143" t="s">
        <v>138</v>
      </c>
      <c r="D5" s="252" t="s">
        <v>139</v>
      </c>
      <c r="E5" s="143" t="s">
        <v>560</v>
      </c>
      <c r="F5" s="150">
        <v>0.95</v>
      </c>
      <c r="G5" s="150">
        <v>0.88300000000000001</v>
      </c>
      <c r="H5" s="151">
        <v>0.92947368421052634</v>
      </c>
      <c r="I5" s="151">
        <v>0.92947368421052634</v>
      </c>
      <c r="J5" s="253" t="s">
        <v>1064</v>
      </c>
      <c r="K5" s="565"/>
    </row>
    <row r="6" spans="1:11" ht="126" customHeight="1" thickTop="1" thickBot="1" x14ac:dyDescent="0.3">
      <c r="A6" s="125" t="s">
        <v>1063</v>
      </c>
      <c r="B6" s="307" t="s">
        <v>137</v>
      </c>
      <c r="C6" s="143" t="s">
        <v>138</v>
      </c>
      <c r="D6" s="143" t="s">
        <v>141</v>
      </c>
      <c r="E6" s="143" t="s">
        <v>142</v>
      </c>
      <c r="F6" s="150">
        <v>0.95</v>
      </c>
      <c r="G6" s="150">
        <v>0.76600000000000001</v>
      </c>
      <c r="H6" s="151">
        <v>0.80631578947368421</v>
      </c>
      <c r="I6" s="151">
        <v>0.80631578947368421</v>
      </c>
      <c r="J6" s="253" t="s">
        <v>1065</v>
      </c>
      <c r="K6" s="565"/>
    </row>
    <row r="7" spans="1:11" ht="22.5" thickTop="1" thickBot="1" x14ac:dyDescent="0.3">
      <c r="A7" s="284"/>
      <c r="B7" s="566" t="s">
        <v>158</v>
      </c>
      <c r="C7" s="567"/>
      <c r="D7" s="567" t="s">
        <v>213</v>
      </c>
      <c r="E7" s="568"/>
      <c r="F7" s="239"/>
      <c r="G7" s="239"/>
      <c r="H7" s="239"/>
      <c r="I7" s="237"/>
      <c r="J7" s="287"/>
    </row>
    <row r="8" spans="1:11" ht="217.5" customHeight="1" thickTop="1" thickBot="1" x14ac:dyDescent="0.3">
      <c r="A8" s="125" t="s">
        <v>1063</v>
      </c>
      <c r="B8" s="239" t="s">
        <v>213</v>
      </c>
      <c r="C8" s="569" t="s">
        <v>159</v>
      </c>
      <c r="D8" s="143" t="s">
        <v>1066</v>
      </c>
      <c r="E8" s="143" t="s">
        <v>1067</v>
      </c>
      <c r="F8" s="150">
        <v>1</v>
      </c>
      <c r="G8" s="150">
        <v>2.59</v>
      </c>
      <c r="H8" s="151">
        <v>2.59</v>
      </c>
      <c r="I8" s="151">
        <v>2</v>
      </c>
      <c r="J8" s="253" t="s">
        <v>1068</v>
      </c>
    </row>
    <row r="9" spans="1:11" ht="82.5" customHeight="1" thickTop="1" thickBot="1" x14ac:dyDescent="0.3">
      <c r="A9" s="125" t="s">
        <v>1063</v>
      </c>
      <c r="B9" s="239" t="s">
        <v>213</v>
      </c>
      <c r="C9" s="569" t="s">
        <v>159</v>
      </c>
      <c r="D9" s="570" t="s">
        <v>247</v>
      </c>
      <c r="E9" s="143" t="s">
        <v>439</v>
      </c>
      <c r="F9" s="150">
        <v>0.32</v>
      </c>
      <c r="G9" s="150">
        <v>0.51</v>
      </c>
      <c r="H9" s="151">
        <v>1.59375</v>
      </c>
      <c r="I9" s="151">
        <v>1.59375</v>
      </c>
      <c r="J9" s="149" t="s">
        <v>1069</v>
      </c>
    </row>
    <row r="10" spans="1:11" ht="87.75" customHeight="1" thickTop="1" thickBot="1" x14ac:dyDescent="0.3">
      <c r="A10" s="125" t="s">
        <v>1063</v>
      </c>
      <c r="B10" s="239" t="s">
        <v>213</v>
      </c>
      <c r="C10" s="569" t="s">
        <v>159</v>
      </c>
      <c r="D10" s="570" t="s">
        <v>247</v>
      </c>
      <c r="E10" s="143" t="s">
        <v>300</v>
      </c>
      <c r="F10" s="150">
        <v>0.42</v>
      </c>
      <c r="G10" s="150">
        <v>0.57999999999999996</v>
      </c>
      <c r="H10" s="151">
        <v>1.3809523809523809</v>
      </c>
      <c r="I10" s="151">
        <v>1.3809523809523809</v>
      </c>
      <c r="J10" s="149" t="s">
        <v>1070</v>
      </c>
    </row>
    <row r="11" spans="1:11" ht="61.5" thickTop="1" thickBot="1" x14ac:dyDescent="0.3">
      <c r="A11" s="125" t="s">
        <v>1063</v>
      </c>
      <c r="B11" s="239" t="s">
        <v>213</v>
      </c>
      <c r="C11" s="569" t="s">
        <v>159</v>
      </c>
      <c r="D11" s="570" t="s">
        <v>247</v>
      </c>
      <c r="E11" s="143" t="s">
        <v>302</v>
      </c>
      <c r="F11" s="150">
        <v>0.42</v>
      </c>
      <c r="G11" s="150">
        <v>0.57999999999999996</v>
      </c>
      <c r="H11" s="151">
        <v>1.3809523809523809</v>
      </c>
      <c r="I11" s="151">
        <v>1.3809523809523809</v>
      </c>
      <c r="J11" s="149" t="s">
        <v>1071</v>
      </c>
    </row>
    <row r="12" spans="1:11" ht="22.5" thickTop="1" thickBot="1" x14ac:dyDescent="0.3">
      <c r="A12" s="254"/>
      <c r="B12" s="302" t="s">
        <v>161</v>
      </c>
      <c r="C12" s="557"/>
      <c r="D12" s="557"/>
      <c r="E12" s="254"/>
      <c r="F12" s="141"/>
      <c r="G12" s="141"/>
      <c r="H12" s="141"/>
      <c r="I12" s="138"/>
      <c r="J12" s="257"/>
    </row>
    <row r="13" spans="1:11" ht="129" customHeight="1" thickTop="1" thickBot="1" x14ac:dyDescent="0.3">
      <c r="A13" s="125" t="s">
        <v>1063</v>
      </c>
      <c r="B13" s="304" t="s">
        <v>162</v>
      </c>
      <c r="C13" s="300" t="s">
        <v>165</v>
      </c>
      <c r="D13" s="300" t="s">
        <v>202</v>
      </c>
      <c r="E13" s="143" t="s">
        <v>203</v>
      </c>
      <c r="F13" s="150">
        <v>1</v>
      </c>
      <c r="G13" s="150">
        <v>1</v>
      </c>
      <c r="H13" s="151">
        <v>1</v>
      </c>
      <c r="I13" s="151">
        <v>1</v>
      </c>
      <c r="J13" s="253" t="s">
        <v>1072</v>
      </c>
    </row>
    <row r="14" spans="1:11" ht="22.5" thickTop="1" thickBot="1" x14ac:dyDescent="0.3">
      <c r="A14" s="262"/>
      <c r="B14" s="305" t="s">
        <v>171</v>
      </c>
      <c r="C14" s="161"/>
      <c r="D14" s="161"/>
      <c r="E14" s="262"/>
      <c r="F14" s="161"/>
      <c r="G14" s="161"/>
      <c r="H14" s="161"/>
      <c r="I14" s="161"/>
      <c r="J14" s="264"/>
    </row>
    <row r="15" spans="1:11" ht="101.25" customHeight="1" thickTop="1" thickBot="1" x14ac:dyDescent="0.3">
      <c r="A15" s="125" t="s">
        <v>1063</v>
      </c>
      <c r="B15" s="306" t="s">
        <v>172</v>
      </c>
      <c r="C15" s="143" t="s">
        <v>173</v>
      </c>
      <c r="D15" s="143" t="s">
        <v>226</v>
      </c>
      <c r="E15" s="143" t="s">
        <v>206</v>
      </c>
      <c r="F15" s="150">
        <v>1</v>
      </c>
      <c r="G15" s="150">
        <v>1.0349999999999999</v>
      </c>
      <c r="H15" s="151">
        <v>1.0349999999999999</v>
      </c>
      <c r="I15" s="151">
        <v>1.0349999999999999</v>
      </c>
      <c r="J15" s="253" t="s">
        <v>1073</v>
      </c>
    </row>
    <row r="16" spans="1:11" ht="117" customHeight="1" thickTop="1" x14ac:dyDescent="0.35">
      <c r="H16" s="47" t="s">
        <v>177</v>
      </c>
      <c r="I16" s="1178">
        <v>1.2658055294486217</v>
      </c>
      <c r="J16" s="17" t="s">
        <v>178</v>
      </c>
    </row>
    <row r="17" spans="9:9" x14ac:dyDescent="0.35">
      <c r="I17" s="195"/>
    </row>
    <row r="18" spans="9:9" x14ac:dyDescent="0.35">
      <c r="I18" s="195"/>
    </row>
    <row r="19" spans="9:9" x14ac:dyDescent="0.35">
      <c r="I19" s="195"/>
    </row>
    <row r="20" spans="9:9" x14ac:dyDescent="0.35">
      <c r="I20" s="195"/>
    </row>
    <row r="21" spans="9:9" x14ac:dyDescent="0.35">
      <c r="I21" s="195"/>
    </row>
    <row r="22" spans="9:9" x14ac:dyDescent="0.35">
      <c r="I22" s="195"/>
    </row>
    <row r="23" spans="9:9" x14ac:dyDescent="0.35">
      <c r="I23" s="195"/>
    </row>
    <row r="24" spans="9:9" x14ac:dyDescent="0.35">
      <c r="I24" s="195"/>
    </row>
    <row r="25" spans="9:9" x14ac:dyDescent="0.35">
      <c r="I25" s="195"/>
    </row>
    <row r="26" spans="9:9" x14ac:dyDescent="0.35">
      <c r="I26" s="195"/>
    </row>
    <row r="27" spans="9:9" x14ac:dyDescent="0.35">
      <c r="I27" s="195"/>
    </row>
    <row r="28" spans="9:9" x14ac:dyDescent="0.35">
      <c r="I28" s="195"/>
    </row>
    <row r="29" spans="9:9" x14ac:dyDescent="0.35">
      <c r="I29" s="195"/>
    </row>
    <row r="30" spans="9:9" x14ac:dyDescent="0.35">
      <c r="I30" s="195"/>
    </row>
    <row r="31" spans="9:9" x14ac:dyDescent="0.35">
      <c r="I31" s="195"/>
    </row>
    <row r="32" spans="9:9" x14ac:dyDescent="0.35">
      <c r="I32" s="195"/>
    </row>
    <row r="33" spans="9:9" x14ac:dyDescent="0.35">
      <c r="I33" s="195"/>
    </row>
    <row r="34" spans="9:9" x14ac:dyDescent="0.35">
      <c r="I34" s="195"/>
    </row>
    <row r="35" spans="9:9" x14ac:dyDescent="0.35">
      <c r="I35" s="195"/>
    </row>
    <row r="36" spans="9:9" x14ac:dyDescent="0.35">
      <c r="I36" s="195"/>
    </row>
    <row r="37" spans="9:9" x14ac:dyDescent="0.35">
      <c r="I37" s="195"/>
    </row>
    <row r="38" spans="9:9" x14ac:dyDescent="0.35">
      <c r="I38" s="195"/>
    </row>
    <row r="39" spans="9:9" x14ac:dyDescent="0.35">
      <c r="I39" s="195"/>
    </row>
    <row r="40" spans="9:9" x14ac:dyDescent="0.35">
      <c r="I40" s="195"/>
    </row>
    <row r="41" spans="9:9" x14ac:dyDescent="0.35">
      <c r="I41" s="195"/>
    </row>
    <row r="42" spans="9:9" x14ac:dyDescent="0.35">
      <c r="I42" s="195"/>
    </row>
    <row r="43" spans="9:9" x14ac:dyDescent="0.35">
      <c r="I43" s="195"/>
    </row>
    <row r="44" spans="9:9" x14ac:dyDescent="0.35">
      <c r="I44" s="195"/>
    </row>
    <row r="45" spans="9:9" x14ac:dyDescent="0.35">
      <c r="I45" s="195"/>
    </row>
    <row r="46" spans="9:9" x14ac:dyDescent="0.35">
      <c r="I46" s="195"/>
    </row>
    <row r="47" spans="9:9" x14ac:dyDescent="0.35">
      <c r="I47" s="195"/>
    </row>
    <row r="48" spans="9:9" x14ac:dyDescent="0.35">
      <c r="I48" s="195"/>
    </row>
    <row r="49" spans="9:9" x14ac:dyDescent="0.35">
      <c r="I49" s="195"/>
    </row>
    <row r="50" spans="9:9" x14ac:dyDescent="0.35">
      <c r="I50" s="195"/>
    </row>
    <row r="51" spans="9:9" x14ac:dyDescent="0.35">
      <c r="I51" s="195"/>
    </row>
    <row r="52" spans="9:9" x14ac:dyDescent="0.35">
      <c r="I52" s="195"/>
    </row>
    <row r="53" spans="9:9" x14ac:dyDescent="0.35">
      <c r="I53" s="195"/>
    </row>
    <row r="54" spans="9:9" x14ac:dyDescent="0.35">
      <c r="I54" s="195"/>
    </row>
    <row r="55" spans="9:9" x14ac:dyDescent="0.35">
      <c r="I55" s="195"/>
    </row>
    <row r="56" spans="9:9" x14ac:dyDescent="0.35">
      <c r="I56" s="195"/>
    </row>
    <row r="57" spans="9:9" x14ac:dyDescent="0.35">
      <c r="I57" s="195"/>
    </row>
    <row r="58" spans="9:9" x14ac:dyDescent="0.35">
      <c r="I58" s="195"/>
    </row>
    <row r="59" spans="9:9" x14ac:dyDescent="0.35">
      <c r="I59" s="195"/>
    </row>
    <row r="60" spans="9:9" x14ac:dyDescent="0.35">
      <c r="I60" s="195"/>
    </row>
    <row r="61" spans="9:9" x14ac:dyDescent="0.35">
      <c r="I61" s="195"/>
    </row>
    <row r="62" spans="9:9" x14ac:dyDescent="0.35">
      <c r="I62" s="195"/>
    </row>
    <row r="63" spans="9:9" x14ac:dyDescent="0.35">
      <c r="I63" s="195"/>
    </row>
    <row r="64" spans="9:9" x14ac:dyDescent="0.35">
      <c r="I64" s="195"/>
    </row>
    <row r="65" spans="9:9" x14ac:dyDescent="0.35">
      <c r="I65" s="195"/>
    </row>
    <row r="66" spans="9:9" x14ac:dyDescent="0.35">
      <c r="I66" s="195"/>
    </row>
    <row r="67" spans="9:9" x14ac:dyDescent="0.35">
      <c r="I67" s="195"/>
    </row>
    <row r="68" spans="9:9" x14ac:dyDescent="0.35">
      <c r="I68" s="195"/>
    </row>
    <row r="69" spans="9:9" x14ac:dyDescent="0.35">
      <c r="I69" s="195"/>
    </row>
    <row r="70" spans="9:9" x14ac:dyDescent="0.35">
      <c r="I70" s="165"/>
    </row>
    <row r="71" spans="9:9" x14ac:dyDescent="0.35">
      <c r="I71" s="165"/>
    </row>
    <row r="72" spans="9:9" x14ac:dyDescent="0.35">
      <c r="I72" s="165"/>
    </row>
    <row r="73" spans="9:9" x14ac:dyDescent="0.35">
      <c r="I73" s="165"/>
    </row>
    <row r="74" spans="9:9" x14ac:dyDescent="0.35">
      <c r="I74" s="165"/>
    </row>
    <row r="75" spans="9:9" x14ac:dyDescent="0.35">
      <c r="I75" s="165"/>
    </row>
    <row r="76" spans="9:9" x14ac:dyDescent="0.35">
      <c r="I76" s="165"/>
    </row>
    <row r="77" spans="9:9" x14ac:dyDescent="0.35">
      <c r="I77" s="165"/>
    </row>
    <row r="78" spans="9:9" x14ac:dyDescent="0.35">
      <c r="I78" s="165"/>
    </row>
    <row r="79" spans="9:9" x14ac:dyDescent="0.35">
      <c r="I79" s="165"/>
    </row>
    <row r="80" spans="9:9" x14ac:dyDescent="0.35">
      <c r="I80" s="165"/>
    </row>
    <row r="81" spans="9:9" x14ac:dyDescent="0.35">
      <c r="I81" s="165"/>
    </row>
    <row r="82" spans="9:9" x14ac:dyDescent="0.35">
      <c r="I82" s="165"/>
    </row>
    <row r="83" spans="9:9" x14ac:dyDescent="0.35">
      <c r="I83" s="165"/>
    </row>
    <row r="84" spans="9:9" x14ac:dyDescent="0.35">
      <c r="I84" s="165"/>
    </row>
    <row r="85" spans="9:9" x14ac:dyDescent="0.35">
      <c r="I85" s="165"/>
    </row>
    <row r="86" spans="9:9" x14ac:dyDescent="0.35">
      <c r="I86" s="165"/>
    </row>
    <row r="87" spans="9:9" x14ac:dyDescent="0.35">
      <c r="I87" s="165"/>
    </row>
    <row r="88" spans="9:9" x14ac:dyDescent="0.35">
      <c r="I88" s="165"/>
    </row>
    <row r="89" spans="9:9" x14ac:dyDescent="0.35">
      <c r="I89" s="165"/>
    </row>
    <row r="90" spans="9:9" x14ac:dyDescent="0.35">
      <c r="I90" s="165"/>
    </row>
    <row r="91" spans="9:9" x14ac:dyDescent="0.35">
      <c r="I91" s="165"/>
    </row>
    <row r="92" spans="9:9" x14ac:dyDescent="0.35">
      <c r="I92" s="165"/>
    </row>
    <row r="93" spans="9:9" x14ac:dyDescent="0.35">
      <c r="I93" s="165"/>
    </row>
    <row r="94" spans="9:9" x14ac:dyDescent="0.35">
      <c r="I94" s="165"/>
    </row>
    <row r="95" spans="9:9" x14ac:dyDescent="0.35">
      <c r="I95" s="165"/>
    </row>
    <row r="96" spans="9:9" x14ac:dyDescent="0.35">
      <c r="I96" s="165"/>
    </row>
    <row r="97" spans="9:9" x14ac:dyDescent="0.35">
      <c r="I97" s="165"/>
    </row>
    <row r="98" spans="9:9" x14ac:dyDescent="0.35">
      <c r="I98" s="165"/>
    </row>
    <row r="99" spans="9:9" x14ac:dyDescent="0.35">
      <c r="I99" s="165"/>
    </row>
    <row r="100" spans="9:9" x14ac:dyDescent="0.35">
      <c r="I100" s="165"/>
    </row>
    <row r="101" spans="9:9" x14ac:dyDescent="0.35">
      <c r="I101" s="165"/>
    </row>
    <row r="102" spans="9:9" x14ac:dyDescent="0.35">
      <c r="I102" s="165"/>
    </row>
    <row r="103" spans="9:9" x14ac:dyDescent="0.35">
      <c r="I103" s="165"/>
    </row>
    <row r="104" spans="9:9" x14ac:dyDescent="0.35">
      <c r="I104" s="165"/>
    </row>
    <row r="105" spans="9:9" x14ac:dyDescent="0.35">
      <c r="I105" s="165"/>
    </row>
    <row r="106" spans="9:9" x14ac:dyDescent="0.35">
      <c r="I106" s="165"/>
    </row>
    <row r="107" spans="9:9" x14ac:dyDescent="0.35">
      <c r="I107" s="165"/>
    </row>
    <row r="108" spans="9:9" x14ac:dyDescent="0.35">
      <c r="I108" s="165"/>
    </row>
    <row r="109" spans="9:9" x14ac:dyDescent="0.35">
      <c r="I109" s="165"/>
    </row>
    <row r="110" spans="9:9" x14ac:dyDescent="0.35">
      <c r="I110" s="165"/>
    </row>
    <row r="111" spans="9:9" x14ac:dyDescent="0.35">
      <c r="I111" s="165"/>
    </row>
    <row r="112" spans="9:9" x14ac:dyDescent="0.35">
      <c r="I112" s="165"/>
    </row>
    <row r="113" spans="9:9" x14ac:dyDescent="0.35">
      <c r="I113" s="165"/>
    </row>
    <row r="114" spans="9:9" x14ac:dyDescent="0.35">
      <c r="I114" s="165"/>
    </row>
    <row r="115" spans="9:9" x14ac:dyDescent="0.35">
      <c r="I115" s="165"/>
    </row>
  </sheetData>
  <sheetProtection algorithmName="SHA-512" hashValue="B1B8buh4MDhZW3vKvGdlrPfuO3APaGn+lbW25SKWQSyxBtzmX3gnGczE08V5LjrgDc6XSyZt2wt2zfB9KYoI7w==" saltValue="xUSNsXJr2nM0zv+bRodUdQ==" spinCount="100000" sheet="1" objects="1" scenarios="1"/>
  <conditionalFormatting sqref="F8:G11 F13:G13">
    <cfRule type="expression" dxfId="2994" priority="479">
      <formula>OR(#REF!="Número",#REF!="Meses",#REF!="Pesos",#REF!="Millones")</formula>
    </cfRule>
    <cfRule type="expression" dxfId="2993" priority="480">
      <formula>#REF!="Porcentaje"</formula>
    </cfRule>
  </conditionalFormatting>
  <conditionalFormatting sqref="F5:G6">
    <cfRule type="expression" dxfId="2992" priority="455">
      <formula>OR(#REF!="Número",#REF!="Meses",#REF!="Pesos",#REF!="Millones")</formula>
    </cfRule>
    <cfRule type="expression" dxfId="2991" priority="456">
      <formula>#REF!="Porcentaje"</formula>
    </cfRule>
  </conditionalFormatting>
  <conditionalFormatting sqref="F15:G15">
    <cfRule type="expression" dxfId="2990" priority="384">
      <formula>OR(#REF!="Número",#REF!="Meses",#REF!="Pesos",#REF!="Millones")</formula>
    </cfRule>
    <cfRule type="expression" dxfId="2989" priority="385">
      <formula>#REF!="Porcentaje"</formula>
    </cfRule>
  </conditionalFormatting>
  <conditionalFormatting sqref="I5:I6">
    <cfRule type="cellIs" dxfId="2988" priority="162" operator="greaterThan">
      <formula>1.1</formula>
    </cfRule>
    <cfRule type="cellIs" dxfId="2987" priority="163" operator="between">
      <formula>100%</formula>
      <formula>110%</formula>
    </cfRule>
    <cfRule type="cellIs" dxfId="2986" priority="164" operator="between">
      <formula>70%</formula>
      <formula>99.9999999%</formula>
    </cfRule>
    <cfRule type="cellIs" dxfId="2985" priority="165" operator="between">
      <formula>0</formula>
      <formula>0.6999999999999</formula>
    </cfRule>
  </conditionalFormatting>
  <conditionalFormatting sqref="H5:H6">
    <cfRule type="containsText" dxfId="2984" priority="156" operator="containsText" text="Sin medición en la vigencia">
      <formula>NOT(ISERROR(SEARCH("Sin medición en la vigencia",H5)))</formula>
    </cfRule>
    <cfRule type="cellIs" dxfId="2983" priority="157" operator="greaterThan">
      <formula>1.1</formula>
    </cfRule>
    <cfRule type="cellIs" dxfId="2982" priority="158" operator="between">
      <formula>100%</formula>
      <formula>110%</formula>
    </cfRule>
    <cfRule type="cellIs" dxfId="2981" priority="159" operator="between">
      <formula>70%</formula>
      <formula>99.9999999%</formula>
    </cfRule>
    <cfRule type="cellIs" dxfId="2980" priority="160" operator="between">
      <formula>0</formula>
      <formula>0.6999999999999</formula>
    </cfRule>
  </conditionalFormatting>
  <conditionalFormatting sqref="I8:I11">
    <cfRule type="cellIs" dxfId="2979" priority="152" operator="greaterThan">
      <formula>1.1</formula>
    </cfRule>
    <cfRule type="cellIs" dxfId="2978" priority="153" operator="between">
      <formula>100%</formula>
      <formula>110%</formula>
    </cfRule>
    <cfRule type="cellIs" dxfId="2977" priority="154" operator="between">
      <formula>70%</formula>
      <formula>99.9999999%</formula>
    </cfRule>
    <cfRule type="cellIs" dxfId="2976" priority="155" operator="between">
      <formula>0</formula>
      <formula>0.6999999999999</formula>
    </cfRule>
  </conditionalFormatting>
  <conditionalFormatting sqref="H8:H11">
    <cfRule type="containsText" dxfId="2975" priority="146" operator="containsText" text="Sin medición en la vigencia">
      <formula>NOT(ISERROR(SEARCH("Sin medición en la vigencia",H8)))</formula>
    </cfRule>
    <cfRule type="cellIs" dxfId="2974" priority="147" operator="greaterThan">
      <formula>1.1</formula>
    </cfRule>
    <cfRule type="cellIs" dxfId="2973" priority="148" operator="between">
      <formula>100%</formula>
      <formula>110%</formula>
    </cfRule>
    <cfRule type="cellIs" dxfId="2972" priority="149" operator="between">
      <formula>70%</formula>
      <formula>99.9999999%</formula>
    </cfRule>
    <cfRule type="cellIs" dxfId="2971" priority="150" operator="between">
      <formula>0</formula>
      <formula>0.6999999999999</formula>
    </cfRule>
  </conditionalFormatting>
  <conditionalFormatting sqref="I13">
    <cfRule type="cellIs" dxfId="2970" priority="142" operator="greaterThan">
      <formula>1.1</formula>
    </cfRule>
    <cfRule type="cellIs" dxfId="2969" priority="143" operator="between">
      <formula>100%</formula>
      <formula>110%</formula>
    </cfRule>
    <cfRule type="cellIs" dxfId="2968" priority="144" operator="between">
      <formula>70%</formula>
      <formula>99.9999999%</formula>
    </cfRule>
    <cfRule type="cellIs" dxfId="2967" priority="145" operator="between">
      <formula>0</formula>
      <formula>0.6999999999999</formula>
    </cfRule>
  </conditionalFormatting>
  <conditionalFormatting sqref="H13">
    <cfRule type="containsText" dxfId="2966" priority="136" operator="containsText" text="Sin medición en la vigencia">
      <formula>NOT(ISERROR(SEARCH("Sin medición en la vigencia",H13)))</formula>
    </cfRule>
    <cfRule type="cellIs" dxfId="2965" priority="137" operator="greaterThan">
      <formula>1.1</formula>
    </cfRule>
    <cfRule type="cellIs" dxfId="2964" priority="138" operator="between">
      <formula>100%</formula>
      <formula>110%</formula>
    </cfRule>
    <cfRule type="cellIs" dxfId="2963" priority="139" operator="between">
      <formula>70%</formula>
      <formula>99.9999999%</formula>
    </cfRule>
    <cfRule type="cellIs" dxfId="2962" priority="140" operator="between">
      <formula>0</formula>
      <formula>0.6999999999999</formula>
    </cfRule>
  </conditionalFormatting>
  <conditionalFormatting sqref="I15">
    <cfRule type="cellIs" dxfId="2961" priority="132" operator="greaterThan">
      <formula>1.1</formula>
    </cfRule>
    <cfRule type="cellIs" dxfId="2960" priority="133" operator="between">
      <formula>100%</formula>
      <formula>110%</formula>
    </cfRule>
    <cfRule type="cellIs" dxfId="2959" priority="134" operator="between">
      <formula>70%</formula>
      <formula>99.9999999%</formula>
    </cfRule>
    <cfRule type="cellIs" dxfId="2958" priority="135" operator="between">
      <formula>0</formula>
      <formula>0.6999999999999</formula>
    </cfRule>
  </conditionalFormatting>
  <conditionalFormatting sqref="H15">
    <cfRule type="containsText" dxfId="2957" priority="126" operator="containsText" text="Sin medición en la vigencia">
      <formula>NOT(ISERROR(SEARCH("Sin medición en la vigencia",H15)))</formula>
    </cfRule>
    <cfRule type="cellIs" dxfId="2956" priority="127" operator="greaterThan">
      <formula>1.1</formula>
    </cfRule>
    <cfRule type="cellIs" dxfId="2955" priority="128" operator="between">
      <formula>100%</formula>
      <formula>110%</formula>
    </cfRule>
    <cfRule type="cellIs" dxfId="2954" priority="129" operator="between">
      <formula>70%</formula>
      <formula>99.9999999%</formula>
    </cfRule>
    <cfRule type="cellIs" dxfId="2953" priority="130" operator="between">
      <formula>0</formula>
      <formula>0.6999999999999</formula>
    </cfRule>
  </conditionalFormatting>
  <hyperlinks>
    <hyperlink ref="J16" location="Principal!A1" display="volver al índice" xr:uid="{00000000-0004-0000-34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61" operator="containsText" id="{53C5C402-9A37-4234-8D80-089A95EDB863}">
            <xm:f>NOT(ISERROR(SEARCH("-",I5)))</xm:f>
            <xm:f>"-"</xm:f>
            <x14:dxf>
              <fill>
                <patternFill>
                  <bgColor rgb="FF000000"/>
                </patternFill>
              </fill>
            </x14:dxf>
          </x14:cfRule>
          <xm:sqref>I5:I6</xm:sqref>
        </x14:conditionalFormatting>
        <x14:conditionalFormatting xmlns:xm="http://schemas.microsoft.com/office/excel/2006/main">
          <x14:cfRule type="containsText" priority="151" operator="containsText" id="{B48E5CDF-CC63-4316-925C-7D898A78349E}">
            <xm:f>NOT(ISERROR(SEARCH("-",I8)))</xm:f>
            <xm:f>"-"</xm:f>
            <x14:dxf>
              <fill>
                <patternFill>
                  <bgColor rgb="FF000000"/>
                </patternFill>
              </fill>
            </x14:dxf>
          </x14:cfRule>
          <xm:sqref>I8:I11</xm:sqref>
        </x14:conditionalFormatting>
        <x14:conditionalFormatting xmlns:xm="http://schemas.microsoft.com/office/excel/2006/main">
          <x14:cfRule type="containsText" priority="141" operator="containsText" id="{B568C28D-687A-4BB6-A659-50A12F43CB5F}">
            <xm:f>NOT(ISERROR(SEARCH("-",I13)))</xm:f>
            <xm:f>"-"</xm:f>
            <x14:dxf>
              <fill>
                <patternFill>
                  <bgColor rgb="FF000000"/>
                </patternFill>
              </fill>
            </x14:dxf>
          </x14:cfRule>
          <xm:sqref>I13</xm:sqref>
        </x14:conditionalFormatting>
        <x14:conditionalFormatting xmlns:xm="http://schemas.microsoft.com/office/excel/2006/main">
          <x14:cfRule type="containsText" priority="131" operator="containsText" id="{E77149E6-8DD6-4D8A-BF4D-F6BD06457274}">
            <xm:f>NOT(ISERROR(SEARCH("-",I15)))</xm:f>
            <xm:f>"-"</xm:f>
            <x14:dxf>
              <fill>
                <patternFill>
                  <bgColor rgb="FF000000"/>
                </patternFill>
              </fill>
            </x14:dxf>
          </x14:cfRule>
          <xm:sqref>I15</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3">
    <tabColor theme="9" tint="-0.249977111117893"/>
  </sheetPr>
  <dimension ref="A1:L15"/>
  <sheetViews>
    <sheetView topLeftCell="B1" zoomScale="70" zoomScaleNormal="70" workbookViewId="0">
      <selection activeCell="F20" sqref="F20"/>
    </sheetView>
  </sheetViews>
  <sheetFormatPr baseColWidth="10" defaultColWidth="11.42578125" defaultRowHeight="21" x14ac:dyDescent="0.35"/>
  <cols>
    <col min="1" max="2" width="20.5703125" style="163" customWidth="1"/>
    <col min="3" max="3" width="29.28515625" style="163" customWidth="1"/>
    <col min="4" max="4" width="32.5703125" style="164" customWidth="1"/>
    <col min="5" max="5" width="26.5703125" style="163" customWidth="1"/>
    <col min="6" max="6" width="33.7109375" style="168" customWidth="1"/>
    <col min="7" max="7" width="19.7109375" style="168" customWidth="1"/>
    <col min="8" max="9" width="25.7109375" style="124" customWidth="1"/>
    <col min="10" max="10" width="145.28515625" style="124" customWidth="1"/>
    <col min="11" max="16384" width="11.42578125" style="124"/>
  </cols>
  <sheetData>
    <row r="1" spans="1:12" ht="81.75" customHeight="1" thickBot="1" x14ac:dyDescent="0.3">
      <c r="A1" s="117"/>
      <c r="B1" s="118" t="s">
        <v>122</v>
      </c>
      <c r="C1" s="118"/>
      <c r="D1" s="119" t="s">
        <v>1074</v>
      </c>
      <c r="E1" s="119"/>
      <c r="F1" s="119"/>
      <c r="G1" s="119"/>
      <c r="H1" s="123"/>
      <c r="I1" s="123"/>
      <c r="J1" s="121"/>
    </row>
    <row r="2" spans="1:12" s="131" customFormat="1" ht="55.5" customHeight="1" thickTop="1" thickBot="1" x14ac:dyDescent="0.3">
      <c r="A2" s="125"/>
      <c r="B2" s="125"/>
      <c r="C2" s="125"/>
      <c r="D2" s="125"/>
      <c r="E2" s="125"/>
      <c r="F2" s="125"/>
      <c r="G2" s="125"/>
      <c r="H2" s="128"/>
      <c r="I2" s="129"/>
      <c r="J2" s="249" t="s">
        <v>21</v>
      </c>
    </row>
    <row r="3" spans="1:12" ht="77.25" customHeight="1" thickTop="1" thickBot="1" x14ac:dyDescent="0.3">
      <c r="A3" s="125" t="s">
        <v>125</v>
      </c>
      <c r="B3" s="125" t="s">
        <v>126</v>
      </c>
      <c r="C3" s="125" t="s">
        <v>127</v>
      </c>
      <c r="D3" s="125" t="s">
        <v>128</v>
      </c>
      <c r="E3" s="125" t="s">
        <v>129</v>
      </c>
      <c r="F3" s="125" t="s">
        <v>272</v>
      </c>
      <c r="G3" s="125" t="s">
        <v>273</v>
      </c>
      <c r="H3" s="134" t="s">
        <v>132</v>
      </c>
      <c r="I3" s="134" t="s">
        <v>209</v>
      </c>
      <c r="J3" s="250" t="s">
        <v>134</v>
      </c>
    </row>
    <row r="4" spans="1:12" ht="22.5" thickTop="1" thickBot="1" x14ac:dyDescent="0.3">
      <c r="A4" s="173"/>
      <c r="B4" s="251" t="s">
        <v>135</v>
      </c>
      <c r="C4" s="251"/>
      <c r="D4" s="173"/>
      <c r="E4" s="251"/>
      <c r="F4" s="251"/>
      <c r="G4" s="251"/>
      <c r="H4" s="177"/>
      <c r="I4" s="177"/>
      <c r="J4" s="176"/>
    </row>
    <row r="5" spans="1:12" ht="165.75" customHeight="1" thickTop="1" thickBot="1" x14ac:dyDescent="0.3">
      <c r="A5" s="125" t="s">
        <v>1075</v>
      </c>
      <c r="B5" s="307" t="s">
        <v>137</v>
      </c>
      <c r="C5" s="143" t="s">
        <v>138</v>
      </c>
      <c r="D5" s="252" t="s">
        <v>139</v>
      </c>
      <c r="E5" s="143" t="s">
        <v>560</v>
      </c>
      <c r="F5" s="143" t="s">
        <v>275</v>
      </c>
      <c r="G5" s="143" t="s">
        <v>276</v>
      </c>
      <c r="H5" s="151">
        <v>1.0526315789473684</v>
      </c>
      <c r="I5" s="145">
        <v>1.0526315789473684</v>
      </c>
      <c r="J5" s="146" t="s">
        <v>1076</v>
      </c>
      <c r="L5" s="560"/>
    </row>
    <row r="6" spans="1:12" ht="250.5" customHeight="1" thickTop="1" thickBot="1" x14ac:dyDescent="0.3">
      <c r="A6" s="125" t="s">
        <v>1075</v>
      </c>
      <c r="B6" s="307" t="s">
        <v>137</v>
      </c>
      <c r="C6" s="143" t="s">
        <v>138</v>
      </c>
      <c r="D6" s="143" t="s">
        <v>141</v>
      </c>
      <c r="E6" s="143" t="s">
        <v>142</v>
      </c>
      <c r="F6" s="143" t="s">
        <v>279</v>
      </c>
      <c r="G6" s="143" t="s">
        <v>276</v>
      </c>
      <c r="H6" s="151" t="s">
        <v>297</v>
      </c>
      <c r="I6" s="145" t="s">
        <v>298</v>
      </c>
      <c r="J6" s="146" t="s">
        <v>1077</v>
      </c>
      <c r="L6" s="560"/>
    </row>
    <row r="7" spans="1:12" ht="22.5" thickTop="1" thickBot="1" x14ac:dyDescent="0.3">
      <c r="A7" s="284"/>
      <c r="B7" s="238" t="s">
        <v>213</v>
      </c>
      <c r="C7" s="559"/>
      <c r="D7" s="559"/>
      <c r="E7" s="284"/>
      <c r="F7" s="284"/>
      <c r="G7" s="284"/>
      <c r="H7" s="239"/>
      <c r="I7" s="237"/>
      <c r="J7" s="287"/>
    </row>
    <row r="8" spans="1:12" ht="117" customHeight="1" thickTop="1" thickBot="1" x14ac:dyDescent="0.3">
      <c r="A8" s="125" t="s">
        <v>1075</v>
      </c>
      <c r="B8" s="301" t="s">
        <v>158</v>
      </c>
      <c r="C8" s="143" t="s">
        <v>160</v>
      </c>
      <c r="D8" s="558" t="s">
        <v>1078</v>
      </c>
      <c r="E8" s="143" t="s">
        <v>1079</v>
      </c>
      <c r="F8" s="143" t="s">
        <v>1080</v>
      </c>
      <c r="G8" s="261" t="s">
        <v>276</v>
      </c>
      <c r="H8" s="151">
        <v>1.1728395061728396</v>
      </c>
      <c r="I8" s="145">
        <v>1.1728395061728396</v>
      </c>
      <c r="J8" s="146" t="s">
        <v>1081</v>
      </c>
    </row>
    <row r="9" spans="1:12" ht="22.5" thickTop="1" thickBot="1" x14ac:dyDescent="0.3">
      <c r="A9" s="254"/>
      <c r="B9" s="302" t="s">
        <v>161</v>
      </c>
      <c r="C9" s="557"/>
      <c r="D9" s="557"/>
      <c r="E9" s="254"/>
      <c r="F9" s="254"/>
      <c r="G9" s="254"/>
      <c r="H9" s="141"/>
      <c r="I9" s="138"/>
      <c r="J9" s="257"/>
    </row>
    <row r="10" spans="1:12" ht="186.75" customHeight="1" thickTop="1" thickBot="1" x14ac:dyDescent="0.3">
      <c r="A10" s="125" t="s">
        <v>1075</v>
      </c>
      <c r="B10" s="304" t="s">
        <v>162</v>
      </c>
      <c r="C10" s="143" t="s">
        <v>195</v>
      </c>
      <c r="D10" s="143" t="s">
        <v>196</v>
      </c>
      <c r="E10" s="143" t="s">
        <v>197</v>
      </c>
      <c r="F10" s="143" t="s">
        <v>304</v>
      </c>
      <c r="G10" s="261" t="s">
        <v>276</v>
      </c>
      <c r="H10" s="151">
        <v>1</v>
      </c>
      <c r="I10" s="145">
        <v>1</v>
      </c>
      <c r="J10" s="1237" t="s">
        <v>1082</v>
      </c>
    </row>
    <row r="11" spans="1:12" ht="228" customHeight="1" thickTop="1" thickBot="1" x14ac:dyDescent="0.3">
      <c r="A11" s="125" t="s">
        <v>1075</v>
      </c>
      <c r="B11" s="304" t="s">
        <v>162</v>
      </c>
      <c r="C11" s="143" t="s">
        <v>165</v>
      </c>
      <c r="D11" s="143" t="s">
        <v>1083</v>
      </c>
      <c r="E11" s="143" t="s">
        <v>1084</v>
      </c>
      <c r="F11" s="143" t="s">
        <v>1085</v>
      </c>
      <c r="G11" s="261" t="s">
        <v>276</v>
      </c>
      <c r="H11" s="151">
        <v>1</v>
      </c>
      <c r="I11" s="145">
        <v>1</v>
      </c>
      <c r="J11" s="1238" t="s">
        <v>1086</v>
      </c>
    </row>
    <row r="12" spans="1:12" ht="132" customHeight="1" thickTop="1" thickBot="1" x14ac:dyDescent="0.3">
      <c r="A12" s="125" t="s">
        <v>1075</v>
      </c>
      <c r="B12" s="304" t="s">
        <v>162</v>
      </c>
      <c r="C12" s="143" t="s">
        <v>165</v>
      </c>
      <c r="D12" s="143" t="s">
        <v>202</v>
      </c>
      <c r="E12" s="143" t="s">
        <v>203</v>
      </c>
      <c r="F12" s="143" t="s">
        <v>306</v>
      </c>
      <c r="G12" s="261" t="s">
        <v>276</v>
      </c>
      <c r="H12" s="151">
        <v>1</v>
      </c>
      <c r="I12" s="145">
        <v>1</v>
      </c>
      <c r="J12" s="253" t="s">
        <v>1087</v>
      </c>
    </row>
    <row r="13" spans="1:12" ht="22.5" thickTop="1" thickBot="1" x14ac:dyDescent="0.3">
      <c r="A13" s="262"/>
      <c r="B13" s="305" t="s">
        <v>171</v>
      </c>
      <c r="C13" s="161"/>
      <c r="D13" s="161"/>
      <c r="E13" s="262"/>
      <c r="F13" s="262"/>
      <c r="G13" s="262"/>
      <c r="H13" s="161"/>
      <c r="I13" s="158"/>
      <c r="J13" s="264"/>
    </row>
    <row r="14" spans="1:12" ht="104.25" customHeight="1" thickTop="1" thickBot="1" x14ac:dyDescent="0.3">
      <c r="A14" s="125" t="s">
        <v>1075</v>
      </c>
      <c r="B14" s="306" t="s">
        <v>172</v>
      </c>
      <c r="C14" s="143" t="s">
        <v>173</v>
      </c>
      <c r="D14" s="143" t="s">
        <v>226</v>
      </c>
      <c r="E14" s="143" t="s">
        <v>206</v>
      </c>
      <c r="F14" s="143" t="s">
        <v>333</v>
      </c>
      <c r="G14" s="143" t="s">
        <v>276</v>
      </c>
      <c r="H14" s="151">
        <v>1.05</v>
      </c>
      <c r="I14" s="145">
        <v>1.05</v>
      </c>
      <c r="J14" s="146" t="s">
        <v>1088</v>
      </c>
    </row>
    <row r="15" spans="1:12" ht="144.75" customHeight="1" thickTop="1" x14ac:dyDescent="0.35">
      <c r="H15" s="47" t="s">
        <v>177</v>
      </c>
      <c r="I15" s="1178">
        <f>+AVERAGE(I5:I14)</f>
        <v>1.0459118475200346</v>
      </c>
      <c r="J15" s="17" t="s">
        <v>178</v>
      </c>
    </row>
  </sheetData>
  <sheetProtection algorithmName="SHA-512" hashValue="JUT21MSlDc04zozzDLdrvwHKkTlLizk2DbfBHThJejWqZEZ4NdSq3T2D7z52H0/O3lhb1swSwHTWjWx2oRXwHg==" saltValue="Hh8ghLnHQwQFHjZsB6kbHQ==" spinCount="100000" sheet="1" objects="1" scenarios="1"/>
  <conditionalFormatting sqref="I5">
    <cfRule type="cellIs" dxfId="2948" priority="127" operator="greaterThan">
      <formula>1.1</formula>
    </cfRule>
    <cfRule type="cellIs" dxfId="2947" priority="128" operator="between">
      <formula>100%</formula>
      <formula>110%</formula>
    </cfRule>
    <cfRule type="cellIs" dxfId="2946" priority="129" operator="between">
      <formula>70%</formula>
      <formula>99.9999999%</formula>
    </cfRule>
    <cfRule type="cellIs" dxfId="2945" priority="130" operator="between">
      <formula>0</formula>
      <formula>0.6999999999999</formula>
    </cfRule>
  </conditionalFormatting>
  <conditionalFormatting sqref="H5">
    <cfRule type="containsText" dxfId="2944" priority="121" operator="containsText" text="Sin medición en la vigencia">
      <formula>NOT(ISERROR(SEARCH("Sin medición en la vigencia",H5)))</formula>
    </cfRule>
    <cfRule type="cellIs" dxfId="2943" priority="122" operator="greaterThan">
      <formula>1.1</formula>
    </cfRule>
    <cfRule type="cellIs" dxfId="2942" priority="123" operator="between">
      <formula>100%</formula>
      <formula>110%</formula>
    </cfRule>
    <cfRule type="cellIs" dxfId="2941" priority="124" operator="between">
      <formula>70%</formula>
      <formula>99.9999999%</formula>
    </cfRule>
    <cfRule type="cellIs" dxfId="2940" priority="125" operator="between">
      <formula>0</formula>
      <formula>0.6999999999999</formula>
    </cfRule>
  </conditionalFormatting>
  <conditionalFormatting sqref="I8">
    <cfRule type="cellIs" dxfId="2939" priority="117" operator="greaterThan">
      <formula>1.1</formula>
    </cfRule>
    <cfRule type="cellIs" dxfId="2938" priority="118" operator="between">
      <formula>100%</formula>
      <formula>110%</formula>
    </cfRule>
    <cfRule type="cellIs" dxfId="2937" priority="119" operator="between">
      <formula>70%</formula>
      <formula>99.9999999%</formula>
    </cfRule>
    <cfRule type="cellIs" dxfId="2936" priority="120" operator="between">
      <formula>0</formula>
      <formula>0.6999999999999</formula>
    </cfRule>
  </conditionalFormatting>
  <conditionalFormatting sqref="H8">
    <cfRule type="containsText" dxfId="2935" priority="111" operator="containsText" text="Sin medición en la vigencia">
      <formula>NOT(ISERROR(SEARCH("Sin medición en la vigencia",H8)))</formula>
    </cfRule>
    <cfRule type="cellIs" dxfId="2934" priority="112" operator="greaterThan">
      <formula>1.1</formula>
    </cfRule>
    <cfRule type="cellIs" dxfId="2933" priority="113" operator="between">
      <formula>100%</formula>
      <formula>110%</formula>
    </cfRule>
    <cfRule type="cellIs" dxfId="2932" priority="114" operator="between">
      <formula>70%</formula>
      <formula>99.9999999%</formula>
    </cfRule>
    <cfRule type="cellIs" dxfId="2931" priority="115" operator="between">
      <formula>0</formula>
      <formula>0.6999999999999</formula>
    </cfRule>
  </conditionalFormatting>
  <conditionalFormatting sqref="I10:I12">
    <cfRule type="cellIs" dxfId="2930" priority="107" operator="greaterThan">
      <formula>1.1</formula>
    </cfRule>
    <cfRule type="cellIs" dxfId="2929" priority="108" operator="between">
      <formula>100%</formula>
      <formula>110%</formula>
    </cfRule>
    <cfRule type="cellIs" dxfId="2928" priority="109" operator="between">
      <formula>70%</formula>
      <formula>99.9999999%</formula>
    </cfRule>
    <cfRule type="cellIs" dxfId="2927" priority="110" operator="between">
      <formula>0</formula>
      <formula>0.6999999999999</formula>
    </cfRule>
  </conditionalFormatting>
  <conditionalFormatting sqref="H10:H12">
    <cfRule type="containsText" dxfId="2926" priority="101" operator="containsText" text="Sin medición en la vigencia">
      <formula>NOT(ISERROR(SEARCH("Sin medición en la vigencia",H10)))</formula>
    </cfRule>
    <cfRule type="cellIs" dxfId="2925" priority="102" operator="greaterThan">
      <formula>1.1</formula>
    </cfRule>
    <cfRule type="cellIs" dxfId="2924" priority="103" operator="between">
      <formula>100%</formula>
      <formula>110%</formula>
    </cfRule>
    <cfRule type="cellIs" dxfId="2923" priority="104" operator="between">
      <formula>70%</formula>
      <formula>99.9999999%</formula>
    </cfRule>
    <cfRule type="cellIs" dxfId="2922" priority="105" operator="between">
      <formula>0</formula>
      <formula>0.6999999999999</formula>
    </cfRule>
  </conditionalFormatting>
  <conditionalFormatting sqref="I14">
    <cfRule type="cellIs" dxfId="2921" priority="97" operator="greaterThan">
      <formula>1.1</formula>
    </cfRule>
    <cfRule type="cellIs" dxfId="2920" priority="98" operator="between">
      <formula>100%</formula>
      <formula>110%</formula>
    </cfRule>
    <cfRule type="cellIs" dxfId="2919" priority="99" operator="between">
      <formula>70%</formula>
      <formula>99.9999999%</formula>
    </cfRule>
    <cfRule type="cellIs" dxfId="2918" priority="100" operator="between">
      <formula>0</formula>
      <formula>0.6999999999999</formula>
    </cfRule>
  </conditionalFormatting>
  <conditionalFormatting sqref="H14">
    <cfRule type="containsText" dxfId="2917" priority="91" operator="containsText" text="Sin medición en la vigencia">
      <formula>NOT(ISERROR(SEARCH("Sin medición en la vigencia",H14)))</formula>
    </cfRule>
    <cfRule type="cellIs" dxfId="2916" priority="92" operator="greaterThan">
      <formula>1.1</formula>
    </cfRule>
    <cfRule type="cellIs" dxfId="2915" priority="93" operator="between">
      <formula>100%</formula>
      <formula>110%</formula>
    </cfRule>
    <cfRule type="cellIs" dxfId="2914" priority="94" operator="between">
      <formula>70%</formula>
      <formula>99.9999999%</formula>
    </cfRule>
    <cfRule type="cellIs" dxfId="2913" priority="95" operator="between">
      <formula>0</formula>
      <formula>0.6999999999999</formula>
    </cfRule>
  </conditionalFormatting>
  <conditionalFormatting sqref="I6">
    <cfRule type="cellIs" dxfId="2912" priority="7" operator="greaterThan">
      <formula>1.1</formula>
    </cfRule>
    <cfRule type="cellIs" dxfId="2911" priority="8" operator="between">
      <formula>100%</formula>
      <formula>110%</formula>
    </cfRule>
    <cfRule type="cellIs" dxfId="2910" priority="9" operator="between">
      <formula>70%</formula>
      <formula>99.9999999%</formula>
    </cfRule>
    <cfRule type="cellIs" dxfId="2909" priority="10" operator="between">
      <formula>0</formula>
      <formula>0.6999999999999</formula>
    </cfRule>
  </conditionalFormatting>
  <conditionalFormatting sqref="H6">
    <cfRule type="containsText" dxfId="2908" priority="1" operator="containsText" text="Sin medición en la vigencia">
      <formula>NOT(ISERROR(SEARCH("Sin medición en la vigencia",H6)))</formula>
    </cfRule>
    <cfRule type="cellIs" dxfId="2907" priority="2" operator="greaterThan">
      <formula>1.1</formula>
    </cfRule>
    <cfRule type="cellIs" dxfId="2906" priority="3" operator="between">
      <formula>100%</formula>
      <formula>110%</formula>
    </cfRule>
    <cfRule type="cellIs" dxfId="2905" priority="4" operator="between">
      <formula>70%</formula>
      <formula>99.9999999%</formula>
    </cfRule>
    <cfRule type="cellIs" dxfId="2904" priority="5" operator="between">
      <formula>0</formula>
      <formula>0.6999999999999</formula>
    </cfRule>
  </conditionalFormatting>
  <hyperlinks>
    <hyperlink ref="J15" location="Principal!A1" display="volver al índice" xr:uid="{00000000-0004-0000-35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6" operator="containsText" id="{0E751E2B-AE9E-4968-95C9-82694F020F9F}">
            <xm:f>NOT(ISERROR(SEARCH("-",I5)))</xm:f>
            <xm:f>"-"</xm:f>
            <x14:dxf>
              <fill>
                <patternFill>
                  <bgColor rgb="FF000000"/>
                </patternFill>
              </fill>
            </x14:dxf>
          </x14:cfRule>
          <xm:sqref>I5</xm:sqref>
        </x14:conditionalFormatting>
        <x14:conditionalFormatting xmlns:xm="http://schemas.microsoft.com/office/excel/2006/main">
          <x14:cfRule type="containsText" priority="116" operator="containsText" id="{953E72F9-BA55-47B3-B859-EA4F3A784E68}">
            <xm:f>NOT(ISERROR(SEARCH("-",I8)))</xm:f>
            <xm:f>"-"</xm:f>
            <x14:dxf>
              <fill>
                <patternFill>
                  <bgColor rgb="FF000000"/>
                </patternFill>
              </fill>
            </x14:dxf>
          </x14:cfRule>
          <xm:sqref>I8</xm:sqref>
        </x14:conditionalFormatting>
        <x14:conditionalFormatting xmlns:xm="http://schemas.microsoft.com/office/excel/2006/main">
          <x14:cfRule type="containsText" priority="106" operator="containsText" id="{F028052F-BFA7-4B53-BB20-A652926376FF}">
            <xm:f>NOT(ISERROR(SEARCH("-",I10)))</xm:f>
            <xm:f>"-"</xm:f>
            <x14:dxf>
              <fill>
                <patternFill>
                  <bgColor rgb="FF000000"/>
                </patternFill>
              </fill>
            </x14:dxf>
          </x14:cfRule>
          <xm:sqref>I10:I12</xm:sqref>
        </x14:conditionalFormatting>
        <x14:conditionalFormatting xmlns:xm="http://schemas.microsoft.com/office/excel/2006/main">
          <x14:cfRule type="containsText" priority="96" operator="containsText" id="{216AF47A-A338-4C64-90F8-D4A4E99DB37C}">
            <xm:f>NOT(ISERROR(SEARCH("-",I14)))</xm:f>
            <xm:f>"-"</xm:f>
            <x14:dxf>
              <fill>
                <patternFill>
                  <bgColor rgb="FF000000"/>
                </patternFill>
              </fill>
            </x14:dxf>
          </x14:cfRule>
          <xm:sqref>I14</xm:sqref>
        </x14:conditionalFormatting>
        <x14:conditionalFormatting xmlns:xm="http://schemas.microsoft.com/office/excel/2006/main">
          <x14:cfRule type="containsText" priority="6" operator="containsText" id="{1AA1C340-C25D-4D23-AAA1-EC64A5E9341D}">
            <xm:f>NOT(ISERROR(SEARCH("-",I6)))</xm:f>
            <xm:f>"-"</xm:f>
            <x14:dxf>
              <fill>
                <patternFill>
                  <bgColor rgb="FF000000"/>
                </patternFill>
              </fill>
            </x14:dxf>
          </x14:cfRule>
          <xm:sqref>I6</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4">
    <tabColor theme="9" tint="-0.249977111117893"/>
  </sheetPr>
  <dimension ref="A1:J115"/>
  <sheetViews>
    <sheetView zoomScale="60" zoomScaleNormal="60" workbookViewId="0">
      <selection activeCell="D13" sqref="D13"/>
    </sheetView>
  </sheetViews>
  <sheetFormatPr baseColWidth="10" defaultColWidth="11.42578125" defaultRowHeight="21" x14ac:dyDescent="0.35"/>
  <cols>
    <col min="1" max="1" width="20.85546875" customWidth="1"/>
    <col min="2" max="2" width="20.5703125" customWidth="1"/>
    <col min="3" max="3" width="29.28515625" customWidth="1"/>
    <col min="4" max="4" width="32.5703125" style="9" customWidth="1"/>
    <col min="5" max="5" width="26.5703125" customWidth="1"/>
    <col min="6" max="7" width="19.7109375" style="235" customWidth="1"/>
    <col min="8" max="8" width="23" style="235" customWidth="1"/>
    <col min="9" max="9" width="23.7109375" style="235" customWidth="1"/>
    <col min="10" max="10" width="151.42578125" style="167" customWidth="1"/>
  </cols>
  <sheetData>
    <row r="1" spans="1:10" ht="81.75" customHeight="1" thickBot="1" x14ac:dyDescent="0.3">
      <c r="A1" s="116"/>
      <c r="B1" s="198" t="s">
        <v>122</v>
      </c>
      <c r="C1" s="198"/>
      <c r="D1" s="199" t="s">
        <v>1089</v>
      </c>
      <c r="E1" s="199"/>
      <c r="F1" s="201"/>
      <c r="G1" s="201"/>
      <c r="H1" s="201"/>
      <c r="I1" s="201"/>
      <c r="J1" s="122"/>
    </row>
    <row r="2" spans="1:10" s="9" customFormat="1" ht="22.5" thickTop="1" thickBot="1" x14ac:dyDescent="0.3">
      <c r="A2" s="106"/>
      <c r="B2" s="106"/>
      <c r="C2" s="106"/>
      <c r="D2" s="106"/>
      <c r="E2" s="106"/>
      <c r="F2" s="334" t="s">
        <v>124</v>
      </c>
      <c r="G2" s="333"/>
      <c r="H2" s="333"/>
      <c r="I2" s="332"/>
      <c r="J2" s="130" t="s">
        <v>21</v>
      </c>
    </row>
    <row r="3" spans="1:10" ht="92.25"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22.5" thickTop="1" thickBot="1" x14ac:dyDescent="0.3">
      <c r="A4" s="105"/>
      <c r="B4" s="204" t="s">
        <v>135</v>
      </c>
      <c r="C4" s="204"/>
      <c r="D4" s="105"/>
      <c r="E4" s="204"/>
      <c r="F4" s="206"/>
      <c r="G4" s="206"/>
      <c r="H4" s="206"/>
      <c r="I4" s="206"/>
      <c r="J4" s="175"/>
    </row>
    <row r="5" spans="1:10" ht="109.5" customHeight="1" thickTop="1" thickBot="1" x14ac:dyDescent="0.3">
      <c r="A5" s="106" t="s">
        <v>1090</v>
      </c>
      <c r="B5" s="112" t="s">
        <v>137</v>
      </c>
      <c r="C5" s="114" t="s">
        <v>138</v>
      </c>
      <c r="D5" s="114" t="s">
        <v>139</v>
      </c>
      <c r="E5" s="25" t="s">
        <v>140</v>
      </c>
      <c r="F5" s="225">
        <v>0.95</v>
      </c>
      <c r="G5" s="225">
        <v>0.95699999999999996</v>
      </c>
      <c r="H5" s="211">
        <v>1.0073684210526317</v>
      </c>
      <c r="I5" s="208">
        <v>1.0073684210526317</v>
      </c>
      <c r="J5" s="149" t="s">
        <v>1091</v>
      </c>
    </row>
    <row r="6" spans="1:10" ht="111.75" customHeight="1" thickTop="1" thickBot="1" x14ac:dyDescent="0.3">
      <c r="A6" s="106" t="s">
        <v>1090</v>
      </c>
      <c r="B6" s="112" t="s">
        <v>137</v>
      </c>
      <c r="C6" s="25" t="s">
        <v>138</v>
      </c>
      <c r="D6" s="25" t="s">
        <v>141</v>
      </c>
      <c r="E6" s="25" t="s">
        <v>142</v>
      </c>
      <c r="F6" s="225">
        <v>0.95</v>
      </c>
      <c r="G6" s="225">
        <v>0.95699999999999996</v>
      </c>
      <c r="H6" s="211">
        <v>1.0073684210526317</v>
      </c>
      <c r="I6" s="208">
        <v>1.0073684210526317</v>
      </c>
      <c r="J6" s="149" t="s">
        <v>1092</v>
      </c>
    </row>
    <row r="7" spans="1:10" ht="22.5" thickTop="1" thickBot="1" x14ac:dyDescent="0.3">
      <c r="A7" s="327"/>
      <c r="B7" s="213" t="s">
        <v>213</v>
      </c>
      <c r="C7" s="561"/>
      <c r="D7" s="561"/>
      <c r="E7" s="327"/>
      <c r="F7" s="216"/>
      <c r="G7" s="216"/>
      <c r="H7" s="216"/>
      <c r="I7" s="212"/>
      <c r="J7" s="289"/>
    </row>
    <row r="8" spans="1:10" ht="111" customHeight="1" thickTop="1" thickBot="1" x14ac:dyDescent="0.3">
      <c r="A8" s="106" t="s">
        <v>1090</v>
      </c>
      <c r="B8" s="562" t="s">
        <v>158</v>
      </c>
      <c r="C8" s="114" t="s">
        <v>159</v>
      </c>
      <c r="D8" s="25" t="s">
        <v>1093</v>
      </c>
      <c r="E8" s="25" t="s">
        <v>1094</v>
      </c>
      <c r="F8" s="225">
        <v>1</v>
      </c>
      <c r="G8" s="225">
        <v>1</v>
      </c>
      <c r="H8" s="211">
        <v>1</v>
      </c>
      <c r="I8" s="208">
        <v>1</v>
      </c>
      <c r="J8" s="149" t="s">
        <v>1095</v>
      </c>
    </row>
    <row r="9" spans="1:10" ht="111" customHeight="1" thickTop="1" thickBot="1" x14ac:dyDescent="0.3">
      <c r="A9" s="106" t="s">
        <v>1090</v>
      </c>
      <c r="B9" s="562" t="s">
        <v>158</v>
      </c>
      <c r="C9" s="114" t="s">
        <v>159</v>
      </c>
      <c r="D9" s="25" t="s">
        <v>1096</v>
      </c>
      <c r="E9" s="25" t="s">
        <v>1097</v>
      </c>
      <c r="F9" s="225">
        <v>1</v>
      </c>
      <c r="G9" s="225">
        <v>1</v>
      </c>
      <c r="H9" s="211">
        <v>1</v>
      </c>
      <c r="I9" s="208">
        <v>1</v>
      </c>
      <c r="J9" s="149" t="s">
        <v>1098</v>
      </c>
    </row>
    <row r="10" spans="1:10" ht="22.5" thickTop="1" thickBot="1" x14ac:dyDescent="0.3">
      <c r="A10" s="319"/>
      <c r="B10" s="322" t="s">
        <v>161</v>
      </c>
      <c r="C10" s="563"/>
      <c r="D10" s="563"/>
      <c r="E10" s="319"/>
      <c r="F10" s="222"/>
      <c r="G10" s="222"/>
      <c r="H10" s="222"/>
      <c r="I10" s="221"/>
      <c r="J10" s="259"/>
    </row>
    <row r="11" spans="1:10" ht="181.5" customHeight="1" thickTop="1" thickBot="1" x14ac:dyDescent="0.3">
      <c r="A11" s="106" t="s">
        <v>1090</v>
      </c>
      <c r="B11" s="413" t="s">
        <v>162</v>
      </c>
      <c r="C11" s="25" t="s">
        <v>165</v>
      </c>
      <c r="D11" s="25" t="s">
        <v>202</v>
      </c>
      <c r="E11" s="25" t="s">
        <v>203</v>
      </c>
      <c r="F11" s="225">
        <v>1</v>
      </c>
      <c r="G11" s="225">
        <v>1</v>
      </c>
      <c r="H11" s="211">
        <v>1</v>
      </c>
      <c r="I11" s="208">
        <v>1</v>
      </c>
      <c r="J11" s="149" t="s">
        <v>1099</v>
      </c>
    </row>
    <row r="12" spans="1:10" ht="22.5" thickTop="1" thickBot="1" x14ac:dyDescent="0.3">
      <c r="A12" s="314"/>
      <c r="B12" s="316" t="s">
        <v>171</v>
      </c>
      <c r="C12" s="564"/>
      <c r="D12" s="564"/>
      <c r="E12" s="314"/>
      <c r="F12" s="229"/>
      <c r="G12" s="229"/>
      <c r="H12" s="229"/>
      <c r="I12" s="228"/>
      <c r="J12" s="266"/>
    </row>
    <row r="13" spans="1:10" ht="114.75" customHeight="1" thickTop="1" thickBot="1" x14ac:dyDescent="0.3">
      <c r="A13" s="106" t="s">
        <v>1090</v>
      </c>
      <c r="B13" s="316" t="s">
        <v>172</v>
      </c>
      <c r="C13" s="114" t="s">
        <v>173</v>
      </c>
      <c r="D13" s="415" t="s">
        <v>1100</v>
      </c>
      <c r="E13" s="25" t="s">
        <v>1101</v>
      </c>
      <c r="F13" s="225">
        <v>1</v>
      </c>
      <c r="G13" s="225">
        <v>1</v>
      </c>
      <c r="H13" s="211">
        <v>1</v>
      </c>
      <c r="I13" s="208">
        <v>1</v>
      </c>
      <c r="J13" s="149" t="s">
        <v>1102</v>
      </c>
    </row>
    <row r="14" spans="1:10" ht="96.75" customHeight="1" thickTop="1" thickBot="1" x14ac:dyDescent="0.3">
      <c r="A14" s="106" t="s">
        <v>1090</v>
      </c>
      <c r="B14" s="34" t="s">
        <v>172</v>
      </c>
      <c r="C14" s="114" t="s">
        <v>173</v>
      </c>
      <c r="D14" s="108" t="s">
        <v>226</v>
      </c>
      <c r="E14" s="25" t="s">
        <v>206</v>
      </c>
      <c r="F14" s="225">
        <v>1</v>
      </c>
      <c r="G14" s="225">
        <v>1.11625</v>
      </c>
      <c r="H14" s="211">
        <v>1.11625</v>
      </c>
      <c r="I14" s="208">
        <v>1.11625</v>
      </c>
      <c r="J14" s="149" t="s">
        <v>1103</v>
      </c>
    </row>
    <row r="15" spans="1:10" ht="150.75" customHeight="1" thickTop="1" x14ac:dyDescent="0.35">
      <c r="H15" s="47" t="s">
        <v>177</v>
      </c>
      <c r="I15" s="1178">
        <v>1.0187124060150377</v>
      </c>
      <c r="J15" s="17" t="s">
        <v>178</v>
      </c>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6iGZhfB4eL5E2XzBwmtc1RNnKnEreIkEaWC3IVx+478KCx/U5njBJ2VJkawq5PKyjj2P1qHfoicpzh9zBFKLbA==" saltValue="C263Mo+5fKYzMvnyW/SpHA==" spinCount="100000" sheet="1" objects="1" scenarios="1"/>
  <conditionalFormatting sqref="F5:G6 F8:G9 F11:G11">
    <cfRule type="expression" dxfId="2898" priority="415">
      <formula>OR(#REF!="Número",#REF!="Meses",#REF!="Pesos",#REF!="Millones")</formula>
    </cfRule>
    <cfRule type="expression" dxfId="2897" priority="416">
      <formula>#REF!="Porcentaje"</formula>
    </cfRule>
  </conditionalFormatting>
  <conditionalFormatting sqref="F13:G13">
    <cfRule type="expression" dxfId="2896" priority="376">
      <formula>OR(#REF!="Número",#REF!="Meses",#REF!="Pesos",#REF!="Millones")</formula>
    </cfRule>
    <cfRule type="expression" dxfId="2895" priority="377">
      <formula>#REF!="Porcentaje"</formula>
    </cfRule>
  </conditionalFormatting>
  <conditionalFormatting sqref="F14:G14">
    <cfRule type="expression" dxfId="2894" priority="333">
      <formula>OR(#REF!="Número",#REF!="Meses",#REF!="Pesos",#REF!="Millones")</formula>
    </cfRule>
    <cfRule type="expression" dxfId="2893" priority="334">
      <formula>#REF!="Porcentaje"</formula>
    </cfRule>
  </conditionalFormatting>
  <conditionalFormatting sqref="I5:I6">
    <cfRule type="cellIs" dxfId="2892" priority="141" operator="greaterThan">
      <formula>1.1</formula>
    </cfRule>
    <cfRule type="cellIs" dxfId="2891" priority="142" operator="between">
      <formula>100%</formula>
      <formula>110%</formula>
    </cfRule>
    <cfRule type="cellIs" dxfId="2890" priority="143" operator="between">
      <formula>70%</formula>
      <formula>99.9999999%</formula>
    </cfRule>
    <cfRule type="cellIs" dxfId="2889" priority="144" operator="between">
      <formula>0</formula>
      <formula>0.6999999999999</formula>
    </cfRule>
  </conditionalFormatting>
  <conditionalFormatting sqref="H5:H6">
    <cfRule type="containsText" dxfId="2888" priority="135" operator="containsText" text="Sin medición en la vigencia">
      <formula>NOT(ISERROR(SEARCH("Sin medición en la vigencia",H5)))</formula>
    </cfRule>
    <cfRule type="cellIs" dxfId="2887" priority="136" operator="greaterThan">
      <formula>1.1</formula>
    </cfRule>
    <cfRule type="cellIs" dxfId="2886" priority="137" operator="between">
      <formula>100%</formula>
      <formula>110%</formula>
    </cfRule>
    <cfRule type="cellIs" dxfId="2885" priority="138" operator="between">
      <formula>70%</formula>
      <formula>99.9999999%</formula>
    </cfRule>
    <cfRule type="cellIs" dxfId="2884" priority="139" operator="between">
      <formula>0</formula>
      <formula>0.6999999999999</formula>
    </cfRule>
  </conditionalFormatting>
  <conditionalFormatting sqref="I8:I9">
    <cfRule type="cellIs" dxfId="2883" priority="131" operator="greaterThan">
      <formula>1.1</formula>
    </cfRule>
    <cfRule type="cellIs" dxfId="2882" priority="132" operator="between">
      <formula>100%</formula>
      <formula>110%</formula>
    </cfRule>
    <cfRule type="cellIs" dxfId="2881" priority="133" operator="between">
      <formula>70%</formula>
      <formula>99.9999999%</formula>
    </cfRule>
    <cfRule type="cellIs" dxfId="2880" priority="134" operator="between">
      <formula>0</formula>
      <formula>0.6999999999999</formula>
    </cfRule>
  </conditionalFormatting>
  <conditionalFormatting sqref="H8:H9">
    <cfRule type="containsText" dxfId="2879" priority="125" operator="containsText" text="Sin medición en la vigencia">
      <formula>NOT(ISERROR(SEARCH("Sin medición en la vigencia",H8)))</formula>
    </cfRule>
    <cfRule type="cellIs" dxfId="2878" priority="126" operator="greaterThan">
      <formula>1.1</formula>
    </cfRule>
    <cfRule type="cellIs" dxfId="2877" priority="127" operator="between">
      <formula>100%</formula>
      <formula>110%</formula>
    </cfRule>
    <cfRule type="cellIs" dxfId="2876" priority="128" operator="between">
      <formula>70%</formula>
      <formula>99.9999999%</formula>
    </cfRule>
    <cfRule type="cellIs" dxfId="2875" priority="129" operator="between">
      <formula>0</formula>
      <formula>0.6999999999999</formula>
    </cfRule>
  </conditionalFormatting>
  <conditionalFormatting sqref="I11">
    <cfRule type="cellIs" dxfId="2874" priority="121" operator="greaterThan">
      <formula>1.1</formula>
    </cfRule>
    <cfRule type="cellIs" dxfId="2873" priority="122" operator="between">
      <formula>100%</formula>
      <formula>110%</formula>
    </cfRule>
    <cfRule type="cellIs" dxfId="2872" priority="123" operator="between">
      <formula>70%</formula>
      <formula>99.9999999%</formula>
    </cfRule>
    <cfRule type="cellIs" dxfId="2871" priority="124" operator="between">
      <formula>0</formula>
      <formula>0.6999999999999</formula>
    </cfRule>
  </conditionalFormatting>
  <conditionalFormatting sqref="H11">
    <cfRule type="containsText" dxfId="2870" priority="115" operator="containsText" text="Sin medición en la vigencia">
      <formula>NOT(ISERROR(SEARCH("Sin medición en la vigencia",H11)))</formula>
    </cfRule>
    <cfRule type="cellIs" dxfId="2869" priority="116" operator="greaterThan">
      <formula>1.1</formula>
    </cfRule>
    <cfRule type="cellIs" dxfId="2868" priority="117" operator="between">
      <formula>100%</formula>
      <formula>110%</formula>
    </cfRule>
    <cfRule type="cellIs" dxfId="2867" priority="118" operator="between">
      <formula>70%</formula>
      <formula>99.9999999%</formula>
    </cfRule>
    <cfRule type="cellIs" dxfId="2866" priority="119" operator="between">
      <formula>0</formula>
      <formula>0.6999999999999</formula>
    </cfRule>
  </conditionalFormatting>
  <conditionalFormatting sqref="I13:I14">
    <cfRule type="cellIs" dxfId="2865" priority="111" operator="greaterThan">
      <formula>1.1</formula>
    </cfRule>
    <cfRule type="cellIs" dxfId="2864" priority="112" operator="between">
      <formula>100%</formula>
      <formula>110%</formula>
    </cfRule>
    <cfRule type="cellIs" dxfId="2863" priority="113" operator="between">
      <formula>70%</formula>
      <formula>99.9999999%</formula>
    </cfRule>
    <cfRule type="cellIs" dxfId="2862" priority="114" operator="between">
      <formula>0</formula>
      <formula>0.6999999999999</formula>
    </cfRule>
  </conditionalFormatting>
  <conditionalFormatting sqref="H13:H14">
    <cfRule type="containsText" dxfId="2861" priority="105" operator="containsText" text="Sin medición en la vigencia">
      <formula>NOT(ISERROR(SEARCH("Sin medición en la vigencia",H13)))</formula>
    </cfRule>
    <cfRule type="cellIs" dxfId="2860" priority="106" operator="greaterThan">
      <formula>1.1</formula>
    </cfRule>
    <cfRule type="cellIs" dxfId="2859" priority="107" operator="between">
      <formula>100%</formula>
      <formula>110%</formula>
    </cfRule>
    <cfRule type="cellIs" dxfId="2858" priority="108" operator="between">
      <formula>70%</formula>
      <formula>99.9999999%</formula>
    </cfRule>
    <cfRule type="cellIs" dxfId="2857" priority="109" operator="between">
      <formula>0</formula>
      <formula>0.6999999999999</formula>
    </cfRule>
  </conditionalFormatting>
  <hyperlinks>
    <hyperlink ref="J15" location="Principal!A1" display="volver al índice" xr:uid="{00000000-0004-0000-36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0" operator="containsText" id="{6C34DBCF-4A4C-4C5B-AAF8-F80C943360EE}">
            <xm:f>NOT(ISERROR(SEARCH("-",I5)))</xm:f>
            <xm:f>"-"</xm:f>
            <x14:dxf>
              <fill>
                <patternFill>
                  <bgColor rgb="FF000000"/>
                </patternFill>
              </fill>
            </x14:dxf>
          </x14:cfRule>
          <xm:sqref>I5:I6</xm:sqref>
        </x14:conditionalFormatting>
        <x14:conditionalFormatting xmlns:xm="http://schemas.microsoft.com/office/excel/2006/main">
          <x14:cfRule type="containsText" priority="130" operator="containsText" id="{62C966BE-D984-42E5-B427-9FC6AF433836}">
            <xm:f>NOT(ISERROR(SEARCH("-",I8)))</xm:f>
            <xm:f>"-"</xm:f>
            <x14:dxf>
              <fill>
                <patternFill>
                  <bgColor rgb="FF000000"/>
                </patternFill>
              </fill>
            </x14:dxf>
          </x14:cfRule>
          <xm:sqref>I8:I9</xm:sqref>
        </x14:conditionalFormatting>
        <x14:conditionalFormatting xmlns:xm="http://schemas.microsoft.com/office/excel/2006/main">
          <x14:cfRule type="containsText" priority="120" operator="containsText" id="{3DE9B041-2BB7-4A32-9E47-B27D779E5D0A}">
            <xm:f>NOT(ISERROR(SEARCH("-",I11)))</xm:f>
            <xm:f>"-"</xm:f>
            <x14:dxf>
              <fill>
                <patternFill>
                  <bgColor rgb="FF000000"/>
                </patternFill>
              </fill>
            </x14:dxf>
          </x14:cfRule>
          <xm:sqref>I11</xm:sqref>
        </x14:conditionalFormatting>
        <x14:conditionalFormatting xmlns:xm="http://schemas.microsoft.com/office/excel/2006/main">
          <x14:cfRule type="containsText" priority="110" operator="containsText" id="{E0C9C627-1767-4ED0-8619-F2609C67CACE}">
            <xm:f>NOT(ISERROR(SEARCH("-",I13)))</xm:f>
            <xm:f>"-"</xm:f>
            <x14:dxf>
              <fill>
                <patternFill>
                  <bgColor rgb="FF000000"/>
                </patternFill>
              </fill>
            </x14:dxf>
          </x14:cfRule>
          <xm:sqref>I13:I14</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5">
    <tabColor theme="9" tint="-0.249977111117893"/>
  </sheetPr>
  <dimension ref="A1:L115"/>
  <sheetViews>
    <sheetView zoomScale="60" zoomScaleNormal="60" workbookViewId="0">
      <selection activeCell="G11" sqref="G11"/>
    </sheetView>
  </sheetViews>
  <sheetFormatPr baseColWidth="10" defaultColWidth="11.42578125" defaultRowHeight="21" x14ac:dyDescent="0.35"/>
  <cols>
    <col min="1" max="1" width="21" customWidth="1"/>
    <col min="2" max="2" width="20.42578125" customWidth="1"/>
    <col min="3" max="3" width="29.28515625" customWidth="1"/>
    <col min="4" max="4" width="32.42578125" style="9" customWidth="1"/>
    <col min="5" max="5" width="26.42578125" customWidth="1"/>
    <col min="6" max="7" width="19.7109375" style="235" customWidth="1"/>
    <col min="8" max="8" width="23.140625" style="235" customWidth="1"/>
    <col min="9" max="9" width="23.7109375" style="235" customWidth="1"/>
    <col min="10" max="10" width="150.7109375" style="572" customWidth="1"/>
    <col min="11" max="11" width="11.42578125" style="571"/>
    <col min="12" max="12" width="33.7109375" customWidth="1"/>
  </cols>
  <sheetData>
    <row r="1" spans="1:12" ht="81.75" customHeight="1" thickBot="1" x14ac:dyDescent="0.4">
      <c r="A1" s="116"/>
      <c r="B1" s="198" t="s">
        <v>122</v>
      </c>
      <c r="C1" s="198"/>
      <c r="D1" s="199" t="s">
        <v>1104</v>
      </c>
      <c r="E1" s="199"/>
      <c r="F1" s="201"/>
      <c r="G1" s="201"/>
      <c r="H1" s="201"/>
      <c r="I1" s="201"/>
      <c r="J1" s="579"/>
    </row>
    <row r="2" spans="1:12" s="9" customFormat="1" ht="47.25" customHeight="1" thickTop="1" thickBot="1" x14ac:dyDescent="0.4">
      <c r="A2" s="106"/>
      <c r="B2" s="106"/>
      <c r="C2" s="106"/>
      <c r="D2" s="106"/>
      <c r="E2" s="106"/>
      <c r="F2" s="334" t="s">
        <v>124</v>
      </c>
      <c r="G2" s="333"/>
      <c r="H2" s="333"/>
      <c r="I2" s="332"/>
      <c r="J2" s="578" t="s">
        <v>21</v>
      </c>
      <c r="K2" s="577"/>
    </row>
    <row r="3" spans="1:12" ht="80.25" customHeight="1" thickTop="1" thickBot="1" x14ac:dyDescent="0.4">
      <c r="A3" s="106" t="s">
        <v>125</v>
      </c>
      <c r="B3" s="106" t="s">
        <v>126</v>
      </c>
      <c r="C3" s="106" t="s">
        <v>127</v>
      </c>
      <c r="D3" s="106" t="s">
        <v>128</v>
      </c>
      <c r="E3" s="106" t="s">
        <v>129</v>
      </c>
      <c r="F3" s="202" t="s">
        <v>130</v>
      </c>
      <c r="G3" s="202" t="s">
        <v>131</v>
      </c>
      <c r="H3" s="203" t="s">
        <v>132</v>
      </c>
      <c r="I3" s="203" t="s">
        <v>209</v>
      </c>
      <c r="J3" s="576" t="s">
        <v>134</v>
      </c>
    </row>
    <row r="4" spans="1:12" ht="22.5" thickTop="1" thickBot="1" x14ac:dyDescent="0.4">
      <c r="A4" s="105"/>
      <c r="B4" s="204" t="s">
        <v>135</v>
      </c>
      <c r="C4" s="204"/>
      <c r="D4" s="105"/>
      <c r="E4" s="105"/>
      <c r="F4" s="206"/>
      <c r="G4" s="206"/>
      <c r="H4" s="206"/>
      <c r="I4" s="206"/>
      <c r="J4" s="575"/>
    </row>
    <row r="5" spans="1:12" ht="153" customHeight="1" thickTop="1" thickBot="1" x14ac:dyDescent="0.4">
      <c r="A5" s="106" t="s">
        <v>1105</v>
      </c>
      <c r="B5" s="112" t="s">
        <v>137</v>
      </c>
      <c r="C5" s="114" t="s">
        <v>138</v>
      </c>
      <c r="D5" s="114" t="s">
        <v>139</v>
      </c>
      <c r="E5" s="25" t="s">
        <v>140</v>
      </c>
      <c r="F5" s="309">
        <v>0.95</v>
      </c>
      <c r="G5" s="309">
        <v>0.93400000000000005</v>
      </c>
      <c r="H5" s="211">
        <v>0.98315789473684223</v>
      </c>
      <c r="I5" s="208">
        <v>0.98315789473684223</v>
      </c>
      <c r="J5" s="364" t="s">
        <v>1106</v>
      </c>
    </row>
    <row r="6" spans="1:12" ht="132" customHeight="1" thickTop="1" thickBot="1" x14ac:dyDescent="0.3">
      <c r="A6" s="106" t="s">
        <v>1105</v>
      </c>
      <c r="B6" s="112" t="s">
        <v>137</v>
      </c>
      <c r="C6" s="114" t="s">
        <v>138</v>
      </c>
      <c r="D6" s="25" t="s">
        <v>141</v>
      </c>
      <c r="E6" s="25" t="s">
        <v>142</v>
      </c>
      <c r="F6" s="309">
        <v>0.95</v>
      </c>
      <c r="G6" s="309">
        <v>0.93400000000000005</v>
      </c>
      <c r="H6" s="211">
        <v>0.98315789473684223</v>
      </c>
      <c r="I6" s="208">
        <v>0.98315789473684223</v>
      </c>
      <c r="J6" s="364" t="s">
        <v>1107</v>
      </c>
      <c r="K6" s="574"/>
    </row>
    <row r="7" spans="1:12" ht="326.25" customHeight="1" thickTop="1" thickBot="1" x14ac:dyDescent="0.4">
      <c r="A7" s="106" t="s">
        <v>1105</v>
      </c>
      <c r="B7" s="112" t="s">
        <v>137</v>
      </c>
      <c r="C7" s="487" t="s">
        <v>143</v>
      </c>
      <c r="D7" s="25" t="s">
        <v>1108</v>
      </c>
      <c r="E7" s="25" t="s">
        <v>1109</v>
      </c>
      <c r="F7" s="360">
        <v>9</v>
      </c>
      <c r="G7" s="360">
        <v>9</v>
      </c>
      <c r="H7" s="211">
        <v>1</v>
      </c>
      <c r="I7" s="208">
        <v>1</v>
      </c>
      <c r="J7" s="378" t="s">
        <v>1110</v>
      </c>
      <c r="L7" t="s">
        <v>21</v>
      </c>
    </row>
    <row r="8" spans="1:12" ht="155.25" customHeight="1" thickTop="1" thickBot="1" x14ac:dyDescent="0.4">
      <c r="A8" s="106" t="s">
        <v>1105</v>
      </c>
      <c r="B8" s="573" t="s">
        <v>137</v>
      </c>
      <c r="C8" s="487" t="s">
        <v>143</v>
      </c>
      <c r="D8" s="25" t="s">
        <v>1111</v>
      </c>
      <c r="E8" s="25" t="s">
        <v>1112</v>
      </c>
      <c r="F8" s="360">
        <v>1</v>
      </c>
      <c r="G8" s="360">
        <v>1</v>
      </c>
      <c r="H8" s="211">
        <v>1</v>
      </c>
      <c r="I8" s="208">
        <v>1</v>
      </c>
      <c r="J8" s="364" t="s">
        <v>1113</v>
      </c>
    </row>
    <row r="9" spans="1:12" ht="22.5" thickTop="1" thickBot="1" x14ac:dyDescent="0.4">
      <c r="A9" s="327"/>
      <c r="B9" s="213" t="s">
        <v>157</v>
      </c>
      <c r="C9" s="562"/>
      <c r="D9" s="562"/>
      <c r="E9" s="327"/>
      <c r="F9" s="216"/>
      <c r="G9" s="216"/>
      <c r="H9" s="216"/>
      <c r="I9" s="212"/>
      <c r="J9" s="655"/>
    </row>
    <row r="10" spans="1:12" ht="115.5" customHeight="1" thickTop="1" thickBot="1" x14ac:dyDescent="0.3">
      <c r="A10" s="106" t="s">
        <v>1105</v>
      </c>
      <c r="B10" s="562" t="s">
        <v>213</v>
      </c>
      <c r="C10" s="25" t="s">
        <v>159</v>
      </c>
      <c r="D10" s="25" t="s">
        <v>1114</v>
      </c>
      <c r="E10" s="25" t="s">
        <v>1115</v>
      </c>
      <c r="F10" s="309">
        <v>1</v>
      </c>
      <c r="G10" s="309">
        <v>1</v>
      </c>
      <c r="H10" s="211">
        <v>1</v>
      </c>
      <c r="I10" s="208">
        <v>1</v>
      </c>
      <c r="J10" s="1239" t="s">
        <v>1116</v>
      </c>
      <c r="K10" s="1240"/>
    </row>
    <row r="11" spans="1:12" ht="155.25" customHeight="1" thickTop="1" thickBot="1" x14ac:dyDescent="0.3">
      <c r="A11" s="106" t="s">
        <v>1105</v>
      </c>
      <c r="B11" s="562" t="s">
        <v>213</v>
      </c>
      <c r="C11" s="25" t="s">
        <v>159</v>
      </c>
      <c r="D11" s="114" t="s">
        <v>1117</v>
      </c>
      <c r="E11" s="25" t="s">
        <v>1118</v>
      </c>
      <c r="F11" s="309">
        <v>1</v>
      </c>
      <c r="G11" s="309">
        <v>1</v>
      </c>
      <c r="H11" s="211">
        <v>1</v>
      </c>
      <c r="I11" s="208">
        <v>1</v>
      </c>
      <c r="J11" s="1239" t="s">
        <v>1119</v>
      </c>
      <c r="K11" s="1240"/>
    </row>
    <row r="12" spans="1:12" ht="409.6" customHeight="1" thickTop="1" thickBot="1" x14ac:dyDescent="0.3">
      <c r="A12" s="106" t="s">
        <v>1105</v>
      </c>
      <c r="B12" s="562" t="s">
        <v>213</v>
      </c>
      <c r="C12" s="25" t="s">
        <v>159</v>
      </c>
      <c r="D12" s="114" t="s">
        <v>1120</v>
      </c>
      <c r="E12" s="25" t="s">
        <v>1121</v>
      </c>
      <c r="F12" s="309">
        <v>0.7</v>
      </c>
      <c r="G12" s="309">
        <v>1</v>
      </c>
      <c r="H12" s="211">
        <v>1.4285714285714286</v>
      </c>
      <c r="I12" s="208">
        <v>1.4285714285714286</v>
      </c>
      <c r="J12" s="1241" t="s">
        <v>1122</v>
      </c>
      <c r="K12" s="1240"/>
    </row>
    <row r="13" spans="1:12" ht="22.5" thickTop="1" thickBot="1" x14ac:dyDescent="0.4">
      <c r="A13" s="319"/>
      <c r="B13" s="322" t="s">
        <v>161</v>
      </c>
      <c r="C13" s="413"/>
      <c r="D13" s="413"/>
      <c r="E13" s="319"/>
      <c r="F13" s="222"/>
      <c r="G13" s="222"/>
      <c r="H13" s="222"/>
      <c r="I13" s="221"/>
      <c r="J13" s="657"/>
    </row>
    <row r="14" spans="1:12" ht="128.25" customHeight="1" thickTop="1" thickBot="1" x14ac:dyDescent="0.4">
      <c r="A14" s="106" t="s">
        <v>1105</v>
      </c>
      <c r="B14" s="413" t="s">
        <v>162</v>
      </c>
      <c r="C14" s="114" t="s">
        <v>513</v>
      </c>
      <c r="D14" s="25" t="s">
        <v>1123</v>
      </c>
      <c r="E14" s="25" t="s">
        <v>1124</v>
      </c>
      <c r="F14" s="309">
        <v>0.75</v>
      </c>
      <c r="G14" s="309">
        <v>0.98571428571428577</v>
      </c>
      <c r="H14" s="211">
        <v>1.3142857142857143</v>
      </c>
      <c r="I14" s="208">
        <v>1.3142857142857143</v>
      </c>
      <c r="J14" s="378" t="s">
        <v>1125</v>
      </c>
      <c r="L14" s="271"/>
    </row>
    <row r="15" spans="1:12" ht="141" customHeight="1" thickTop="1" thickBot="1" x14ac:dyDescent="0.4">
      <c r="A15" s="106" t="s">
        <v>1105</v>
      </c>
      <c r="B15" s="71" t="s">
        <v>162</v>
      </c>
      <c r="C15" s="25" t="s">
        <v>165</v>
      </c>
      <c r="D15" s="25" t="s">
        <v>202</v>
      </c>
      <c r="E15" s="25" t="s">
        <v>203</v>
      </c>
      <c r="F15" s="309">
        <v>1</v>
      </c>
      <c r="G15" s="309">
        <v>1</v>
      </c>
      <c r="H15" s="211">
        <v>1</v>
      </c>
      <c r="I15" s="208">
        <v>1</v>
      </c>
      <c r="J15" s="364" t="s">
        <v>1126</v>
      </c>
    </row>
    <row r="16" spans="1:12" ht="22.5" thickTop="1" thickBot="1" x14ac:dyDescent="0.4">
      <c r="A16" s="314"/>
      <c r="B16" s="316" t="s">
        <v>171</v>
      </c>
      <c r="C16" s="316"/>
      <c r="D16" s="316"/>
      <c r="E16" s="314"/>
      <c r="F16" s="229"/>
      <c r="G16" s="229"/>
      <c r="H16" s="229"/>
      <c r="I16" s="228"/>
      <c r="J16" s="664"/>
    </row>
    <row r="17" spans="1:12" ht="144" customHeight="1" thickTop="1" thickBot="1" x14ac:dyDescent="0.4">
      <c r="A17" s="106" t="s">
        <v>1105</v>
      </c>
      <c r="B17" s="316" t="s">
        <v>172</v>
      </c>
      <c r="C17" s="114" t="s">
        <v>173</v>
      </c>
      <c r="D17" s="415" t="s">
        <v>1127</v>
      </c>
      <c r="E17" s="25" t="s">
        <v>1128</v>
      </c>
      <c r="F17" s="360">
        <v>1</v>
      </c>
      <c r="G17" s="360">
        <v>1</v>
      </c>
      <c r="H17" s="211">
        <v>1</v>
      </c>
      <c r="I17" s="208">
        <v>1</v>
      </c>
      <c r="J17" s="378" t="s">
        <v>1129</v>
      </c>
    </row>
    <row r="18" spans="1:12" ht="93.75" customHeight="1" thickTop="1" thickBot="1" x14ac:dyDescent="0.4">
      <c r="A18" s="106" t="s">
        <v>1105</v>
      </c>
      <c r="B18" s="34" t="s">
        <v>172</v>
      </c>
      <c r="C18" s="114" t="s">
        <v>173</v>
      </c>
      <c r="D18" s="25" t="s">
        <v>226</v>
      </c>
      <c r="E18" s="25" t="s">
        <v>206</v>
      </c>
      <c r="F18" s="309">
        <v>1</v>
      </c>
      <c r="G18" s="309">
        <v>1.0466666666666664</v>
      </c>
      <c r="H18" s="211">
        <v>1.0466666666666664</v>
      </c>
      <c r="I18" s="208">
        <v>1.0466666666666664</v>
      </c>
      <c r="J18" s="378" t="s">
        <v>1130</v>
      </c>
      <c r="L18" s="271"/>
    </row>
    <row r="19" spans="1:12" ht="148.5" customHeight="1" thickTop="1" x14ac:dyDescent="0.35">
      <c r="H19" s="47" t="s">
        <v>177</v>
      </c>
      <c r="I19" s="1178">
        <v>1.0687126908179541</v>
      </c>
      <c r="J19" s="17" t="s">
        <v>178</v>
      </c>
    </row>
    <row r="20" spans="1:12" x14ac:dyDescent="0.35">
      <c r="I20" s="308"/>
    </row>
    <row r="21" spans="1:12" x14ac:dyDescent="0.35">
      <c r="I21" s="308"/>
    </row>
    <row r="22" spans="1:12" x14ac:dyDescent="0.35">
      <c r="I22" s="308"/>
    </row>
    <row r="23" spans="1:12" x14ac:dyDescent="0.35">
      <c r="I23" s="308"/>
    </row>
    <row r="24" spans="1:12" x14ac:dyDescent="0.35">
      <c r="I24" s="308"/>
    </row>
    <row r="25" spans="1:12" x14ac:dyDescent="0.35">
      <c r="I25" s="308"/>
    </row>
    <row r="26" spans="1:12" x14ac:dyDescent="0.35">
      <c r="I26" s="308"/>
    </row>
    <row r="27" spans="1:12" x14ac:dyDescent="0.35">
      <c r="I27" s="308"/>
    </row>
    <row r="28" spans="1:12" x14ac:dyDescent="0.35">
      <c r="I28" s="308"/>
    </row>
    <row r="29" spans="1:12" x14ac:dyDescent="0.35">
      <c r="I29" s="308"/>
    </row>
    <row r="30" spans="1:12" x14ac:dyDescent="0.35">
      <c r="I30" s="308"/>
    </row>
    <row r="31" spans="1:12" x14ac:dyDescent="0.35">
      <c r="I31" s="308"/>
    </row>
    <row r="32" spans="1:12"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conditionalFormatting sqref="I5:I8">
    <cfRule type="cellIs" dxfId="2852" priority="119" operator="greaterThan">
      <formula>1.1</formula>
    </cfRule>
    <cfRule type="cellIs" dxfId="2851" priority="120" operator="between">
      <formula>100%</formula>
      <formula>110%</formula>
    </cfRule>
    <cfRule type="cellIs" dxfId="2850" priority="121" operator="between">
      <formula>70%</formula>
      <formula>99.9999999%</formula>
    </cfRule>
    <cfRule type="cellIs" dxfId="2849" priority="122" operator="between">
      <formula>0</formula>
      <formula>0.6999999999999</formula>
    </cfRule>
  </conditionalFormatting>
  <conditionalFormatting sqref="H5:H8">
    <cfRule type="containsText" dxfId="2848" priority="113" operator="containsText" text="Sin medición en la vigencia">
      <formula>NOT(ISERROR(SEARCH("Sin medición en la vigencia",H5)))</formula>
    </cfRule>
    <cfRule type="cellIs" dxfId="2847" priority="114" operator="greaterThan">
      <formula>1.1</formula>
    </cfRule>
    <cfRule type="cellIs" dxfId="2846" priority="115" operator="between">
      <formula>100%</formula>
      <formula>110%</formula>
    </cfRule>
    <cfRule type="cellIs" dxfId="2845" priority="116" operator="between">
      <formula>70%</formula>
      <formula>99.9999999%</formula>
    </cfRule>
    <cfRule type="cellIs" dxfId="2844" priority="117" operator="between">
      <formula>0</formula>
      <formula>0.6999999999999</formula>
    </cfRule>
  </conditionalFormatting>
  <conditionalFormatting sqref="I10:I12">
    <cfRule type="cellIs" dxfId="2843" priority="109" operator="greaterThan">
      <formula>1.1</formula>
    </cfRule>
    <cfRule type="cellIs" dxfId="2842" priority="110" operator="between">
      <formula>100%</formula>
      <formula>110%</formula>
    </cfRule>
    <cfRule type="cellIs" dxfId="2841" priority="111" operator="between">
      <formula>70%</formula>
      <formula>99.9999999%</formula>
    </cfRule>
    <cfRule type="cellIs" dxfId="2840" priority="112" operator="between">
      <formula>0</formula>
      <formula>0.6999999999999</formula>
    </cfRule>
  </conditionalFormatting>
  <conditionalFormatting sqref="H10:H12">
    <cfRule type="containsText" dxfId="2839" priority="103" operator="containsText" text="Sin medición en la vigencia">
      <formula>NOT(ISERROR(SEARCH("Sin medición en la vigencia",H10)))</formula>
    </cfRule>
    <cfRule type="cellIs" dxfId="2838" priority="104" operator="greaterThan">
      <formula>1.1</formula>
    </cfRule>
    <cfRule type="cellIs" dxfId="2837" priority="105" operator="between">
      <formula>100%</formula>
      <formula>110%</formula>
    </cfRule>
    <cfRule type="cellIs" dxfId="2836" priority="106" operator="between">
      <formula>70%</formula>
      <formula>99.9999999%</formula>
    </cfRule>
    <cfRule type="cellIs" dxfId="2835" priority="107" operator="between">
      <formula>0</formula>
      <formula>0.6999999999999</formula>
    </cfRule>
  </conditionalFormatting>
  <conditionalFormatting sqref="I14:I15">
    <cfRule type="cellIs" dxfId="2834" priority="99" operator="greaterThan">
      <formula>1.1</formula>
    </cfRule>
    <cfRule type="cellIs" dxfId="2833" priority="100" operator="between">
      <formula>100%</formula>
      <formula>110%</formula>
    </cfRule>
    <cfRule type="cellIs" dxfId="2832" priority="101" operator="between">
      <formula>70%</formula>
      <formula>99.9999999%</formula>
    </cfRule>
    <cfRule type="cellIs" dxfId="2831" priority="102" operator="between">
      <formula>0</formula>
      <formula>0.6999999999999</formula>
    </cfRule>
  </conditionalFormatting>
  <conditionalFormatting sqref="H14:H15">
    <cfRule type="containsText" dxfId="2830" priority="93" operator="containsText" text="Sin medición en la vigencia">
      <formula>NOT(ISERROR(SEARCH("Sin medición en la vigencia",H14)))</formula>
    </cfRule>
    <cfRule type="cellIs" dxfId="2829" priority="94" operator="greaterThan">
      <formula>1.1</formula>
    </cfRule>
    <cfRule type="cellIs" dxfId="2828" priority="95" operator="between">
      <formula>100%</formula>
      <formula>110%</formula>
    </cfRule>
    <cfRule type="cellIs" dxfId="2827" priority="96" operator="between">
      <formula>70%</formula>
      <formula>99.9999999%</formula>
    </cfRule>
    <cfRule type="cellIs" dxfId="2826" priority="97" operator="between">
      <formula>0</formula>
      <formula>0.6999999999999</formula>
    </cfRule>
  </conditionalFormatting>
  <conditionalFormatting sqref="I17:I18">
    <cfRule type="cellIs" dxfId="2825" priority="89" operator="greaterThan">
      <formula>1.1</formula>
    </cfRule>
    <cfRule type="cellIs" dxfId="2824" priority="90" operator="between">
      <formula>100%</formula>
      <formula>110%</formula>
    </cfRule>
    <cfRule type="cellIs" dxfId="2823" priority="91" operator="between">
      <formula>70%</formula>
      <formula>99.9999999%</formula>
    </cfRule>
    <cfRule type="cellIs" dxfId="2822" priority="92" operator="between">
      <formula>0</formula>
      <formula>0.6999999999999</formula>
    </cfRule>
  </conditionalFormatting>
  <conditionalFormatting sqref="H17:H18">
    <cfRule type="containsText" dxfId="2821" priority="83" operator="containsText" text="Sin medición en la vigencia">
      <formula>NOT(ISERROR(SEARCH("Sin medición en la vigencia",H17)))</formula>
    </cfRule>
    <cfRule type="cellIs" dxfId="2820" priority="84" operator="greaterThan">
      <formula>1.1</formula>
    </cfRule>
    <cfRule type="cellIs" dxfId="2819" priority="85" operator="between">
      <formula>100%</formula>
      <formula>110%</formula>
    </cfRule>
    <cfRule type="cellIs" dxfId="2818" priority="86" operator="between">
      <formula>70%</formula>
      <formula>99.9999999%</formula>
    </cfRule>
    <cfRule type="cellIs" dxfId="2817" priority="87" operator="between">
      <formula>0</formula>
      <formula>0.6999999999999</formula>
    </cfRule>
  </conditionalFormatting>
  <hyperlinks>
    <hyperlink ref="J19" location="Principal!A1" display="volver al índice" xr:uid="{00000000-0004-0000-37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8" operator="containsText" id="{77AB53C4-10B4-4CC1-96A1-6988E9121603}">
            <xm:f>NOT(ISERROR(SEARCH("-",I5)))</xm:f>
            <xm:f>"-"</xm:f>
            <x14:dxf>
              <fill>
                <patternFill>
                  <bgColor rgb="FF000000"/>
                </patternFill>
              </fill>
            </x14:dxf>
          </x14:cfRule>
          <xm:sqref>I5:I8</xm:sqref>
        </x14:conditionalFormatting>
        <x14:conditionalFormatting xmlns:xm="http://schemas.microsoft.com/office/excel/2006/main">
          <x14:cfRule type="containsText" priority="108" operator="containsText" id="{F6131D98-B8CA-4F24-8394-33CFE546A759}">
            <xm:f>NOT(ISERROR(SEARCH("-",I10)))</xm:f>
            <xm:f>"-"</xm:f>
            <x14:dxf>
              <fill>
                <patternFill>
                  <bgColor rgb="FF000000"/>
                </patternFill>
              </fill>
            </x14:dxf>
          </x14:cfRule>
          <xm:sqref>I10:I12</xm:sqref>
        </x14:conditionalFormatting>
        <x14:conditionalFormatting xmlns:xm="http://schemas.microsoft.com/office/excel/2006/main">
          <x14:cfRule type="containsText" priority="98" operator="containsText" id="{C2260C6B-77D8-4B3C-BFB7-038310B713CD}">
            <xm:f>NOT(ISERROR(SEARCH("-",I14)))</xm:f>
            <xm:f>"-"</xm:f>
            <x14:dxf>
              <fill>
                <patternFill>
                  <bgColor rgb="FF000000"/>
                </patternFill>
              </fill>
            </x14:dxf>
          </x14:cfRule>
          <xm:sqref>I14:I15</xm:sqref>
        </x14:conditionalFormatting>
        <x14:conditionalFormatting xmlns:xm="http://schemas.microsoft.com/office/excel/2006/main">
          <x14:cfRule type="containsText" priority="88" operator="containsText" id="{78F93D89-7B0F-4E3E-9DD6-BAFDF3E83D5F}">
            <xm:f>NOT(ISERROR(SEARCH("-",I17)))</xm:f>
            <xm:f>"-"</xm:f>
            <x14:dxf>
              <fill>
                <patternFill>
                  <bgColor rgb="FF000000"/>
                </patternFill>
              </fill>
            </x14:dxf>
          </x14:cfRule>
          <xm:sqref>I17:I18</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6">
    <tabColor theme="9" tint="-0.249977111117893"/>
  </sheetPr>
  <dimension ref="A1:J115"/>
  <sheetViews>
    <sheetView topLeftCell="A10" zoomScale="60" zoomScaleNormal="60" workbookViewId="0">
      <selection activeCell="J54" sqref="J54"/>
    </sheetView>
  </sheetViews>
  <sheetFormatPr baseColWidth="10" defaultColWidth="11.42578125" defaultRowHeight="21" x14ac:dyDescent="0.35"/>
  <cols>
    <col min="1" max="1" width="21.140625" customWidth="1"/>
    <col min="2" max="2" width="20.5703125" customWidth="1"/>
    <col min="3" max="3" width="32.42578125" customWidth="1"/>
    <col min="4" max="4" width="36.5703125" style="9" customWidth="1"/>
    <col min="5" max="5" width="32.7109375" customWidth="1"/>
    <col min="6" max="6" width="41.85546875" style="235" customWidth="1"/>
    <col min="7" max="7" width="31.28515625" style="235" bestFit="1" customWidth="1"/>
    <col min="8" max="8" width="24.5703125" style="235" customWidth="1"/>
    <col min="9" max="9" width="49.7109375" style="235" customWidth="1"/>
    <col min="10" max="10" width="150.7109375" style="234" customWidth="1"/>
  </cols>
  <sheetData>
    <row r="1" spans="1:10" ht="117.75" customHeight="1" thickBot="1" x14ac:dyDescent="0.3">
      <c r="A1" s="116"/>
      <c r="B1" s="198" t="s">
        <v>122</v>
      </c>
      <c r="C1" s="198"/>
      <c r="D1" s="116" t="s">
        <v>1131</v>
      </c>
      <c r="E1" s="116"/>
      <c r="F1" s="201"/>
      <c r="G1" s="201"/>
      <c r="H1" s="201"/>
      <c r="I1" s="201"/>
      <c r="J1" s="200"/>
    </row>
    <row r="2" spans="1:10" s="9" customFormat="1" ht="57" customHeight="1" thickTop="1" thickBot="1" x14ac:dyDescent="0.3">
      <c r="A2" s="106"/>
      <c r="B2" s="106"/>
      <c r="C2" s="106"/>
      <c r="D2" s="106"/>
      <c r="E2" s="106"/>
      <c r="F2" s="1361" t="s">
        <v>124</v>
      </c>
      <c r="G2" s="1362"/>
      <c r="H2" s="1362"/>
      <c r="I2" s="1363"/>
      <c r="J2" s="336" t="s">
        <v>21</v>
      </c>
    </row>
    <row r="3" spans="1:10" ht="87" customHeight="1" thickTop="1" thickBot="1" x14ac:dyDescent="0.3">
      <c r="A3" s="106" t="s">
        <v>125</v>
      </c>
      <c r="B3" s="106" t="s">
        <v>126</v>
      </c>
      <c r="C3" s="106" t="s">
        <v>127</v>
      </c>
      <c r="D3" s="106" t="s">
        <v>128</v>
      </c>
      <c r="E3" s="106" t="s">
        <v>129</v>
      </c>
      <c r="F3" s="202" t="s">
        <v>130</v>
      </c>
      <c r="G3" s="202" t="s">
        <v>131</v>
      </c>
      <c r="H3" s="203" t="s">
        <v>132</v>
      </c>
      <c r="I3" s="203" t="s">
        <v>209</v>
      </c>
      <c r="J3" s="337" t="s">
        <v>134</v>
      </c>
    </row>
    <row r="4" spans="1:10" ht="31.5" thickTop="1" thickBot="1" x14ac:dyDescent="0.3">
      <c r="A4" s="105"/>
      <c r="B4" s="105" t="s">
        <v>135</v>
      </c>
      <c r="C4" s="105"/>
      <c r="D4" s="105"/>
      <c r="E4" s="105"/>
      <c r="F4" s="206"/>
      <c r="G4" s="206"/>
      <c r="H4" s="206"/>
      <c r="I4" s="206"/>
      <c r="J4" s="205"/>
    </row>
    <row r="5" spans="1:10" ht="75.75" customHeight="1" thickTop="1" thickBot="1" x14ac:dyDescent="0.3">
      <c r="A5" s="106" t="s">
        <v>1132</v>
      </c>
      <c r="B5" s="339" t="s">
        <v>137</v>
      </c>
      <c r="C5" s="41" t="s">
        <v>138</v>
      </c>
      <c r="D5" s="18" t="s">
        <v>139</v>
      </c>
      <c r="E5" s="25" t="s">
        <v>140</v>
      </c>
      <c r="F5" s="225">
        <v>0.95</v>
      </c>
      <c r="G5" s="225">
        <v>0.86799999999999999</v>
      </c>
      <c r="H5" s="211">
        <v>0.91368421052631588</v>
      </c>
      <c r="I5" s="208">
        <v>0.91368421052631588</v>
      </c>
      <c r="J5" s="149" t="s">
        <v>1133</v>
      </c>
    </row>
    <row r="6" spans="1:10" ht="63.75" customHeight="1" thickTop="1" thickBot="1" x14ac:dyDescent="0.3">
      <c r="A6" s="106" t="s">
        <v>1132</v>
      </c>
      <c r="B6" s="339" t="s">
        <v>137</v>
      </c>
      <c r="C6" s="41" t="s">
        <v>138</v>
      </c>
      <c r="D6" s="18" t="s">
        <v>141</v>
      </c>
      <c r="E6" s="25" t="s">
        <v>142</v>
      </c>
      <c r="F6" s="225">
        <v>0.95</v>
      </c>
      <c r="G6" s="225">
        <v>0.86799999999999999</v>
      </c>
      <c r="H6" s="211">
        <v>0.91368421052631588</v>
      </c>
      <c r="I6" s="208">
        <v>0.91368421052631588</v>
      </c>
      <c r="J6" s="152" t="s">
        <v>1134</v>
      </c>
    </row>
    <row r="7" spans="1:10" ht="198.75" customHeight="1" thickTop="1" thickBot="1" x14ac:dyDescent="0.3">
      <c r="A7" s="106" t="s">
        <v>1132</v>
      </c>
      <c r="B7" s="339" t="s">
        <v>137</v>
      </c>
      <c r="C7" s="41" t="s">
        <v>143</v>
      </c>
      <c r="D7" s="38" t="s">
        <v>1135</v>
      </c>
      <c r="E7" s="25" t="s">
        <v>565</v>
      </c>
      <c r="F7" s="232">
        <v>104941390.137117</v>
      </c>
      <c r="G7" s="232">
        <v>116022415.787232</v>
      </c>
      <c r="H7" s="211">
        <v>1.1055925182202797</v>
      </c>
      <c r="I7" s="208">
        <v>1.1055925182202797</v>
      </c>
      <c r="J7" s="149" t="s">
        <v>1136</v>
      </c>
    </row>
    <row r="8" spans="1:10" ht="170.45" customHeight="1" thickTop="1" thickBot="1" x14ac:dyDescent="0.3">
      <c r="A8" s="106" t="s">
        <v>1132</v>
      </c>
      <c r="B8" s="339" t="s">
        <v>137</v>
      </c>
      <c r="C8" s="41" t="s">
        <v>143</v>
      </c>
      <c r="D8" s="41" t="s">
        <v>564</v>
      </c>
      <c r="E8" s="25" t="s">
        <v>144</v>
      </c>
      <c r="F8" s="232">
        <v>5189985</v>
      </c>
      <c r="G8" s="232">
        <v>7186273.1617973326</v>
      </c>
      <c r="H8" s="211">
        <v>1.3846423759986459</v>
      </c>
      <c r="I8" s="208">
        <v>1.3846423759986459</v>
      </c>
      <c r="J8" s="152" t="s">
        <v>1137</v>
      </c>
    </row>
    <row r="9" spans="1:10" ht="85.9" customHeight="1" thickTop="1" thickBot="1" x14ac:dyDescent="0.3">
      <c r="A9" s="106" t="s">
        <v>1132</v>
      </c>
      <c r="B9" s="339" t="s">
        <v>137</v>
      </c>
      <c r="C9" s="41" t="s">
        <v>143</v>
      </c>
      <c r="D9" s="38" t="s">
        <v>1138</v>
      </c>
      <c r="E9" s="114" t="s">
        <v>466</v>
      </c>
      <c r="F9" s="232">
        <v>1396200000000</v>
      </c>
      <c r="G9" s="232">
        <v>1431427902800</v>
      </c>
      <c r="H9" s="211">
        <v>1.0252312725970492</v>
      </c>
      <c r="I9" s="208">
        <v>1.0252312725970492</v>
      </c>
      <c r="J9" s="152" t="s">
        <v>1139</v>
      </c>
    </row>
    <row r="10" spans="1:10" ht="111.75" customHeight="1" thickTop="1" thickBot="1" x14ac:dyDescent="0.3">
      <c r="A10" s="106" t="s">
        <v>1132</v>
      </c>
      <c r="B10" s="339" t="s">
        <v>137</v>
      </c>
      <c r="C10" s="41" t="s">
        <v>143</v>
      </c>
      <c r="D10" s="41" t="s">
        <v>150</v>
      </c>
      <c r="E10" s="114" t="s">
        <v>151</v>
      </c>
      <c r="F10" s="225">
        <v>0.65500000000000003</v>
      </c>
      <c r="G10" s="225">
        <v>0.63809523809523805</v>
      </c>
      <c r="H10" s="211">
        <v>0.97419120319883667</v>
      </c>
      <c r="I10" s="208">
        <v>0.97419120319883667</v>
      </c>
      <c r="J10" s="152" t="s">
        <v>1140</v>
      </c>
    </row>
    <row r="11" spans="1:10" ht="79.5" customHeight="1" thickTop="1" thickBot="1" x14ac:dyDescent="0.3">
      <c r="A11" s="106" t="s">
        <v>1132</v>
      </c>
      <c r="B11" s="339" t="s">
        <v>137</v>
      </c>
      <c r="C11" s="41" t="s">
        <v>143</v>
      </c>
      <c r="D11" s="41" t="s">
        <v>150</v>
      </c>
      <c r="E11" s="114" t="s">
        <v>1141</v>
      </c>
      <c r="F11" s="225">
        <v>1</v>
      </c>
      <c r="G11" s="225">
        <v>1.0143229166666665</v>
      </c>
      <c r="H11" s="211">
        <v>1.0143229166666665</v>
      </c>
      <c r="I11" s="208">
        <v>1.0143229166666665</v>
      </c>
      <c r="J11" s="152" t="s">
        <v>1142</v>
      </c>
    </row>
    <row r="12" spans="1:10" ht="156.75" customHeight="1" thickTop="1" thickBot="1" x14ac:dyDescent="0.3">
      <c r="A12" s="106" t="s">
        <v>1132</v>
      </c>
      <c r="B12" s="339" t="s">
        <v>137</v>
      </c>
      <c r="C12" s="41" t="s">
        <v>143</v>
      </c>
      <c r="D12" s="41" t="s">
        <v>150</v>
      </c>
      <c r="E12" s="25" t="s">
        <v>1143</v>
      </c>
      <c r="F12" s="225">
        <v>1</v>
      </c>
      <c r="G12" s="225">
        <v>0</v>
      </c>
      <c r="H12" s="211" t="s">
        <v>297</v>
      </c>
      <c r="I12" s="208" t="s">
        <v>298</v>
      </c>
      <c r="J12" s="149" t="s">
        <v>1144</v>
      </c>
    </row>
    <row r="13" spans="1:10" ht="64.5" thickTop="1" thickBot="1" x14ac:dyDescent="0.3">
      <c r="A13" s="109"/>
      <c r="B13" s="109" t="s">
        <v>571</v>
      </c>
      <c r="C13" s="109"/>
      <c r="D13" s="109"/>
      <c r="E13" s="1380"/>
      <c r="F13" s="109"/>
      <c r="G13" s="109"/>
      <c r="H13" s="109"/>
      <c r="I13" s="456"/>
      <c r="J13" s="289"/>
    </row>
    <row r="14" spans="1:10" ht="409.6" customHeight="1" thickTop="1" thickBot="1" x14ac:dyDescent="0.3">
      <c r="A14" s="106" t="s">
        <v>1132</v>
      </c>
      <c r="B14" s="110" t="s">
        <v>158</v>
      </c>
      <c r="C14" s="345" t="s">
        <v>159</v>
      </c>
      <c r="D14" s="346" t="s">
        <v>577</v>
      </c>
      <c r="E14" s="25" t="s">
        <v>578</v>
      </c>
      <c r="F14" s="232">
        <v>3742</v>
      </c>
      <c r="G14" s="232">
        <v>68583</v>
      </c>
      <c r="H14" s="211">
        <v>18.327899518973812</v>
      </c>
      <c r="I14" s="208">
        <v>2</v>
      </c>
      <c r="J14" s="152" t="s">
        <v>1145</v>
      </c>
    </row>
    <row r="15" spans="1:10" ht="70.5" customHeight="1" thickTop="1" thickBot="1" x14ac:dyDescent="0.3">
      <c r="A15" s="106" t="s">
        <v>1132</v>
      </c>
      <c r="B15" s="110" t="s">
        <v>158</v>
      </c>
      <c r="C15" s="345" t="s">
        <v>159</v>
      </c>
      <c r="D15" s="38" t="s">
        <v>1146</v>
      </c>
      <c r="E15" s="25" t="s">
        <v>1147</v>
      </c>
      <c r="F15" s="232">
        <v>10.199999999999999</v>
      </c>
      <c r="G15" s="232">
        <v>10.125308642249999</v>
      </c>
      <c r="H15" s="211">
        <v>1.0073766993569298</v>
      </c>
      <c r="I15" s="208">
        <v>1.0073766993569298</v>
      </c>
      <c r="J15" s="152" t="s">
        <v>1148</v>
      </c>
    </row>
    <row r="16" spans="1:10" ht="79.5" customHeight="1" thickTop="1" thickBot="1" x14ac:dyDescent="0.3">
      <c r="A16" s="106" t="s">
        <v>1132</v>
      </c>
      <c r="B16" s="110" t="s">
        <v>158</v>
      </c>
      <c r="C16" s="345" t="s">
        <v>159</v>
      </c>
      <c r="D16" s="38" t="s">
        <v>1149</v>
      </c>
      <c r="E16" s="25" t="s">
        <v>1150</v>
      </c>
      <c r="F16" s="225">
        <v>1</v>
      </c>
      <c r="G16" s="225">
        <v>1.0018518518518518</v>
      </c>
      <c r="H16" s="211">
        <v>1.0018518518518518</v>
      </c>
      <c r="I16" s="208">
        <v>1.0018518518518518</v>
      </c>
      <c r="J16" s="152" t="s">
        <v>1151</v>
      </c>
    </row>
    <row r="17" spans="1:10" ht="77.25" customHeight="1" thickTop="1" thickBot="1" x14ac:dyDescent="0.3">
      <c r="A17" s="106" t="s">
        <v>1132</v>
      </c>
      <c r="B17" s="110" t="s">
        <v>158</v>
      </c>
      <c r="C17" s="345" t="s">
        <v>159</v>
      </c>
      <c r="D17" s="41" t="s">
        <v>247</v>
      </c>
      <c r="E17" s="25" t="s">
        <v>1152</v>
      </c>
      <c r="F17" s="225">
        <v>1</v>
      </c>
      <c r="G17" s="225">
        <v>0</v>
      </c>
      <c r="H17" s="211" t="s">
        <v>297</v>
      </c>
      <c r="I17" s="208" t="s">
        <v>298</v>
      </c>
      <c r="J17" s="149" t="s">
        <v>1153</v>
      </c>
    </row>
    <row r="18" spans="1:10" ht="81" customHeight="1" thickTop="1" thickBot="1" x14ac:dyDescent="0.3">
      <c r="A18" s="106" t="s">
        <v>1132</v>
      </c>
      <c r="B18" s="110" t="s">
        <v>158</v>
      </c>
      <c r="C18" s="345" t="s">
        <v>159</v>
      </c>
      <c r="D18" s="347" t="s">
        <v>1154</v>
      </c>
      <c r="E18" s="25" t="s">
        <v>295</v>
      </c>
      <c r="F18" s="225">
        <v>0.32</v>
      </c>
      <c r="G18" s="225">
        <v>0.51</v>
      </c>
      <c r="H18" s="211">
        <v>1.59375</v>
      </c>
      <c r="I18" s="208">
        <v>1.59375</v>
      </c>
      <c r="J18" s="348" t="s">
        <v>1155</v>
      </c>
    </row>
    <row r="19" spans="1:10" ht="83.25" customHeight="1" thickTop="1" thickBot="1" x14ac:dyDescent="0.3">
      <c r="A19" s="106" t="s">
        <v>1132</v>
      </c>
      <c r="B19" s="110" t="s">
        <v>158</v>
      </c>
      <c r="C19" s="345" t="s">
        <v>159</v>
      </c>
      <c r="D19" s="347" t="s">
        <v>1154</v>
      </c>
      <c r="E19" s="25" t="s">
        <v>300</v>
      </c>
      <c r="F19" s="225">
        <v>0.42</v>
      </c>
      <c r="G19" s="225">
        <v>0.57999999999999996</v>
      </c>
      <c r="H19" s="211">
        <v>1.3809523809523809</v>
      </c>
      <c r="I19" s="208">
        <v>1.3809523809523809</v>
      </c>
      <c r="J19" s="348" t="s">
        <v>1156</v>
      </c>
    </row>
    <row r="20" spans="1:10" ht="80.25" customHeight="1" thickTop="1" thickBot="1" x14ac:dyDescent="0.3">
      <c r="A20" s="106" t="s">
        <v>1132</v>
      </c>
      <c r="B20" s="110" t="s">
        <v>158</v>
      </c>
      <c r="C20" s="347" t="s">
        <v>159</v>
      </c>
      <c r="D20" s="347" t="s">
        <v>1154</v>
      </c>
      <c r="E20" s="25" t="s">
        <v>302</v>
      </c>
      <c r="F20" s="225">
        <v>0.42</v>
      </c>
      <c r="G20" s="225">
        <v>0.57999999999999996</v>
      </c>
      <c r="H20" s="211">
        <v>1.3809523809523809</v>
      </c>
      <c r="I20" s="208">
        <v>1.3809523809523809</v>
      </c>
      <c r="J20" s="348" t="s">
        <v>1157</v>
      </c>
    </row>
    <row r="21" spans="1:10" ht="408.75" customHeight="1" thickTop="1" thickBot="1" x14ac:dyDescent="0.3">
      <c r="A21" s="106" t="s">
        <v>1132</v>
      </c>
      <c r="B21" s="110" t="s">
        <v>158</v>
      </c>
      <c r="C21" s="349" t="s">
        <v>160</v>
      </c>
      <c r="D21" s="25" t="s">
        <v>1158</v>
      </c>
      <c r="E21" s="25" t="s">
        <v>1159</v>
      </c>
      <c r="F21" s="225">
        <v>1</v>
      </c>
      <c r="G21" s="225">
        <v>1</v>
      </c>
      <c r="H21" s="211">
        <v>1</v>
      </c>
      <c r="I21" s="208">
        <v>1</v>
      </c>
      <c r="J21" s="152" t="s">
        <v>1160</v>
      </c>
    </row>
    <row r="22" spans="1:10" ht="84" customHeight="1" thickTop="1" thickBot="1" x14ac:dyDescent="0.3">
      <c r="A22" s="106" t="s">
        <v>1132</v>
      </c>
      <c r="B22" s="110" t="s">
        <v>158</v>
      </c>
      <c r="C22" s="349" t="s">
        <v>160</v>
      </c>
      <c r="D22" s="350" t="s">
        <v>1161</v>
      </c>
      <c r="E22" s="25" t="s">
        <v>1162</v>
      </c>
      <c r="F22" s="232">
        <v>1</v>
      </c>
      <c r="G22" s="232">
        <v>1</v>
      </c>
      <c r="H22" s="211">
        <v>1</v>
      </c>
      <c r="I22" s="208">
        <v>1</v>
      </c>
      <c r="J22" s="1039" t="s">
        <v>1163</v>
      </c>
    </row>
    <row r="23" spans="1:10" ht="85.5" thickTop="1" thickBot="1" x14ac:dyDescent="0.3">
      <c r="A23" s="431"/>
      <c r="B23" s="1388" t="s">
        <v>603</v>
      </c>
      <c r="C23" s="431"/>
      <c r="D23" s="431"/>
      <c r="E23" s="82"/>
      <c r="F23" s="72"/>
      <c r="G23" s="431"/>
      <c r="H23" s="431"/>
      <c r="I23" s="72"/>
      <c r="J23" s="259"/>
    </row>
    <row r="24" spans="1:10" ht="78.75" customHeight="1" thickTop="1" thickBot="1" x14ac:dyDescent="0.3">
      <c r="A24" s="106" t="s">
        <v>1132</v>
      </c>
      <c r="B24" s="1245" t="s">
        <v>162</v>
      </c>
      <c r="C24" s="114" t="s">
        <v>165</v>
      </c>
      <c r="D24" s="114" t="s">
        <v>252</v>
      </c>
      <c r="E24" s="25" t="s">
        <v>200</v>
      </c>
      <c r="F24" s="225">
        <v>1</v>
      </c>
      <c r="G24" s="225">
        <v>0</v>
      </c>
      <c r="H24" s="211" t="s">
        <v>297</v>
      </c>
      <c r="I24" s="208" t="s">
        <v>298</v>
      </c>
      <c r="J24" s="152" t="s">
        <v>1164</v>
      </c>
    </row>
    <row r="25" spans="1:10" ht="84.75" customHeight="1" thickTop="1" thickBot="1" x14ac:dyDescent="0.3">
      <c r="A25" s="106" t="s">
        <v>1132</v>
      </c>
      <c r="B25" s="1245" t="s">
        <v>162</v>
      </c>
      <c r="C25" s="114" t="s">
        <v>165</v>
      </c>
      <c r="D25" s="114" t="s">
        <v>252</v>
      </c>
      <c r="E25" s="25" t="s">
        <v>254</v>
      </c>
      <c r="F25" s="225">
        <v>1</v>
      </c>
      <c r="G25" s="225">
        <v>0</v>
      </c>
      <c r="H25" s="211" t="s">
        <v>297</v>
      </c>
      <c r="I25" s="208" t="s">
        <v>298</v>
      </c>
      <c r="J25" s="152" t="s">
        <v>1164</v>
      </c>
    </row>
    <row r="26" spans="1:10" ht="85.5" customHeight="1" thickTop="1" thickBot="1" x14ac:dyDescent="0.3">
      <c r="A26" s="106" t="s">
        <v>1132</v>
      </c>
      <c r="B26" s="1245" t="s">
        <v>162</v>
      </c>
      <c r="C26" s="114" t="s">
        <v>165</v>
      </c>
      <c r="D26" s="351" t="s">
        <v>165</v>
      </c>
      <c r="E26" s="25" t="s">
        <v>264</v>
      </c>
      <c r="F26" s="225">
        <v>1</v>
      </c>
      <c r="G26" s="225">
        <v>1</v>
      </c>
      <c r="H26" s="211">
        <v>1</v>
      </c>
      <c r="I26" s="208">
        <v>1</v>
      </c>
      <c r="J26" s="152" t="s">
        <v>1165</v>
      </c>
    </row>
    <row r="27" spans="1:10" ht="92.25" customHeight="1" thickTop="1" thickBot="1" x14ac:dyDescent="0.3">
      <c r="A27" s="106" t="s">
        <v>1132</v>
      </c>
      <c r="B27" s="1245" t="s">
        <v>162</v>
      </c>
      <c r="C27" s="114" t="s">
        <v>165</v>
      </c>
      <c r="D27" s="351" t="s">
        <v>165</v>
      </c>
      <c r="E27" s="25" t="s">
        <v>266</v>
      </c>
      <c r="F27" s="225">
        <v>1</v>
      </c>
      <c r="G27" s="225">
        <v>1</v>
      </c>
      <c r="H27" s="211">
        <v>1</v>
      </c>
      <c r="I27" s="208">
        <v>1</v>
      </c>
      <c r="J27" s="152" t="s">
        <v>1166</v>
      </c>
    </row>
    <row r="28" spans="1:10" ht="141.75" customHeight="1" thickTop="1" thickBot="1" x14ac:dyDescent="0.3">
      <c r="A28" s="106" t="s">
        <v>1132</v>
      </c>
      <c r="B28" s="1245" t="s">
        <v>162</v>
      </c>
      <c r="C28" s="114" t="s">
        <v>165</v>
      </c>
      <c r="D28" s="352" t="s">
        <v>202</v>
      </c>
      <c r="E28" s="25" t="s">
        <v>203</v>
      </c>
      <c r="F28" s="225">
        <v>1</v>
      </c>
      <c r="G28" s="225">
        <v>1</v>
      </c>
      <c r="H28" s="211">
        <v>1</v>
      </c>
      <c r="I28" s="208">
        <v>1</v>
      </c>
      <c r="J28" s="152" t="s">
        <v>1167</v>
      </c>
    </row>
    <row r="29" spans="1:10" ht="171.75" customHeight="1" thickTop="1" thickBot="1" x14ac:dyDescent="0.3">
      <c r="A29" s="106" t="s">
        <v>1132</v>
      </c>
      <c r="B29" s="1245" t="s">
        <v>162</v>
      </c>
      <c r="C29" s="353" t="s">
        <v>327</v>
      </c>
      <c r="D29" s="353" t="s">
        <v>617</v>
      </c>
      <c r="E29" s="353" t="s">
        <v>1168</v>
      </c>
      <c r="F29" s="353"/>
      <c r="G29" s="353"/>
      <c r="H29" s="211" t="s">
        <v>297</v>
      </c>
      <c r="I29" s="208" t="s">
        <v>298</v>
      </c>
      <c r="J29" s="355" t="s">
        <v>1169</v>
      </c>
    </row>
    <row r="30" spans="1:10" ht="261.60000000000002" customHeight="1" thickTop="1" thickBot="1" x14ac:dyDescent="0.3">
      <c r="A30" s="106" t="s">
        <v>1132</v>
      </c>
      <c r="B30" s="1245" t="s">
        <v>162</v>
      </c>
      <c r="C30" s="353" t="s">
        <v>327</v>
      </c>
      <c r="D30" s="353" t="s">
        <v>620</v>
      </c>
      <c r="E30" s="353" t="s">
        <v>621</v>
      </c>
      <c r="F30" s="353"/>
      <c r="G30" s="353"/>
      <c r="H30" s="211" t="s">
        <v>297</v>
      </c>
      <c r="I30" s="208" t="s">
        <v>298</v>
      </c>
      <c r="J30" s="355" t="s">
        <v>1169</v>
      </c>
    </row>
    <row r="31" spans="1:10" ht="183.75" customHeight="1" thickTop="1" thickBot="1" x14ac:dyDescent="0.3">
      <c r="A31" s="106" t="s">
        <v>1132</v>
      </c>
      <c r="B31" s="1245" t="s">
        <v>162</v>
      </c>
      <c r="C31" s="356" t="s">
        <v>327</v>
      </c>
      <c r="D31" s="357" t="s">
        <v>1170</v>
      </c>
      <c r="E31" s="114" t="s">
        <v>1171</v>
      </c>
      <c r="F31" s="232">
        <v>6</v>
      </c>
      <c r="G31" s="232">
        <v>6</v>
      </c>
      <c r="H31" s="211">
        <v>1</v>
      </c>
      <c r="I31" s="208">
        <v>1</v>
      </c>
      <c r="J31" s="152" t="s">
        <v>1172</v>
      </c>
    </row>
    <row r="32" spans="1:10" ht="106.5" thickTop="1" thickBot="1" x14ac:dyDescent="0.3">
      <c r="A32" s="1389"/>
      <c r="B32" s="1390" t="s">
        <v>622</v>
      </c>
      <c r="C32" s="1389"/>
      <c r="D32" s="1389"/>
      <c r="E32" s="84"/>
      <c r="F32" s="433"/>
      <c r="G32" s="433"/>
      <c r="H32" s="433"/>
      <c r="I32" s="450"/>
      <c r="J32" s="266"/>
    </row>
    <row r="33" spans="1:10" ht="61.5" customHeight="1" thickTop="1" thickBot="1" x14ac:dyDescent="0.3">
      <c r="A33" s="106" t="s">
        <v>1132</v>
      </c>
      <c r="B33" s="343" t="s">
        <v>172</v>
      </c>
      <c r="C33" s="349" t="s">
        <v>173</v>
      </c>
      <c r="D33" s="358" t="s">
        <v>226</v>
      </c>
      <c r="E33" s="23" t="s">
        <v>206</v>
      </c>
      <c r="F33" s="225">
        <v>1</v>
      </c>
      <c r="G33" s="225">
        <v>1.0260750000000001</v>
      </c>
      <c r="H33" s="211">
        <v>1.0260750000000001</v>
      </c>
      <c r="I33" s="208">
        <v>1.0260750000000001</v>
      </c>
      <c r="J33" s="149" t="s">
        <v>1173</v>
      </c>
    </row>
    <row r="34" spans="1:10" ht="150.75" customHeight="1" thickTop="1" thickBot="1" x14ac:dyDescent="0.3">
      <c r="A34" s="106" t="s">
        <v>1132</v>
      </c>
      <c r="B34" s="343" t="s">
        <v>172</v>
      </c>
      <c r="C34" s="352" t="s">
        <v>174</v>
      </c>
      <c r="D34" s="352" t="s">
        <v>1174</v>
      </c>
      <c r="E34" s="25" t="s">
        <v>1175</v>
      </c>
      <c r="F34" s="232">
        <v>1</v>
      </c>
      <c r="G34" s="232">
        <v>1</v>
      </c>
      <c r="H34" s="211">
        <v>1</v>
      </c>
      <c r="I34" s="208">
        <v>1</v>
      </c>
      <c r="J34" s="152" t="s">
        <v>1176</v>
      </c>
    </row>
    <row r="35" spans="1:10" ht="81" customHeight="1" thickTop="1" thickBot="1" x14ac:dyDescent="0.3">
      <c r="A35" s="106" t="s">
        <v>1132</v>
      </c>
      <c r="B35" s="343" t="s">
        <v>172</v>
      </c>
      <c r="C35" s="352" t="s">
        <v>174</v>
      </c>
      <c r="D35" s="352" t="s">
        <v>1177</v>
      </c>
      <c r="E35" s="25" t="s">
        <v>1178</v>
      </c>
      <c r="F35" s="225">
        <v>1</v>
      </c>
      <c r="G35" s="225">
        <v>1</v>
      </c>
      <c r="H35" s="211">
        <v>1</v>
      </c>
      <c r="I35" s="208">
        <v>1</v>
      </c>
      <c r="J35" s="152" t="s">
        <v>1179</v>
      </c>
    </row>
    <row r="36" spans="1:10" ht="158.25" customHeight="1" thickTop="1" x14ac:dyDescent="0.35">
      <c r="H36" s="47" t="s">
        <v>177</v>
      </c>
      <c r="I36" s="1178">
        <v>1.1237412282203478</v>
      </c>
      <c r="J36" s="17" t="s">
        <v>178</v>
      </c>
    </row>
    <row r="37" spans="1:10" x14ac:dyDescent="0.35">
      <c r="I37" s="308"/>
    </row>
    <row r="38" spans="1:10" x14ac:dyDescent="0.35">
      <c r="I38" s="308"/>
    </row>
    <row r="39" spans="1:10" x14ac:dyDescent="0.35">
      <c r="I39" s="308"/>
    </row>
    <row r="40" spans="1:10" x14ac:dyDescent="0.35">
      <c r="I40" s="308"/>
    </row>
    <row r="41" spans="1:10" x14ac:dyDescent="0.35">
      <c r="I41" s="308"/>
    </row>
    <row r="42" spans="1:10" x14ac:dyDescent="0.35">
      <c r="I42" s="308"/>
    </row>
    <row r="43" spans="1:10" x14ac:dyDescent="0.35">
      <c r="I43" s="308"/>
    </row>
    <row r="44" spans="1:10" x14ac:dyDescent="0.35">
      <c r="I44" s="308"/>
    </row>
    <row r="45" spans="1:10" x14ac:dyDescent="0.35">
      <c r="I45" s="308"/>
    </row>
    <row r="46" spans="1:10" x14ac:dyDescent="0.35">
      <c r="I46" s="308"/>
    </row>
    <row r="47" spans="1:10" x14ac:dyDescent="0.35">
      <c r="I47" s="308"/>
    </row>
    <row r="48" spans="1:10"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beAmMqfrghrLMd3yRj3gWn1QGETjdhxF1ZsXmaT9SfktBrmdLGhP8SQw3RT+gqVjqZePDFKSF0PdafpJ6+/Zpg==" saltValue="tWq61PKgAqwZ8j5I2pMICA==" spinCount="100000" sheet="1" objects="1" scenarios="1"/>
  <conditionalFormatting sqref="F5:G5">
    <cfRule type="expression" dxfId="2812" priority="494">
      <formula>OR(#REF!="Número",#REF!="Meses",#REF!="Pesos",#REF!="Millones")</formula>
    </cfRule>
    <cfRule type="expression" dxfId="2811" priority="495">
      <formula>#REF!="Porcentaje"</formula>
    </cfRule>
  </conditionalFormatting>
  <conditionalFormatting sqref="F33:G33">
    <cfRule type="expression" dxfId="2810" priority="465">
      <formula>OR(#REF!="Número",#REF!="Meses",#REF!="Pesos",#REF!="Millones")</formula>
    </cfRule>
    <cfRule type="expression" dxfId="2809" priority="466">
      <formula>#REF!="Porcentaje"</formula>
    </cfRule>
  </conditionalFormatting>
  <conditionalFormatting sqref="F34:G35">
    <cfRule type="expression" dxfId="2808" priority="428">
      <formula>OR(#REF!="Número",#REF!="Meses",#REF!="Pesos",#REF!="Millones")</formula>
    </cfRule>
    <cfRule type="expression" dxfId="2807" priority="429">
      <formula>#REF!="Porcentaje"</formula>
    </cfRule>
  </conditionalFormatting>
  <conditionalFormatting sqref="I5:I12">
    <cfRule type="cellIs" dxfId="2806" priority="216" operator="greaterThan">
      <formula>1.1</formula>
    </cfRule>
    <cfRule type="cellIs" dxfId="2805" priority="217" operator="between">
      <formula>100%</formula>
      <formula>110%</formula>
    </cfRule>
    <cfRule type="cellIs" dxfId="2804" priority="218" operator="between">
      <formula>70%</formula>
      <formula>99.9999999%</formula>
    </cfRule>
    <cfRule type="cellIs" dxfId="2803" priority="219" operator="between">
      <formula>0</formula>
      <formula>0.6999999999999</formula>
    </cfRule>
  </conditionalFormatting>
  <conditionalFormatting sqref="H5:H12">
    <cfRule type="containsText" dxfId="2802" priority="210" operator="containsText" text="Sin medición en la vigencia">
      <formula>NOT(ISERROR(SEARCH("Sin medición en la vigencia",H5)))</formula>
    </cfRule>
    <cfRule type="cellIs" dxfId="2801" priority="211" operator="greaterThan">
      <formula>1.1</formula>
    </cfRule>
    <cfRule type="cellIs" dxfId="2800" priority="212" operator="between">
      <formula>100%</formula>
      <formula>110%</formula>
    </cfRule>
    <cfRule type="cellIs" dxfId="2799" priority="213" operator="between">
      <formula>70%</formula>
      <formula>99.9999999%</formula>
    </cfRule>
    <cfRule type="cellIs" dxfId="2798" priority="214" operator="between">
      <formula>0</formula>
      <formula>0.6999999999999</formula>
    </cfRule>
  </conditionalFormatting>
  <conditionalFormatting sqref="I14:I22">
    <cfRule type="cellIs" dxfId="2797" priority="206" operator="greaterThan">
      <formula>1.1</formula>
    </cfRule>
    <cfRule type="cellIs" dxfId="2796" priority="207" operator="between">
      <formula>100%</formula>
      <formula>110%</formula>
    </cfRule>
    <cfRule type="cellIs" dxfId="2795" priority="208" operator="between">
      <formula>70%</formula>
      <formula>99.9999999%</formula>
    </cfRule>
    <cfRule type="cellIs" dxfId="2794" priority="209" operator="between">
      <formula>0</formula>
      <formula>0.6999999999999</formula>
    </cfRule>
  </conditionalFormatting>
  <conditionalFormatting sqref="H14:H22">
    <cfRule type="containsText" dxfId="2793" priority="200" operator="containsText" text="Sin medición en la vigencia">
      <formula>NOT(ISERROR(SEARCH("Sin medición en la vigencia",H14)))</formula>
    </cfRule>
    <cfRule type="cellIs" dxfId="2792" priority="201" operator="greaterThan">
      <formula>1.1</formula>
    </cfRule>
    <cfRule type="cellIs" dxfId="2791" priority="202" operator="between">
      <formula>100%</formula>
      <formula>110%</formula>
    </cfRule>
    <cfRule type="cellIs" dxfId="2790" priority="203" operator="between">
      <formula>70%</formula>
      <formula>99.9999999%</formula>
    </cfRule>
    <cfRule type="cellIs" dxfId="2789" priority="204" operator="between">
      <formula>0</formula>
      <formula>0.6999999999999</formula>
    </cfRule>
  </conditionalFormatting>
  <conditionalFormatting sqref="I24:I28 I31">
    <cfRule type="cellIs" dxfId="2788" priority="196" operator="greaterThan">
      <formula>1.1</formula>
    </cfRule>
    <cfRule type="cellIs" dxfId="2787" priority="197" operator="between">
      <formula>100%</formula>
      <formula>110%</formula>
    </cfRule>
    <cfRule type="cellIs" dxfId="2786" priority="198" operator="between">
      <formula>70%</formula>
      <formula>99.9999999%</formula>
    </cfRule>
    <cfRule type="cellIs" dxfId="2785" priority="199" operator="between">
      <formula>0</formula>
      <formula>0.6999999999999</formula>
    </cfRule>
  </conditionalFormatting>
  <conditionalFormatting sqref="H24:H28 H31">
    <cfRule type="containsText" dxfId="2784" priority="190" operator="containsText" text="Sin medición en la vigencia">
      <formula>NOT(ISERROR(SEARCH("Sin medición en la vigencia",H24)))</formula>
    </cfRule>
    <cfRule type="cellIs" dxfId="2783" priority="191" operator="greaterThan">
      <formula>1.1</formula>
    </cfRule>
    <cfRule type="cellIs" dxfId="2782" priority="192" operator="between">
      <formula>100%</formula>
      <formula>110%</formula>
    </cfRule>
    <cfRule type="cellIs" dxfId="2781" priority="193" operator="between">
      <formula>70%</formula>
      <formula>99.9999999%</formula>
    </cfRule>
    <cfRule type="cellIs" dxfId="2780" priority="194" operator="between">
      <formula>0</formula>
      <formula>0.6999999999999</formula>
    </cfRule>
  </conditionalFormatting>
  <conditionalFormatting sqref="I33:I35">
    <cfRule type="cellIs" dxfId="2779" priority="186" operator="greaterThan">
      <formula>1.1</formula>
    </cfRule>
    <cfRule type="cellIs" dxfId="2778" priority="187" operator="between">
      <formula>100%</formula>
      <formula>110%</formula>
    </cfRule>
    <cfRule type="cellIs" dxfId="2777" priority="188" operator="between">
      <formula>70%</formula>
      <formula>99.9999999%</formula>
    </cfRule>
    <cfRule type="cellIs" dxfId="2776" priority="189" operator="between">
      <formula>0</formula>
      <formula>0.6999999999999</formula>
    </cfRule>
  </conditionalFormatting>
  <conditionalFormatting sqref="H33:H35">
    <cfRule type="containsText" dxfId="2775" priority="180" operator="containsText" text="Sin medición en la vigencia">
      <formula>NOT(ISERROR(SEARCH("Sin medición en la vigencia",H33)))</formula>
    </cfRule>
    <cfRule type="cellIs" dxfId="2774" priority="181" operator="greaterThan">
      <formula>1.1</formula>
    </cfRule>
    <cfRule type="cellIs" dxfId="2773" priority="182" operator="between">
      <formula>100%</formula>
      <formula>110%</formula>
    </cfRule>
    <cfRule type="cellIs" dxfId="2772" priority="183" operator="between">
      <formula>70%</formula>
      <formula>99.9999999%</formula>
    </cfRule>
    <cfRule type="cellIs" dxfId="2771" priority="184" operator="between">
      <formula>0</formula>
      <formula>0.6999999999999</formula>
    </cfRule>
  </conditionalFormatting>
  <conditionalFormatting sqref="I29:I30">
    <cfRule type="cellIs" dxfId="2770" priority="34" operator="greaterThan">
      <formula>1.1</formula>
    </cfRule>
    <cfRule type="cellIs" dxfId="2769" priority="35" operator="between">
      <formula>100%</formula>
      <formula>110%</formula>
    </cfRule>
    <cfRule type="cellIs" dxfId="2768" priority="36" operator="between">
      <formula>70%</formula>
      <formula>99.9999999%</formula>
    </cfRule>
    <cfRule type="cellIs" dxfId="2767" priority="37" operator="between">
      <formula>0</formula>
      <formula>0.6999999999999</formula>
    </cfRule>
  </conditionalFormatting>
  <conditionalFormatting sqref="H29:H30">
    <cfRule type="containsText" dxfId="2766" priority="28" operator="containsText" text="Sin medición en la vigencia">
      <formula>NOT(ISERROR(SEARCH("Sin medición en la vigencia",H29)))</formula>
    </cfRule>
    <cfRule type="cellIs" dxfId="2765" priority="29" operator="greaterThan">
      <formula>1.1</formula>
    </cfRule>
    <cfRule type="cellIs" dxfId="2764" priority="30" operator="between">
      <formula>100%</formula>
      <formula>110%</formula>
    </cfRule>
    <cfRule type="cellIs" dxfId="2763" priority="31" operator="between">
      <formula>70%</formula>
      <formula>99.9999999%</formula>
    </cfRule>
    <cfRule type="cellIs" dxfId="2762" priority="32" operator="between">
      <formula>0</formula>
      <formula>0.6999999999999</formula>
    </cfRule>
  </conditionalFormatting>
  <hyperlinks>
    <hyperlink ref="J36" location="Principal!A1" display="volver al índice" xr:uid="{00000000-0004-0000-38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15" operator="containsText" id="{E104050C-B70D-4B1C-8D46-BF24C79AB001}">
            <xm:f>NOT(ISERROR(SEARCH("-",I5)))</xm:f>
            <xm:f>"-"</xm:f>
            <x14:dxf>
              <fill>
                <patternFill>
                  <bgColor rgb="FF000000"/>
                </patternFill>
              </fill>
            </x14:dxf>
          </x14:cfRule>
          <xm:sqref>I5:I12</xm:sqref>
        </x14:conditionalFormatting>
        <x14:conditionalFormatting xmlns:xm="http://schemas.microsoft.com/office/excel/2006/main">
          <x14:cfRule type="containsText" priority="205" operator="containsText" id="{4E0E6B51-F99A-492F-BEB5-D27D16861BC6}">
            <xm:f>NOT(ISERROR(SEARCH("-",I14)))</xm:f>
            <xm:f>"-"</xm:f>
            <x14:dxf>
              <fill>
                <patternFill>
                  <bgColor rgb="FF000000"/>
                </patternFill>
              </fill>
            </x14:dxf>
          </x14:cfRule>
          <xm:sqref>I14:I22</xm:sqref>
        </x14:conditionalFormatting>
        <x14:conditionalFormatting xmlns:xm="http://schemas.microsoft.com/office/excel/2006/main">
          <x14:cfRule type="containsText" priority="195" operator="containsText" id="{5A1194C2-0BC9-4984-ADD1-CD79AF58F9B5}">
            <xm:f>NOT(ISERROR(SEARCH("-",I24)))</xm:f>
            <xm:f>"-"</xm:f>
            <x14:dxf>
              <fill>
                <patternFill>
                  <bgColor rgb="FF000000"/>
                </patternFill>
              </fill>
            </x14:dxf>
          </x14:cfRule>
          <xm:sqref>I24:I28 I31</xm:sqref>
        </x14:conditionalFormatting>
        <x14:conditionalFormatting xmlns:xm="http://schemas.microsoft.com/office/excel/2006/main">
          <x14:cfRule type="containsText" priority="185" operator="containsText" id="{27F6DFEB-86B4-4809-8D27-4A2BC41986DA}">
            <xm:f>NOT(ISERROR(SEARCH("-",I33)))</xm:f>
            <xm:f>"-"</xm:f>
            <x14:dxf>
              <fill>
                <patternFill>
                  <bgColor rgb="FF000000"/>
                </patternFill>
              </fill>
            </x14:dxf>
          </x14:cfRule>
          <xm:sqref>I33:I35</xm:sqref>
        </x14:conditionalFormatting>
        <x14:conditionalFormatting xmlns:xm="http://schemas.microsoft.com/office/excel/2006/main">
          <x14:cfRule type="containsText" priority="33" operator="containsText" id="{FA00CBD2-5143-485A-8223-943EEE86FE6E}">
            <xm:f>NOT(ISERROR(SEARCH("-",I29)))</xm:f>
            <xm:f>"-"</xm:f>
            <x14:dxf>
              <fill>
                <patternFill>
                  <bgColor rgb="FF000000"/>
                </patternFill>
              </fill>
            </x14:dxf>
          </x14:cfRule>
          <xm:sqref>I29:I30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tint="0.59999389629810485"/>
  </sheetPr>
  <dimension ref="A1:K114"/>
  <sheetViews>
    <sheetView zoomScale="60" zoomScaleNormal="60" workbookViewId="0">
      <selection activeCell="F10" sqref="F10"/>
    </sheetView>
  </sheetViews>
  <sheetFormatPr baseColWidth="10" defaultColWidth="11.42578125" defaultRowHeight="21" x14ac:dyDescent="0.35"/>
  <cols>
    <col min="1" max="1" width="30.7109375" customWidth="1"/>
    <col min="2" max="2" width="20.42578125" customWidth="1"/>
    <col min="3" max="3" width="29.28515625" customWidth="1"/>
    <col min="4" max="4" width="32.42578125" style="9" customWidth="1"/>
    <col min="5" max="5" width="26.42578125" customWidth="1"/>
    <col min="6" max="6" width="39.140625" style="235" customWidth="1"/>
    <col min="7" max="7" width="33.140625" style="235" customWidth="1"/>
    <col min="8" max="8" width="23.7109375" style="235" customWidth="1"/>
    <col min="9" max="9" width="27.28515625" style="235" customWidth="1"/>
    <col min="10" max="10" width="150.7109375" style="234" customWidth="1"/>
  </cols>
  <sheetData>
    <row r="1" spans="1:11" ht="81.75" customHeight="1" thickBot="1" x14ac:dyDescent="0.3">
      <c r="A1" s="116"/>
      <c r="B1" s="198" t="s">
        <v>122</v>
      </c>
      <c r="C1" s="198"/>
      <c r="D1" s="116" t="s">
        <v>1180</v>
      </c>
      <c r="E1" s="116"/>
      <c r="F1" s="201"/>
      <c r="G1" s="201"/>
      <c r="H1" s="201"/>
      <c r="I1" s="201"/>
      <c r="J1" s="200"/>
    </row>
    <row r="2" spans="1:11" s="9" customFormat="1" ht="22.5" customHeight="1" thickTop="1" thickBot="1" x14ac:dyDescent="0.3">
      <c r="A2" s="106"/>
      <c r="B2" s="106"/>
      <c r="C2" s="106"/>
      <c r="D2" s="106"/>
      <c r="E2" s="106"/>
      <c r="F2" s="334" t="s">
        <v>124</v>
      </c>
      <c r="G2" s="333"/>
      <c r="H2" s="333"/>
      <c r="I2" s="332"/>
      <c r="J2" s="336" t="s">
        <v>21</v>
      </c>
    </row>
    <row r="3" spans="1:11" ht="69.75" customHeight="1" thickTop="1" thickBot="1" x14ac:dyDescent="0.3">
      <c r="A3" s="106" t="s">
        <v>125</v>
      </c>
      <c r="B3" s="106" t="s">
        <v>126</v>
      </c>
      <c r="C3" s="106" t="s">
        <v>127</v>
      </c>
      <c r="D3" s="106" t="s">
        <v>128</v>
      </c>
      <c r="E3" s="106" t="s">
        <v>129</v>
      </c>
      <c r="F3" s="202" t="s">
        <v>130</v>
      </c>
      <c r="G3" s="202" t="s">
        <v>131</v>
      </c>
      <c r="H3" s="203" t="s">
        <v>132</v>
      </c>
      <c r="I3" s="203" t="s">
        <v>209</v>
      </c>
      <c r="J3" s="337" t="s">
        <v>134</v>
      </c>
    </row>
    <row r="4" spans="1:11" ht="51" customHeight="1" thickTop="1" thickBot="1" x14ac:dyDescent="0.3">
      <c r="A4" s="1375" t="s">
        <v>135</v>
      </c>
      <c r="B4" s="1375"/>
      <c r="C4" s="1375"/>
      <c r="D4" s="1375"/>
      <c r="E4" s="1375"/>
      <c r="F4" s="206"/>
      <c r="G4" s="206"/>
      <c r="H4" s="206"/>
      <c r="I4" s="206"/>
      <c r="J4" s="205"/>
    </row>
    <row r="5" spans="1:11" ht="82.9" customHeight="1" thickTop="1" thickBot="1" x14ac:dyDescent="0.3">
      <c r="A5" s="106" t="s">
        <v>1181</v>
      </c>
      <c r="B5" s="339" t="s">
        <v>137</v>
      </c>
      <c r="C5" s="41" t="s">
        <v>143</v>
      </c>
      <c r="D5" s="38" t="s">
        <v>1138</v>
      </c>
      <c r="E5" s="23" t="s">
        <v>466</v>
      </c>
      <c r="F5" s="232">
        <v>1396200000000</v>
      </c>
      <c r="G5" s="232">
        <v>1431427902800</v>
      </c>
      <c r="H5" s="211">
        <v>1.0252312725970492</v>
      </c>
      <c r="I5" s="208">
        <v>1.0252312725970492</v>
      </c>
      <c r="J5" s="152" t="s">
        <v>1182</v>
      </c>
    </row>
    <row r="6" spans="1:11" ht="27" customHeight="1" thickTop="1" thickBot="1" x14ac:dyDescent="0.3">
      <c r="A6" s="1373" t="s">
        <v>571</v>
      </c>
      <c r="B6" s="1373"/>
      <c r="C6" s="1373"/>
      <c r="D6" s="1373"/>
      <c r="E6" s="1373"/>
      <c r="F6" s="109"/>
      <c r="G6" s="109"/>
      <c r="H6" s="109"/>
      <c r="I6" s="456"/>
      <c r="J6" s="289"/>
    </row>
    <row r="7" spans="1:11" ht="107.25" customHeight="1" thickTop="1" thickBot="1" x14ac:dyDescent="0.3">
      <c r="A7" s="106" t="s">
        <v>1181</v>
      </c>
      <c r="B7" s="110" t="s">
        <v>158</v>
      </c>
      <c r="C7" s="487" t="s">
        <v>1183</v>
      </c>
      <c r="D7" s="114" t="s">
        <v>1184</v>
      </c>
      <c r="E7" s="25" t="s">
        <v>1185</v>
      </c>
      <c r="F7" s="1225">
        <v>5</v>
      </c>
      <c r="G7" s="1225">
        <v>7.333333333333333</v>
      </c>
      <c r="H7" s="211">
        <v>1.4666666666666666</v>
      </c>
      <c r="I7" s="208">
        <v>1.4666666666666666</v>
      </c>
      <c r="J7" s="152" t="s">
        <v>1186</v>
      </c>
    </row>
    <row r="8" spans="1:11" ht="61.5" customHeight="1" thickTop="1" thickBot="1" x14ac:dyDescent="0.3">
      <c r="A8" s="493" t="s">
        <v>603</v>
      </c>
      <c r="B8" s="493"/>
      <c r="C8" s="493"/>
      <c r="D8" s="493"/>
      <c r="E8" s="493"/>
      <c r="F8" s="431"/>
      <c r="G8" s="431"/>
      <c r="H8" s="431"/>
      <c r="I8" s="72"/>
      <c r="J8" s="259"/>
    </row>
    <row r="9" spans="1:11" ht="144.75" customHeight="1" thickTop="1" thickBot="1" x14ac:dyDescent="0.3">
      <c r="A9" s="106" t="s">
        <v>1181</v>
      </c>
      <c r="B9" s="1245" t="s">
        <v>162</v>
      </c>
      <c r="C9" s="115" t="s">
        <v>224</v>
      </c>
      <c r="D9" s="115" t="s">
        <v>202</v>
      </c>
      <c r="E9" s="25" t="s">
        <v>203</v>
      </c>
      <c r="F9" s="225">
        <v>1</v>
      </c>
      <c r="G9" s="225">
        <v>1</v>
      </c>
      <c r="H9" s="211">
        <v>1</v>
      </c>
      <c r="I9" s="208">
        <v>1</v>
      </c>
      <c r="J9" s="152" t="s">
        <v>1187</v>
      </c>
    </row>
    <row r="10" spans="1:11" ht="75" customHeight="1" thickTop="1" thickBot="1" x14ac:dyDescent="0.3">
      <c r="A10" s="1374" t="s">
        <v>622</v>
      </c>
      <c r="B10" s="1374"/>
      <c r="C10" s="1374"/>
      <c r="D10" s="1374"/>
      <c r="E10" s="1374"/>
      <c r="F10" s="433"/>
      <c r="G10" s="433"/>
      <c r="H10" s="433"/>
      <c r="I10" s="450"/>
      <c r="J10" s="266"/>
    </row>
    <row r="11" spans="1:11" ht="99" customHeight="1" thickTop="1" thickBot="1" x14ac:dyDescent="0.3">
      <c r="A11" s="106" t="s">
        <v>1181</v>
      </c>
      <c r="B11" s="343" t="s">
        <v>403</v>
      </c>
      <c r="C11" s="103" t="s">
        <v>173</v>
      </c>
      <c r="D11" s="103" t="s">
        <v>226</v>
      </c>
      <c r="E11" s="23" t="s">
        <v>206</v>
      </c>
      <c r="F11" s="225">
        <v>1</v>
      </c>
      <c r="G11" s="225">
        <v>1.0045833333333332</v>
      </c>
      <c r="H11" s="211">
        <v>1.0045833333333332</v>
      </c>
      <c r="I11" s="208">
        <v>1.0045833333333332</v>
      </c>
      <c r="J11" s="152" t="s">
        <v>1188</v>
      </c>
    </row>
    <row r="12" spans="1:11" ht="108" customHeight="1" thickTop="1" x14ac:dyDescent="0.35">
      <c r="H12" s="47" t="s">
        <v>177</v>
      </c>
      <c r="I12" s="1178">
        <v>1.1241203181492621</v>
      </c>
      <c r="J12" s="17" t="s">
        <v>178</v>
      </c>
    </row>
    <row r="13" spans="1:11" ht="108" customHeight="1" x14ac:dyDescent="0.35">
      <c r="I13" s="308"/>
    </row>
    <row r="14" spans="1:11" x14ac:dyDescent="0.35">
      <c r="I14" s="308"/>
    </row>
    <row r="15" spans="1:11" x14ac:dyDescent="0.35">
      <c r="I15" s="308"/>
    </row>
    <row r="16" spans="1:11" s="234" customFormat="1" x14ac:dyDescent="0.35">
      <c r="A16"/>
      <c r="B16"/>
      <c r="C16"/>
      <c r="D16" s="9"/>
      <c r="E16"/>
      <c r="F16" s="235"/>
      <c r="G16" s="235"/>
      <c r="H16" s="235"/>
      <c r="I16" s="308"/>
      <c r="K16"/>
    </row>
    <row r="17" spans="1:11" s="234" customFormat="1" x14ac:dyDescent="0.35">
      <c r="A17"/>
      <c r="B17"/>
      <c r="C17"/>
      <c r="D17" s="9"/>
      <c r="E17"/>
      <c r="F17" s="235"/>
      <c r="G17" s="235"/>
      <c r="H17" s="235"/>
      <c r="I17" s="308"/>
      <c r="K17"/>
    </row>
    <row r="18" spans="1:11" s="234" customFormat="1" x14ac:dyDescent="0.35">
      <c r="A18"/>
      <c r="B18"/>
      <c r="C18"/>
      <c r="D18" s="9"/>
      <c r="E18"/>
      <c r="F18" s="235"/>
      <c r="G18" s="235"/>
      <c r="H18" s="235"/>
      <c r="I18" s="308"/>
      <c r="K18"/>
    </row>
    <row r="19" spans="1:11" s="234" customFormat="1" x14ac:dyDescent="0.35">
      <c r="A19"/>
      <c r="B19"/>
      <c r="C19"/>
      <c r="D19" s="9"/>
      <c r="E19"/>
      <c r="F19" s="235"/>
      <c r="G19" s="235"/>
      <c r="H19" s="235"/>
      <c r="I19" s="308"/>
      <c r="K19"/>
    </row>
    <row r="20" spans="1:11" s="234" customFormat="1" x14ac:dyDescent="0.35">
      <c r="A20"/>
      <c r="B20"/>
      <c r="C20"/>
      <c r="D20" s="9"/>
      <c r="E20"/>
      <c r="F20" s="235"/>
      <c r="G20" s="235"/>
      <c r="H20" s="235"/>
      <c r="I20" s="308"/>
      <c r="K20"/>
    </row>
    <row r="21" spans="1:11" s="234" customFormat="1" x14ac:dyDescent="0.35">
      <c r="A21"/>
      <c r="B21"/>
      <c r="C21"/>
      <c r="D21" s="9"/>
      <c r="E21"/>
      <c r="F21" s="235"/>
      <c r="G21" s="235"/>
      <c r="H21" s="235"/>
      <c r="I21" s="308"/>
      <c r="K21"/>
    </row>
    <row r="22" spans="1:11" s="234" customFormat="1" x14ac:dyDescent="0.35">
      <c r="A22"/>
      <c r="B22"/>
      <c r="C22"/>
      <c r="D22" s="9"/>
      <c r="E22"/>
      <c r="F22" s="235"/>
      <c r="G22" s="235"/>
      <c r="H22" s="235"/>
      <c r="I22" s="308"/>
      <c r="K22"/>
    </row>
    <row r="23" spans="1:11" s="234" customFormat="1" x14ac:dyDescent="0.35">
      <c r="A23"/>
      <c r="B23"/>
      <c r="C23"/>
      <c r="D23" s="9"/>
      <c r="E23"/>
      <c r="F23" s="235"/>
      <c r="G23" s="235"/>
      <c r="H23" s="235"/>
      <c r="I23" s="308"/>
      <c r="K23"/>
    </row>
    <row r="24" spans="1:11" s="234" customFormat="1" x14ac:dyDescent="0.35">
      <c r="A24"/>
      <c r="B24"/>
      <c r="C24"/>
      <c r="D24" s="9"/>
      <c r="E24"/>
      <c r="F24" s="235"/>
      <c r="G24" s="235"/>
      <c r="H24" s="235"/>
      <c r="I24" s="308"/>
      <c r="K24"/>
    </row>
    <row r="25" spans="1:11" s="234" customFormat="1" x14ac:dyDescent="0.35">
      <c r="A25"/>
      <c r="B25"/>
      <c r="C25"/>
      <c r="D25" s="9"/>
      <c r="E25"/>
      <c r="F25" s="235"/>
      <c r="G25" s="235"/>
      <c r="H25" s="235"/>
      <c r="I25" s="308"/>
      <c r="K25"/>
    </row>
    <row r="26" spans="1:11" s="234" customFormat="1" x14ac:dyDescent="0.35">
      <c r="A26"/>
      <c r="B26"/>
      <c r="C26"/>
      <c r="D26" s="9"/>
      <c r="E26"/>
      <c r="F26" s="235"/>
      <c r="G26" s="235"/>
      <c r="H26" s="235"/>
      <c r="I26" s="308"/>
      <c r="K26"/>
    </row>
    <row r="27" spans="1:11" s="234" customFormat="1" x14ac:dyDescent="0.35">
      <c r="A27"/>
      <c r="B27"/>
      <c r="C27"/>
      <c r="D27" s="9"/>
      <c r="E27"/>
      <c r="F27" s="235"/>
      <c r="G27" s="235"/>
      <c r="H27" s="235"/>
      <c r="I27" s="308"/>
      <c r="K27"/>
    </row>
    <row r="28" spans="1:11" s="234" customFormat="1" x14ac:dyDescent="0.35">
      <c r="A28"/>
      <c r="B28"/>
      <c r="C28"/>
      <c r="D28" s="9"/>
      <c r="E28"/>
      <c r="F28" s="235"/>
      <c r="G28" s="235"/>
      <c r="H28" s="235"/>
      <c r="I28" s="308"/>
      <c r="K28"/>
    </row>
    <row r="29" spans="1:11" s="234" customFormat="1" x14ac:dyDescent="0.35">
      <c r="A29"/>
      <c r="B29"/>
      <c r="C29"/>
      <c r="D29" s="9"/>
      <c r="E29"/>
      <c r="F29" s="235"/>
      <c r="G29" s="235"/>
      <c r="H29" s="235"/>
      <c r="I29" s="308"/>
      <c r="K29"/>
    </row>
    <row r="30" spans="1:11" s="234" customFormat="1" x14ac:dyDescent="0.35">
      <c r="A30"/>
      <c r="B30"/>
      <c r="C30"/>
      <c r="D30" s="9"/>
      <c r="E30"/>
      <c r="F30" s="235"/>
      <c r="G30" s="235"/>
      <c r="H30" s="235"/>
      <c r="I30" s="308"/>
      <c r="K30"/>
    </row>
    <row r="31" spans="1:11" s="234" customFormat="1" x14ac:dyDescent="0.35">
      <c r="A31"/>
      <c r="B31"/>
      <c r="C31"/>
      <c r="D31" s="9"/>
      <c r="E31"/>
      <c r="F31" s="235"/>
      <c r="G31" s="235"/>
      <c r="H31" s="235"/>
      <c r="I31" s="308"/>
      <c r="K31"/>
    </row>
    <row r="32" spans="1:11" s="234" customFormat="1" x14ac:dyDescent="0.35">
      <c r="A32"/>
      <c r="B32"/>
      <c r="C32"/>
      <c r="D32" s="9"/>
      <c r="E32"/>
      <c r="F32" s="235"/>
      <c r="G32" s="235"/>
      <c r="H32" s="235"/>
      <c r="I32" s="308"/>
      <c r="K32"/>
    </row>
    <row r="33" spans="1:11" s="234" customFormat="1" x14ac:dyDescent="0.35">
      <c r="A33"/>
      <c r="B33"/>
      <c r="C33"/>
      <c r="D33" s="9"/>
      <c r="E33"/>
      <c r="F33" s="235"/>
      <c r="G33" s="235"/>
      <c r="H33" s="235"/>
      <c r="I33" s="308"/>
      <c r="K33"/>
    </row>
    <row r="34" spans="1:11" s="234" customFormat="1" x14ac:dyDescent="0.35">
      <c r="A34"/>
      <c r="B34"/>
      <c r="C34"/>
      <c r="D34" s="9"/>
      <c r="E34"/>
      <c r="F34" s="235"/>
      <c r="G34" s="235"/>
      <c r="H34" s="235"/>
      <c r="I34" s="308"/>
      <c r="K34"/>
    </row>
    <row r="35" spans="1:11" s="234" customFormat="1" x14ac:dyDescent="0.35">
      <c r="A35"/>
      <c r="B35"/>
      <c r="C35"/>
      <c r="D35" s="9"/>
      <c r="E35"/>
      <c r="F35" s="235"/>
      <c r="G35" s="235"/>
      <c r="H35" s="235"/>
      <c r="I35" s="308"/>
      <c r="K35"/>
    </row>
    <row r="36" spans="1:11" s="234" customFormat="1" x14ac:dyDescent="0.35">
      <c r="A36"/>
      <c r="B36"/>
      <c r="C36"/>
      <c r="D36" s="9"/>
      <c r="E36"/>
      <c r="F36" s="235"/>
      <c r="G36" s="235"/>
      <c r="H36" s="235"/>
      <c r="I36" s="308"/>
      <c r="K36"/>
    </row>
    <row r="37" spans="1:11" s="234" customFormat="1" x14ac:dyDescent="0.35">
      <c r="A37"/>
      <c r="B37"/>
      <c r="C37"/>
      <c r="D37" s="9"/>
      <c r="E37"/>
      <c r="F37" s="235"/>
      <c r="G37" s="235"/>
      <c r="H37" s="235"/>
      <c r="I37" s="308"/>
      <c r="K37"/>
    </row>
    <row r="38" spans="1:11" s="234" customFormat="1" x14ac:dyDescent="0.35">
      <c r="A38"/>
      <c r="B38"/>
      <c r="C38"/>
      <c r="D38" s="9"/>
      <c r="E38"/>
      <c r="F38" s="235"/>
      <c r="G38" s="235"/>
      <c r="H38" s="235"/>
      <c r="I38" s="308"/>
      <c r="K38"/>
    </row>
    <row r="39" spans="1:11" s="234" customFormat="1" x14ac:dyDescent="0.35">
      <c r="A39"/>
      <c r="B39"/>
      <c r="C39"/>
      <c r="D39" s="9"/>
      <c r="E39"/>
      <c r="F39" s="235"/>
      <c r="G39" s="235"/>
      <c r="H39" s="235"/>
      <c r="I39" s="308"/>
      <c r="K39"/>
    </row>
    <row r="40" spans="1:11" s="234" customFormat="1" x14ac:dyDescent="0.35">
      <c r="A40"/>
      <c r="B40"/>
      <c r="C40"/>
      <c r="D40" s="9"/>
      <c r="E40"/>
      <c r="F40" s="235"/>
      <c r="G40" s="235"/>
      <c r="H40" s="235"/>
      <c r="I40" s="308"/>
      <c r="K40"/>
    </row>
    <row r="41" spans="1:11" s="234" customFormat="1" x14ac:dyDescent="0.35">
      <c r="A41"/>
      <c r="B41"/>
      <c r="C41"/>
      <c r="D41" s="9"/>
      <c r="E41"/>
      <c r="F41" s="235"/>
      <c r="G41" s="235"/>
      <c r="H41" s="235"/>
      <c r="I41" s="308"/>
      <c r="K41"/>
    </row>
    <row r="42" spans="1:11" s="234" customFormat="1" x14ac:dyDescent="0.35">
      <c r="A42"/>
      <c r="B42"/>
      <c r="C42"/>
      <c r="D42" s="9"/>
      <c r="E42"/>
      <c r="F42" s="235"/>
      <c r="G42" s="235"/>
      <c r="H42" s="235"/>
      <c r="I42" s="308"/>
      <c r="K42"/>
    </row>
    <row r="43" spans="1:11" s="234" customFormat="1" x14ac:dyDescent="0.35">
      <c r="A43"/>
      <c r="B43"/>
      <c r="C43"/>
      <c r="D43" s="9"/>
      <c r="E43"/>
      <c r="F43" s="235"/>
      <c r="G43" s="235"/>
      <c r="H43" s="235"/>
      <c r="I43" s="308"/>
      <c r="K43"/>
    </row>
    <row r="44" spans="1:11" s="234" customFormat="1" x14ac:dyDescent="0.35">
      <c r="A44"/>
      <c r="B44"/>
      <c r="C44"/>
      <c r="D44" s="9"/>
      <c r="E44"/>
      <c r="F44" s="235"/>
      <c r="G44" s="235"/>
      <c r="H44" s="235"/>
      <c r="I44" s="308"/>
      <c r="K44"/>
    </row>
    <row r="45" spans="1:11" s="234" customFormat="1" x14ac:dyDescent="0.35">
      <c r="A45"/>
      <c r="B45"/>
      <c r="C45"/>
      <c r="D45" s="9"/>
      <c r="E45"/>
      <c r="F45" s="235"/>
      <c r="G45" s="235"/>
      <c r="H45" s="235"/>
      <c r="I45" s="308"/>
      <c r="K45"/>
    </row>
    <row r="46" spans="1:11" s="234" customFormat="1" x14ac:dyDescent="0.35">
      <c r="A46"/>
      <c r="B46"/>
      <c r="C46"/>
      <c r="D46" s="9"/>
      <c r="E46"/>
      <c r="F46" s="235"/>
      <c r="G46" s="235"/>
      <c r="H46" s="235"/>
      <c r="I46" s="308"/>
      <c r="K46"/>
    </row>
    <row r="47" spans="1:11" s="234" customFormat="1" x14ac:dyDescent="0.35">
      <c r="A47"/>
      <c r="B47"/>
      <c r="C47"/>
      <c r="D47" s="9"/>
      <c r="E47"/>
      <c r="F47" s="235"/>
      <c r="G47" s="235"/>
      <c r="H47" s="235"/>
      <c r="I47" s="308"/>
      <c r="K47"/>
    </row>
    <row r="48" spans="1:11" s="234" customFormat="1" x14ac:dyDescent="0.35">
      <c r="A48"/>
      <c r="B48"/>
      <c r="C48"/>
      <c r="D48" s="9"/>
      <c r="E48"/>
      <c r="F48" s="235"/>
      <c r="G48" s="235"/>
      <c r="H48" s="235"/>
      <c r="I48" s="308"/>
      <c r="K48"/>
    </row>
    <row r="49" spans="1:11" s="234" customFormat="1" x14ac:dyDescent="0.35">
      <c r="A49"/>
      <c r="B49"/>
      <c r="C49"/>
      <c r="D49" s="9"/>
      <c r="E49"/>
      <c r="F49" s="235"/>
      <c r="G49" s="235"/>
      <c r="H49" s="235"/>
      <c r="I49" s="308"/>
      <c r="K49"/>
    </row>
    <row r="50" spans="1:11" s="234" customFormat="1" x14ac:dyDescent="0.35">
      <c r="A50"/>
      <c r="B50"/>
      <c r="C50"/>
      <c r="D50" s="9"/>
      <c r="E50"/>
      <c r="F50" s="235"/>
      <c r="G50" s="235"/>
      <c r="H50" s="235"/>
      <c r="I50" s="308"/>
      <c r="K50"/>
    </row>
    <row r="51" spans="1:11" s="234" customFormat="1" x14ac:dyDescent="0.35">
      <c r="A51"/>
      <c r="B51"/>
      <c r="C51"/>
      <c r="D51" s="9"/>
      <c r="E51"/>
      <c r="F51" s="235"/>
      <c r="G51" s="235"/>
      <c r="H51" s="235"/>
      <c r="I51" s="308"/>
      <c r="K51"/>
    </row>
    <row r="52" spans="1:11" s="234" customFormat="1" x14ac:dyDescent="0.35">
      <c r="A52"/>
      <c r="B52"/>
      <c r="C52"/>
      <c r="D52" s="9"/>
      <c r="E52"/>
      <c r="F52" s="235"/>
      <c r="G52" s="235"/>
      <c r="H52" s="235"/>
      <c r="I52" s="308"/>
      <c r="K52"/>
    </row>
    <row r="53" spans="1:11" s="234" customFormat="1" x14ac:dyDescent="0.35">
      <c r="A53"/>
      <c r="B53"/>
      <c r="C53"/>
      <c r="D53" s="9"/>
      <c r="E53"/>
      <c r="F53" s="235"/>
      <c r="G53" s="235"/>
      <c r="H53" s="235"/>
      <c r="I53" s="308"/>
      <c r="K53"/>
    </row>
    <row r="54" spans="1:11" s="234" customFormat="1" x14ac:dyDescent="0.35">
      <c r="A54"/>
      <c r="B54"/>
      <c r="C54"/>
      <c r="D54" s="9"/>
      <c r="E54"/>
      <c r="F54" s="235"/>
      <c r="G54" s="235"/>
      <c r="H54" s="235"/>
      <c r="I54" s="308"/>
      <c r="K54"/>
    </row>
    <row r="55" spans="1:11" s="234" customFormat="1" x14ac:dyDescent="0.35">
      <c r="A55"/>
      <c r="B55"/>
      <c r="C55"/>
      <c r="D55" s="9"/>
      <c r="E55"/>
      <c r="F55" s="235"/>
      <c r="G55" s="235"/>
      <c r="H55" s="235"/>
      <c r="I55" s="308"/>
      <c r="K55"/>
    </row>
    <row r="56" spans="1:11" s="234" customFormat="1" x14ac:dyDescent="0.35">
      <c r="A56"/>
      <c r="B56"/>
      <c r="C56"/>
      <c r="D56" s="9"/>
      <c r="E56"/>
      <c r="F56" s="235"/>
      <c r="G56" s="235"/>
      <c r="H56" s="235"/>
      <c r="I56" s="308"/>
      <c r="K56"/>
    </row>
    <row r="57" spans="1:11" s="234" customFormat="1" x14ac:dyDescent="0.35">
      <c r="A57"/>
      <c r="B57"/>
      <c r="C57"/>
      <c r="D57" s="9"/>
      <c r="E57"/>
      <c r="F57" s="235"/>
      <c r="G57" s="235"/>
      <c r="H57" s="235"/>
      <c r="I57" s="308"/>
      <c r="K57"/>
    </row>
    <row r="58" spans="1:11" s="234" customFormat="1" x14ac:dyDescent="0.35">
      <c r="A58"/>
      <c r="B58"/>
      <c r="C58"/>
      <c r="D58" s="9"/>
      <c r="E58"/>
      <c r="F58" s="235"/>
      <c r="G58" s="235"/>
      <c r="H58" s="235"/>
      <c r="I58" s="308"/>
      <c r="K58"/>
    </row>
    <row r="59" spans="1:11" s="234" customFormat="1" x14ac:dyDescent="0.35">
      <c r="A59"/>
      <c r="B59"/>
      <c r="C59"/>
      <c r="D59" s="9"/>
      <c r="E59"/>
      <c r="F59" s="235"/>
      <c r="G59" s="235"/>
      <c r="H59" s="235"/>
      <c r="I59" s="308"/>
      <c r="K59"/>
    </row>
    <row r="60" spans="1:11" s="234" customFormat="1" x14ac:dyDescent="0.35">
      <c r="A60"/>
      <c r="B60"/>
      <c r="C60"/>
      <c r="D60" s="9"/>
      <c r="E60"/>
      <c r="F60" s="235"/>
      <c r="G60" s="235"/>
      <c r="H60" s="235"/>
      <c r="I60" s="308"/>
      <c r="K60"/>
    </row>
    <row r="61" spans="1:11" s="234" customFormat="1" x14ac:dyDescent="0.35">
      <c r="A61"/>
      <c r="B61"/>
      <c r="C61"/>
      <c r="D61" s="9"/>
      <c r="E61"/>
      <c r="F61" s="235"/>
      <c r="G61" s="235"/>
      <c r="H61" s="235"/>
      <c r="I61" s="308"/>
      <c r="K61"/>
    </row>
    <row r="62" spans="1:11" s="234" customFormat="1" x14ac:dyDescent="0.35">
      <c r="A62"/>
      <c r="B62"/>
      <c r="C62"/>
      <c r="D62" s="9"/>
      <c r="E62"/>
      <c r="F62" s="235"/>
      <c r="G62" s="235"/>
      <c r="H62" s="235"/>
      <c r="I62" s="308"/>
      <c r="K62"/>
    </row>
    <row r="63" spans="1:11" s="234" customFormat="1" x14ac:dyDescent="0.35">
      <c r="A63"/>
      <c r="B63"/>
      <c r="C63"/>
      <c r="D63" s="9"/>
      <c r="E63"/>
      <c r="F63" s="235"/>
      <c r="G63" s="235"/>
      <c r="H63" s="235"/>
      <c r="I63" s="308"/>
      <c r="K63"/>
    </row>
    <row r="64" spans="1:11" s="234" customFormat="1" x14ac:dyDescent="0.35">
      <c r="A64"/>
      <c r="B64"/>
      <c r="C64"/>
      <c r="D64" s="9"/>
      <c r="E64"/>
      <c r="F64" s="235"/>
      <c r="G64" s="235"/>
      <c r="H64" s="235"/>
      <c r="I64" s="308"/>
      <c r="K64"/>
    </row>
    <row r="65" spans="1:11" s="234" customFormat="1" x14ac:dyDescent="0.35">
      <c r="A65"/>
      <c r="B65"/>
      <c r="C65"/>
      <c r="D65" s="9"/>
      <c r="E65"/>
      <c r="F65" s="235"/>
      <c r="G65" s="235"/>
      <c r="H65" s="235"/>
      <c r="I65" s="308"/>
      <c r="K65"/>
    </row>
    <row r="66" spans="1:11" s="234" customFormat="1" x14ac:dyDescent="0.35">
      <c r="A66"/>
      <c r="B66"/>
      <c r="C66"/>
      <c r="D66" s="9"/>
      <c r="E66"/>
      <c r="F66" s="235"/>
      <c r="G66" s="235"/>
      <c r="H66" s="235"/>
      <c r="I66" s="308"/>
      <c r="K66"/>
    </row>
    <row r="67" spans="1:11" s="234" customFormat="1" x14ac:dyDescent="0.35">
      <c r="A67"/>
      <c r="B67"/>
      <c r="C67"/>
      <c r="D67" s="9"/>
      <c r="E67"/>
      <c r="F67" s="235"/>
      <c r="G67" s="235"/>
      <c r="H67" s="235"/>
      <c r="I67" s="308"/>
      <c r="K67"/>
    </row>
    <row r="68" spans="1:11" s="234" customFormat="1" x14ac:dyDescent="0.35">
      <c r="A68"/>
      <c r="B68"/>
      <c r="C68"/>
      <c r="D68" s="9"/>
      <c r="E68"/>
      <c r="F68" s="235"/>
      <c r="G68" s="235"/>
      <c r="H68" s="235"/>
      <c r="I68" s="308"/>
      <c r="K68"/>
    </row>
    <row r="69" spans="1:11" s="234" customFormat="1" x14ac:dyDescent="0.35">
      <c r="A69"/>
      <c r="B69"/>
      <c r="C69"/>
      <c r="D69" s="9"/>
      <c r="E69"/>
      <c r="F69" s="235"/>
      <c r="G69" s="235"/>
      <c r="H69" s="235"/>
      <c r="I69" s="233"/>
      <c r="K69"/>
    </row>
    <row r="70" spans="1:11" s="234" customFormat="1" x14ac:dyDescent="0.35">
      <c r="A70"/>
      <c r="B70"/>
      <c r="C70"/>
      <c r="D70" s="9"/>
      <c r="E70"/>
      <c r="F70" s="235"/>
      <c r="G70" s="235"/>
      <c r="H70" s="235"/>
      <c r="I70" s="233"/>
      <c r="K70"/>
    </row>
    <row r="71" spans="1:11" s="234" customFormat="1" x14ac:dyDescent="0.35">
      <c r="A71"/>
      <c r="B71"/>
      <c r="C71"/>
      <c r="D71" s="9"/>
      <c r="E71"/>
      <c r="F71" s="235"/>
      <c r="G71" s="235"/>
      <c r="H71" s="235"/>
      <c r="I71" s="233"/>
      <c r="K71"/>
    </row>
    <row r="72" spans="1:11" s="234" customFormat="1" x14ac:dyDescent="0.35">
      <c r="A72"/>
      <c r="B72"/>
      <c r="C72"/>
      <c r="D72" s="9"/>
      <c r="E72"/>
      <c r="F72" s="235"/>
      <c r="G72" s="235"/>
      <c r="H72" s="235"/>
      <c r="I72" s="233"/>
      <c r="K72"/>
    </row>
    <row r="73" spans="1:11" s="234" customFormat="1" x14ac:dyDescent="0.35">
      <c r="A73"/>
      <c r="B73"/>
      <c r="C73"/>
      <c r="D73" s="9"/>
      <c r="E73"/>
      <c r="F73" s="235"/>
      <c r="G73" s="235"/>
      <c r="H73" s="235"/>
      <c r="I73" s="233"/>
      <c r="K73"/>
    </row>
    <row r="74" spans="1:11" s="234" customFormat="1" x14ac:dyDescent="0.35">
      <c r="A74"/>
      <c r="B74"/>
      <c r="C74"/>
      <c r="D74" s="9"/>
      <c r="E74"/>
      <c r="F74" s="235"/>
      <c r="G74" s="235"/>
      <c r="H74" s="235"/>
      <c r="I74" s="233"/>
      <c r="K74"/>
    </row>
    <row r="75" spans="1:11" s="234" customFormat="1" x14ac:dyDescent="0.35">
      <c r="A75"/>
      <c r="B75"/>
      <c r="C75"/>
      <c r="D75" s="9"/>
      <c r="E75"/>
      <c r="F75" s="235"/>
      <c r="G75" s="235"/>
      <c r="H75" s="235"/>
      <c r="I75" s="233"/>
      <c r="K75"/>
    </row>
    <row r="76" spans="1:11" s="234" customFormat="1" x14ac:dyDescent="0.35">
      <c r="A76"/>
      <c r="B76"/>
      <c r="C76"/>
      <c r="D76" s="9"/>
      <c r="E76"/>
      <c r="F76" s="235"/>
      <c r="G76" s="235"/>
      <c r="H76" s="235"/>
      <c r="I76" s="233"/>
      <c r="K76"/>
    </row>
    <row r="77" spans="1:11" s="234" customFormat="1" x14ac:dyDescent="0.35">
      <c r="A77"/>
      <c r="B77"/>
      <c r="C77"/>
      <c r="D77" s="9"/>
      <c r="E77"/>
      <c r="F77" s="235"/>
      <c r="G77" s="235"/>
      <c r="H77" s="235"/>
      <c r="I77" s="233"/>
      <c r="K77"/>
    </row>
    <row r="78" spans="1:11" s="234" customFormat="1" x14ac:dyDescent="0.35">
      <c r="A78"/>
      <c r="B78"/>
      <c r="C78"/>
      <c r="D78" s="9"/>
      <c r="E78"/>
      <c r="F78" s="235"/>
      <c r="G78" s="235"/>
      <c r="H78" s="235"/>
      <c r="I78" s="233"/>
      <c r="K78"/>
    </row>
    <row r="79" spans="1:11" s="234" customFormat="1" x14ac:dyDescent="0.35">
      <c r="A79"/>
      <c r="B79"/>
      <c r="C79"/>
      <c r="D79" s="9"/>
      <c r="E79"/>
      <c r="F79" s="235"/>
      <c r="G79" s="235"/>
      <c r="H79" s="235"/>
      <c r="I79" s="233"/>
      <c r="K79"/>
    </row>
    <row r="80" spans="1:11" s="234" customFormat="1" x14ac:dyDescent="0.35">
      <c r="A80"/>
      <c r="B80"/>
      <c r="C80"/>
      <c r="D80" s="9"/>
      <c r="E80"/>
      <c r="F80" s="235"/>
      <c r="G80" s="235"/>
      <c r="H80" s="235"/>
      <c r="I80" s="233"/>
      <c r="K80"/>
    </row>
    <row r="81" spans="1:11" s="234" customFormat="1" x14ac:dyDescent="0.35">
      <c r="A81"/>
      <c r="B81"/>
      <c r="C81"/>
      <c r="D81" s="9"/>
      <c r="E81"/>
      <c r="F81" s="235"/>
      <c r="G81" s="235"/>
      <c r="H81" s="235"/>
      <c r="I81" s="233"/>
      <c r="K81"/>
    </row>
    <row r="82" spans="1:11" s="234" customFormat="1" x14ac:dyDescent="0.35">
      <c r="A82"/>
      <c r="B82"/>
      <c r="C82"/>
      <c r="D82" s="9"/>
      <c r="E82"/>
      <c r="F82" s="235"/>
      <c r="G82" s="235"/>
      <c r="H82" s="235"/>
      <c r="I82" s="233"/>
      <c r="K82"/>
    </row>
    <row r="83" spans="1:11" s="234" customFormat="1" x14ac:dyDescent="0.35">
      <c r="A83"/>
      <c r="B83"/>
      <c r="C83"/>
      <c r="D83" s="9"/>
      <c r="E83"/>
      <c r="F83" s="235"/>
      <c r="G83" s="235"/>
      <c r="H83" s="235"/>
      <c r="I83" s="233"/>
      <c r="K83"/>
    </row>
    <row r="84" spans="1:11" s="234" customFormat="1" x14ac:dyDescent="0.35">
      <c r="A84"/>
      <c r="B84"/>
      <c r="C84"/>
      <c r="D84" s="9"/>
      <c r="E84"/>
      <c r="F84" s="235"/>
      <c r="G84" s="235"/>
      <c r="H84" s="235"/>
      <c r="I84" s="233"/>
      <c r="K84"/>
    </row>
    <row r="85" spans="1:11" s="234" customFormat="1" x14ac:dyDescent="0.35">
      <c r="A85"/>
      <c r="B85"/>
      <c r="C85"/>
      <c r="D85" s="9"/>
      <c r="E85"/>
      <c r="F85" s="235"/>
      <c r="G85" s="235"/>
      <c r="H85" s="235"/>
      <c r="I85" s="233"/>
      <c r="K85"/>
    </row>
    <row r="86" spans="1:11" s="234" customFormat="1" x14ac:dyDescent="0.35">
      <c r="A86"/>
      <c r="B86"/>
      <c r="C86"/>
      <c r="D86" s="9"/>
      <c r="E86"/>
      <c r="F86" s="235"/>
      <c r="G86" s="235"/>
      <c r="H86" s="235"/>
      <c r="I86" s="233"/>
      <c r="K86"/>
    </row>
    <row r="87" spans="1:11" s="234" customFormat="1" x14ac:dyDescent="0.35">
      <c r="A87"/>
      <c r="B87"/>
      <c r="C87"/>
      <c r="D87" s="9"/>
      <c r="E87"/>
      <c r="F87" s="235"/>
      <c r="G87" s="235"/>
      <c r="H87" s="235"/>
      <c r="I87" s="233"/>
      <c r="K87"/>
    </row>
    <row r="88" spans="1:11" s="234" customFormat="1" x14ac:dyDescent="0.35">
      <c r="A88"/>
      <c r="B88"/>
      <c r="C88"/>
      <c r="D88" s="9"/>
      <c r="E88"/>
      <c r="F88" s="235"/>
      <c r="G88" s="235"/>
      <c r="H88" s="235"/>
      <c r="I88" s="233"/>
      <c r="K88"/>
    </row>
    <row r="89" spans="1:11" s="234" customFormat="1" x14ac:dyDescent="0.35">
      <c r="A89"/>
      <c r="B89"/>
      <c r="C89"/>
      <c r="D89" s="9"/>
      <c r="E89"/>
      <c r="F89" s="235"/>
      <c r="G89" s="235"/>
      <c r="H89" s="235"/>
      <c r="I89" s="233"/>
      <c r="K89"/>
    </row>
    <row r="90" spans="1:11" s="234" customFormat="1" x14ac:dyDescent="0.35">
      <c r="A90"/>
      <c r="B90"/>
      <c r="C90"/>
      <c r="D90" s="9"/>
      <c r="E90"/>
      <c r="F90" s="235"/>
      <c r="G90" s="235"/>
      <c r="H90" s="235"/>
      <c r="I90" s="233"/>
      <c r="K90"/>
    </row>
    <row r="91" spans="1:11" s="234" customFormat="1" x14ac:dyDescent="0.35">
      <c r="A91"/>
      <c r="B91"/>
      <c r="C91"/>
      <c r="D91" s="9"/>
      <c r="E91"/>
      <c r="F91" s="235"/>
      <c r="G91" s="235"/>
      <c r="H91" s="235"/>
      <c r="I91" s="233"/>
      <c r="K91"/>
    </row>
    <row r="92" spans="1:11" s="234" customFormat="1" x14ac:dyDescent="0.35">
      <c r="A92"/>
      <c r="B92"/>
      <c r="C92"/>
      <c r="D92" s="9"/>
      <c r="E92"/>
      <c r="F92" s="235"/>
      <c r="G92" s="235"/>
      <c r="H92" s="235"/>
      <c r="I92" s="233"/>
      <c r="K92"/>
    </row>
    <row r="93" spans="1:11" s="234" customFormat="1" x14ac:dyDescent="0.35">
      <c r="A93"/>
      <c r="B93"/>
      <c r="C93"/>
      <c r="D93" s="9"/>
      <c r="E93"/>
      <c r="F93" s="235"/>
      <c r="G93" s="235"/>
      <c r="H93" s="235"/>
      <c r="I93" s="233"/>
      <c r="K93"/>
    </row>
    <row r="94" spans="1:11" s="234" customFormat="1" x14ac:dyDescent="0.35">
      <c r="A94"/>
      <c r="B94"/>
      <c r="C94"/>
      <c r="D94" s="9"/>
      <c r="E94"/>
      <c r="F94" s="235"/>
      <c r="G94" s="235"/>
      <c r="H94" s="235"/>
      <c r="I94" s="233"/>
      <c r="K94"/>
    </row>
    <row r="95" spans="1:11" s="234" customFormat="1" x14ac:dyDescent="0.35">
      <c r="A95"/>
      <c r="B95"/>
      <c r="C95"/>
      <c r="D95" s="9"/>
      <c r="E95"/>
      <c r="F95" s="235"/>
      <c r="G95" s="235"/>
      <c r="H95" s="235"/>
      <c r="I95" s="233"/>
      <c r="K95"/>
    </row>
    <row r="96" spans="1:11" s="234" customFormat="1" x14ac:dyDescent="0.35">
      <c r="A96"/>
      <c r="B96"/>
      <c r="C96"/>
      <c r="D96" s="9"/>
      <c r="E96"/>
      <c r="F96" s="235"/>
      <c r="G96" s="235"/>
      <c r="H96" s="235"/>
      <c r="I96" s="233"/>
      <c r="K96"/>
    </row>
    <row r="97" spans="1:11" s="234" customFormat="1" x14ac:dyDescent="0.35">
      <c r="A97"/>
      <c r="B97"/>
      <c r="C97"/>
      <c r="D97" s="9"/>
      <c r="E97"/>
      <c r="F97" s="235"/>
      <c r="G97" s="235"/>
      <c r="H97" s="235"/>
      <c r="I97" s="233"/>
      <c r="K97"/>
    </row>
    <row r="98" spans="1:11" s="234" customFormat="1" x14ac:dyDescent="0.35">
      <c r="A98"/>
      <c r="B98"/>
      <c r="C98"/>
      <c r="D98" s="9"/>
      <c r="E98"/>
      <c r="F98" s="235"/>
      <c r="G98" s="235"/>
      <c r="H98" s="235"/>
      <c r="I98" s="233"/>
      <c r="K98"/>
    </row>
    <row r="99" spans="1:11" s="234" customFormat="1" x14ac:dyDescent="0.35">
      <c r="A99"/>
      <c r="B99"/>
      <c r="C99"/>
      <c r="D99" s="9"/>
      <c r="E99"/>
      <c r="F99" s="235"/>
      <c r="G99" s="235"/>
      <c r="H99" s="235"/>
      <c r="I99" s="233"/>
      <c r="K99"/>
    </row>
    <row r="100" spans="1:11" s="234" customFormat="1" x14ac:dyDescent="0.35">
      <c r="A100"/>
      <c r="B100"/>
      <c r="C100"/>
      <c r="D100" s="9"/>
      <c r="E100"/>
      <c r="F100" s="235"/>
      <c r="G100" s="235"/>
      <c r="H100" s="235"/>
      <c r="I100" s="233"/>
      <c r="K100"/>
    </row>
    <row r="101" spans="1:11" s="234" customFormat="1" x14ac:dyDescent="0.35">
      <c r="A101"/>
      <c r="B101"/>
      <c r="C101"/>
      <c r="D101" s="9"/>
      <c r="E101"/>
      <c r="F101" s="235"/>
      <c r="G101" s="235"/>
      <c r="H101" s="235"/>
      <c r="I101" s="233"/>
      <c r="K101"/>
    </row>
    <row r="102" spans="1:11" s="234" customFormat="1" x14ac:dyDescent="0.35">
      <c r="A102"/>
      <c r="B102"/>
      <c r="C102"/>
      <c r="D102" s="9"/>
      <c r="E102"/>
      <c r="F102" s="235"/>
      <c r="G102" s="235"/>
      <c r="H102" s="235"/>
      <c r="I102" s="233"/>
      <c r="K102"/>
    </row>
    <row r="103" spans="1:11" s="234" customFormat="1" x14ac:dyDescent="0.35">
      <c r="A103"/>
      <c r="B103"/>
      <c r="C103"/>
      <c r="D103" s="9"/>
      <c r="E103"/>
      <c r="F103" s="235"/>
      <c r="G103" s="235"/>
      <c r="H103" s="235"/>
      <c r="I103" s="233"/>
      <c r="K103"/>
    </row>
    <row r="104" spans="1:11" s="234" customFormat="1" x14ac:dyDescent="0.35">
      <c r="A104"/>
      <c r="B104"/>
      <c r="C104"/>
      <c r="D104" s="9"/>
      <c r="E104"/>
      <c r="F104" s="235"/>
      <c r="G104" s="235"/>
      <c r="H104" s="235"/>
      <c r="I104" s="233"/>
      <c r="K104"/>
    </row>
    <row r="105" spans="1:11" s="234" customFormat="1" x14ac:dyDescent="0.35">
      <c r="A105"/>
      <c r="B105"/>
      <c r="C105"/>
      <c r="D105" s="9"/>
      <c r="E105"/>
      <c r="F105" s="235"/>
      <c r="G105" s="235"/>
      <c r="H105" s="235"/>
      <c r="I105" s="233"/>
      <c r="K105"/>
    </row>
    <row r="106" spans="1:11" s="234" customFormat="1" x14ac:dyDescent="0.35">
      <c r="A106"/>
      <c r="B106"/>
      <c r="C106"/>
      <c r="D106" s="9"/>
      <c r="E106"/>
      <c r="F106" s="235"/>
      <c r="G106" s="235"/>
      <c r="H106" s="235"/>
      <c r="I106" s="233"/>
      <c r="K106"/>
    </row>
    <row r="107" spans="1:11" s="234" customFormat="1" x14ac:dyDescent="0.35">
      <c r="A107"/>
      <c r="B107"/>
      <c r="C107"/>
      <c r="D107" s="9"/>
      <c r="E107"/>
      <c r="F107" s="235"/>
      <c r="G107" s="235"/>
      <c r="H107" s="235"/>
      <c r="I107" s="233"/>
      <c r="K107"/>
    </row>
    <row r="108" spans="1:11" s="234" customFormat="1" x14ac:dyDescent="0.35">
      <c r="A108"/>
      <c r="B108"/>
      <c r="C108"/>
      <c r="D108" s="9"/>
      <c r="E108"/>
      <c r="F108" s="235"/>
      <c r="G108" s="235"/>
      <c r="H108" s="235"/>
      <c r="I108" s="233"/>
      <c r="K108"/>
    </row>
    <row r="109" spans="1:11" s="234" customFormat="1" x14ac:dyDescent="0.35">
      <c r="A109"/>
      <c r="B109"/>
      <c r="C109"/>
      <c r="D109" s="9"/>
      <c r="E109"/>
      <c r="F109" s="235"/>
      <c r="G109" s="235"/>
      <c r="H109" s="235"/>
      <c r="I109" s="233"/>
      <c r="K109"/>
    </row>
    <row r="110" spans="1:11" s="234" customFormat="1" x14ac:dyDescent="0.35">
      <c r="A110"/>
      <c r="B110"/>
      <c r="C110"/>
      <c r="D110" s="9"/>
      <c r="E110"/>
      <c r="F110" s="235"/>
      <c r="G110" s="235"/>
      <c r="H110" s="235"/>
      <c r="I110" s="233"/>
      <c r="K110"/>
    </row>
    <row r="111" spans="1:11" s="234" customFormat="1" x14ac:dyDescent="0.35">
      <c r="A111"/>
      <c r="B111"/>
      <c r="C111"/>
      <c r="D111" s="9"/>
      <c r="E111"/>
      <c r="F111" s="235"/>
      <c r="G111" s="235"/>
      <c r="H111" s="235"/>
      <c r="I111" s="233"/>
      <c r="K111"/>
    </row>
    <row r="112" spans="1:11" s="234" customFormat="1" x14ac:dyDescent="0.35">
      <c r="A112"/>
      <c r="B112"/>
      <c r="C112"/>
      <c r="D112" s="9"/>
      <c r="E112"/>
      <c r="F112" s="235"/>
      <c r="G112" s="235"/>
      <c r="H112" s="235"/>
      <c r="I112" s="233"/>
      <c r="K112"/>
    </row>
    <row r="113" spans="1:11" s="234" customFormat="1" x14ac:dyDescent="0.35">
      <c r="A113"/>
      <c r="B113"/>
      <c r="C113"/>
      <c r="D113" s="9"/>
      <c r="E113"/>
      <c r="F113" s="235"/>
      <c r="G113" s="235"/>
      <c r="H113" s="235"/>
      <c r="I113" s="233"/>
      <c r="K113"/>
    </row>
    <row r="114" spans="1:11" s="234" customFormat="1" x14ac:dyDescent="0.35">
      <c r="A114"/>
      <c r="B114"/>
      <c r="C114"/>
      <c r="D114" s="9"/>
      <c r="E114"/>
      <c r="F114" s="235"/>
      <c r="G114" s="235"/>
      <c r="H114" s="235"/>
      <c r="I114" s="233"/>
      <c r="K114"/>
    </row>
  </sheetData>
  <sheetProtection algorithmName="SHA-512" hashValue="TI5NvjfS/pW0tu0xrcUdte2K7MtjIIsNeAta78vPuuRAQ7UJ9NdlHFPXfok3uemmvbPuCJI26VcDwUM17J230g==" saltValue="2fVaEXaju7k1pxy5j7TS7w==" spinCount="100000" sheet="1" objects="1" scenarios="1"/>
  <conditionalFormatting sqref="F7:G7 F9:G9">
    <cfRule type="expression" dxfId="2756" priority="416">
      <formula>OR(#REF!="Número",#REF!="Meses",#REF!="Pesos",#REF!="Millones")</formula>
    </cfRule>
    <cfRule type="expression" dxfId="2755" priority="417">
      <formula>#REF!="Porcentaje"</formula>
    </cfRule>
  </conditionalFormatting>
  <conditionalFormatting sqref="F11:G11">
    <cfRule type="expression" dxfId="2754" priority="339">
      <formula>OR(#REF!="Número",#REF!="Meses",#REF!="Pesos",#REF!="Millones")</formula>
    </cfRule>
    <cfRule type="expression" dxfId="2753" priority="340">
      <formula>#REF!="Porcentaje"</formula>
    </cfRule>
  </conditionalFormatting>
  <conditionalFormatting sqref="I5">
    <cfRule type="cellIs" dxfId="2752" priority="125" operator="greaterThan">
      <formula>1.1</formula>
    </cfRule>
    <cfRule type="cellIs" dxfId="2751" priority="126" operator="between">
      <formula>100%</formula>
      <formula>110%</formula>
    </cfRule>
    <cfRule type="cellIs" dxfId="2750" priority="127" operator="between">
      <formula>70%</formula>
      <formula>99.9999999%</formula>
    </cfRule>
    <cfRule type="cellIs" dxfId="2749" priority="128" operator="between">
      <formula>0</formula>
      <formula>0.6999999999999</formula>
    </cfRule>
  </conditionalFormatting>
  <conditionalFormatting sqref="H5">
    <cfRule type="containsText" dxfId="2748" priority="119" operator="containsText" text="Sin medición en la vigencia">
      <formula>NOT(ISERROR(SEARCH("Sin medición en la vigencia",H5)))</formula>
    </cfRule>
    <cfRule type="cellIs" dxfId="2747" priority="120" operator="greaterThan">
      <formula>1.1</formula>
    </cfRule>
    <cfRule type="cellIs" dxfId="2746" priority="121" operator="between">
      <formula>100%</formula>
      <formula>110%</formula>
    </cfRule>
    <cfRule type="cellIs" dxfId="2745" priority="122" operator="between">
      <formula>70%</formula>
      <formula>99.9999999%</formula>
    </cfRule>
    <cfRule type="cellIs" dxfId="2744" priority="123" operator="between">
      <formula>0</formula>
      <formula>0.6999999999999</formula>
    </cfRule>
  </conditionalFormatting>
  <conditionalFormatting sqref="I7">
    <cfRule type="cellIs" dxfId="2743" priority="115" operator="greaterThan">
      <formula>1.1</formula>
    </cfRule>
    <cfRule type="cellIs" dxfId="2742" priority="116" operator="between">
      <formula>100%</formula>
      <formula>110%</formula>
    </cfRule>
    <cfRule type="cellIs" dxfId="2741" priority="117" operator="between">
      <formula>70%</formula>
      <formula>99.9999999%</formula>
    </cfRule>
    <cfRule type="cellIs" dxfId="2740" priority="118" operator="between">
      <formula>0</formula>
      <formula>0.6999999999999</formula>
    </cfRule>
  </conditionalFormatting>
  <conditionalFormatting sqref="H7">
    <cfRule type="containsText" dxfId="2739" priority="109" operator="containsText" text="Sin medición en la vigencia">
      <formula>NOT(ISERROR(SEARCH("Sin medición en la vigencia",H7)))</formula>
    </cfRule>
    <cfRule type="cellIs" dxfId="2738" priority="110" operator="greaterThan">
      <formula>1.1</formula>
    </cfRule>
    <cfRule type="cellIs" dxfId="2737" priority="111" operator="between">
      <formula>100%</formula>
      <formula>110%</formula>
    </cfRule>
    <cfRule type="cellIs" dxfId="2736" priority="112" operator="between">
      <formula>70%</formula>
      <formula>99.9999999%</formula>
    </cfRule>
    <cfRule type="cellIs" dxfId="2735" priority="113" operator="between">
      <formula>0</formula>
      <formula>0.6999999999999</formula>
    </cfRule>
  </conditionalFormatting>
  <conditionalFormatting sqref="I9">
    <cfRule type="cellIs" dxfId="2734" priority="105" operator="greaterThan">
      <formula>1.1</formula>
    </cfRule>
    <cfRule type="cellIs" dxfId="2733" priority="106" operator="between">
      <formula>100%</formula>
      <formula>110%</formula>
    </cfRule>
    <cfRule type="cellIs" dxfId="2732" priority="107" operator="between">
      <formula>70%</formula>
      <formula>99.9999999%</formula>
    </cfRule>
    <cfRule type="cellIs" dxfId="2731" priority="108" operator="between">
      <formula>0</formula>
      <formula>0.6999999999999</formula>
    </cfRule>
  </conditionalFormatting>
  <conditionalFormatting sqref="H9">
    <cfRule type="containsText" dxfId="2730" priority="99" operator="containsText" text="Sin medición en la vigencia">
      <formula>NOT(ISERROR(SEARCH("Sin medición en la vigencia",H9)))</formula>
    </cfRule>
    <cfRule type="cellIs" dxfId="2729" priority="100" operator="greaterThan">
      <formula>1.1</formula>
    </cfRule>
    <cfRule type="cellIs" dxfId="2728" priority="101" operator="between">
      <formula>100%</formula>
      <formula>110%</formula>
    </cfRule>
    <cfRule type="cellIs" dxfId="2727" priority="102" operator="between">
      <formula>70%</formula>
      <formula>99.9999999%</formula>
    </cfRule>
    <cfRule type="cellIs" dxfId="2726" priority="103" operator="between">
      <formula>0</formula>
      <formula>0.6999999999999</formula>
    </cfRule>
  </conditionalFormatting>
  <conditionalFormatting sqref="I11">
    <cfRule type="cellIs" dxfId="2725" priority="95" operator="greaterThan">
      <formula>1.1</formula>
    </cfRule>
    <cfRule type="cellIs" dxfId="2724" priority="96" operator="between">
      <formula>100%</formula>
      <formula>110%</formula>
    </cfRule>
    <cfRule type="cellIs" dxfId="2723" priority="97" operator="between">
      <formula>70%</formula>
      <formula>99.9999999%</formula>
    </cfRule>
    <cfRule type="cellIs" dxfId="2722" priority="98" operator="between">
      <formula>0</formula>
      <formula>0.6999999999999</formula>
    </cfRule>
  </conditionalFormatting>
  <conditionalFormatting sqref="H11">
    <cfRule type="containsText" dxfId="2721" priority="89" operator="containsText" text="Sin medición en la vigencia">
      <formula>NOT(ISERROR(SEARCH("Sin medición en la vigencia",H11)))</formula>
    </cfRule>
    <cfRule type="cellIs" dxfId="2720" priority="90" operator="greaterThan">
      <formula>1.1</formula>
    </cfRule>
    <cfRule type="cellIs" dxfId="2719" priority="91" operator="between">
      <formula>100%</formula>
      <formula>110%</formula>
    </cfRule>
    <cfRule type="cellIs" dxfId="2718" priority="92" operator="between">
      <formula>70%</formula>
      <formula>99.9999999%</formula>
    </cfRule>
    <cfRule type="cellIs" dxfId="2717" priority="93" operator="between">
      <formula>0</formula>
      <formula>0.6999999999999</formula>
    </cfRule>
  </conditionalFormatting>
  <hyperlinks>
    <hyperlink ref="J12" location="Principal!A1" display="volver al índice" xr:uid="{00000000-0004-0000-39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4" operator="containsText" id="{EDFC4833-D4AF-4EFD-986B-E974CDE1C2AD}">
            <xm:f>NOT(ISERROR(SEARCH("-",I5)))</xm:f>
            <xm:f>"-"</xm:f>
            <x14:dxf>
              <fill>
                <patternFill>
                  <bgColor rgb="FF000000"/>
                </patternFill>
              </fill>
            </x14:dxf>
          </x14:cfRule>
          <xm:sqref>I5</xm:sqref>
        </x14:conditionalFormatting>
        <x14:conditionalFormatting xmlns:xm="http://schemas.microsoft.com/office/excel/2006/main">
          <x14:cfRule type="containsText" priority="114" operator="containsText" id="{49A570AF-D501-48F3-AED8-66A6966465A8}">
            <xm:f>NOT(ISERROR(SEARCH("-",I7)))</xm:f>
            <xm:f>"-"</xm:f>
            <x14:dxf>
              <fill>
                <patternFill>
                  <bgColor rgb="FF000000"/>
                </patternFill>
              </fill>
            </x14:dxf>
          </x14:cfRule>
          <xm:sqref>I7</xm:sqref>
        </x14:conditionalFormatting>
        <x14:conditionalFormatting xmlns:xm="http://schemas.microsoft.com/office/excel/2006/main">
          <x14:cfRule type="containsText" priority="104" operator="containsText" id="{A7D8B348-31F7-4DD3-8BCE-2F9AE9266DAD}">
            <xm:f>NOT(ISERROR(SEARCH("-",I9)))</xm:f>
            <xm:f>"-"</xm:f>
            <x14:dxf>
              <fill>
                <patternFill>
                  <bgColor rgb="FF000000"/>
                </patternFill>
              </fill>
            </x14:dxf>
          </x14:cfRule>
          <xm:sqref>I9</xm:sqref>
        </x14:conditionalFormatting>
        <x14:conditionalFormatting xmlns:xm="http://schemas.microsoft.com/office/excel/2006/main">
          <x14:cfRule type="containsText" priority="94" operator="containsText" id="{72BBFDFD-0667-443A-B602-5C17F12AF045}">
            <xm:f>NOT(ISERROR(SEARCH("-",I11)))</xm:f>
            <xm:f>"-"</xm:f>
            <x14:dxf>
              <fill>
                <patternFill>
                  <bgColor rgb="FF000000"/>
                </patternFill>
              </fill>
            </x14:dxf>
          </x14:cfRule>
          <xm:sqref>I11</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7">
    <tabColor theme="9" tint="0.59999389629810485"/>
  </sheetPr>
  <dimension ref="A1:J115"/>
  <sheetViews>
    <sheetView zoomScale="60" zoomScaleNormal="60" workbookViewId="0">
      <selection activeCell="F7" sqref="F7"/>
    </sheetView>
  </sheetViews>
  <sheetFormatPr baseColWidth="10" defaultColWidth="11.42578125" defaultRowHeight="21" x14ac:dyDescent="0.35"/>
  <cols>
    <col min="1" max="1" width="25.140625" customWidth="1"/>
    <col min="2" max="2" width="20.42578125" customWidth="1"/>
    <col min="3" max="3" width="29.28515625" customWidth="1"/>
    <col min="4" max="4" width="32.42578125" style="9" customWidth="1"/>
    <col min="5" max="5" width="26.42578125" customWidth="1"/>
    <col min="6" max="7" width="19.7109375" style="235" customWidth="1"/>
    <col min="8" max="8" width="21.5703125" style="235" customWidth="1"/>
    <col min="9" max="9" width="22.140625" style="235" customWidth="1"/>
    <col min="10" max="10" width="150.7109375" style="234" customWidth="1"/>
  </cols>
  <sheetData>
    <row r="1" spans="1:10" ht="129" customHeight="1" thickBot="1" x14ac:dyDescent="0.3">
      <c r="A1" s="116"/>
      <c r="B1" s="198" t="s">
        <v>122</v>
      </c>
      <c r="C1" s="198"/>
      <c r="D1" s="199" t="s">
        <v>1189</v>
      </c>
      <c r="E1" s="199"/>
      <c r="F1" s="201"/>
      <c r="G1" s="201"/>
      <c r="H1" s="201"/>
      <c r="I1" s="201"/>
      <c r="J1" s="200"/>
    </row>
    <row r="2" spans="1:10" s="9" customFormat="1" ht="22.5" thickTop="1" thickBot="1" x14ac:dyDescent="0.3">
      <c r="A2" s="106"/>
      <c r="B2" s="106"/>
      <c r="C2" s="106"/>
      <c r="D2" s="106"/>
      <c r="E2" s="106"/>
      <c r="F2" s="334" t="s">
        <v>124</v>
      </c>
      <c r="G2" s="333"/>
      <c r="H2" s="333"/>
      <c r="I2" s="332"/>
      <c r="J2" s="336" t="s">
        <v>21</v>
      </c>
    </row>
    <row r="3" spans="1:10" ht="97.5" customHeight="1" thickTop="1" thickBot="1" x14ac:dyDescent="0.3">
      <c r="A3" s="106" t="s">
        <v>125</v>
      </c>
      <c r="B3" s="106" t="s">
        <v>126</v>
      </c>
      <c r="C3" s="106" t="s">
        <v>127</v>
      </c>
      <c r="D3" s="106" t="s">
        <v>128</v>
      </c>
      <c r="E3" s="106" t="s">
        <v>129</v>
      </c>
      <c r="F3" s="202" t="s">
        <v>130</v>
      </c>
      <c r="G3" s="202" t="s">
        <v>131</v>
      </c>
      <c r="H3" s="203" t="s">
        <v>132</v>
      </c>
      <c r="I3" s="203" t="s">
        <v>209</v>
      </c>
      <c r="J3" s="337" t="s">
        <v>134</v>
      </c>
    </row>
    <row r="4" spans="1:10" ht="22.5" thickTop="1" thickBot="1" x14ac:dyDescent="0.3">
      <c r="A4" s="222"/>
      <c r="B4" s="1242" t="s">
        <v>603</v>
      </c>
      <c r="C4" s="1243"/>
      <c r="D4" s="1243"/>
      <c r="E4" s="319"/>
      <c r="F4" s="222"/>
      <c r="G4" s="222"/>
      <c r="H4" s="222"/>
      <c r="I4" s="222"/>
      <c r="J4" s="320"/>
    </row>
    <row r="5" spans="1:10" ht="121.9" customHeight="1" thickTop="1" thickBot="1" x14ac:dyDescent="0.3">
      <c r="A5" s="106" t="s">
        <v>1190</v>
      </c>
      <c r="B5" s="1245" t="s">
        <v>162</v>
      </c>
      <c r="C5" s="25" t="s">
        <v>165</v>
      </c>
      <c r="D5" s="25" t="s">
        <v>202</v>
      </c>
      <c r="E5" s="25" t="s">
        <v>203</v>
      </c>
      <c r="F5" s="225">
        <v>1</v>
      </c>
      <c r="G5" s="225">
        <v>1</v>
      </c>
      <c r="H5" s="211">
        <v>1</v>
      </c>
      <c r="I5" s="208">
        <v>1</v>
      </c>
      <c r="J5" s="152" t="s">
        <v>1191</v>
      </c>
    </row>
    <row r="6" spans="1:10" ht="22.5" thickTop="1" thickBot="1" x14ac:dyDescent="0.3">
      <c r="A6" s="1248"/>
      <c r="B6" s="1249" t="s">
        <v>622</v>
      </c>
      <c r="C6" s="316"/>
      <c r="D6" s="316"/>
      <c r="E6" s="314"/>
      <c r="F6" s="229"/>
      <c r="G6" s="229"/>
      <c r="H6" s="229"/>
      <c r="I6" s="228"/>
      <c r="J6" s="266"/>
    </row>
    <row r="7" spans="1:10" ht="260.25" customHeight="1" thickTop="1" thickBot="1" x14ac:dyDescent="0.3">
      <c r="A7" s="106" t="s">
        <v>1190</v>
      </c>
      <c r="B7" s="1251" t="s">
        <v>403</v>
      </c>
      <c r="C7" s="1252" t="s">
        <v>1192</v>
      </c>
      <c r="D7" s="25" t="s">
        <v>1174</v>
      </c>
      <c r="E7" s="23" t="s">
        <v>1193</v>
      </c>
      <c r="F7" s="225">
        <v>1</v>
      </c>
      <c r="G7" s="225">
        <v>1</v>
      </c>
      <c r="H7" s="211">
        <v>1</v>
      </c>
      <c r="I7" s="208">
        <v>1</v>
      </c>
      <c r="J7" s="152" t="s">
        <v>1194</v>
      </c>
    </row>
    <row r="8" spans="1:10" ht="105.6" customHeight="1" thickTop="1" thickBot="1" x14ac:dyDescent="0.3">
      <c r="A8" s="106" t="s">
        <v>1190</v>
      </c>
      <c r="B8" s="1251" t="s">
        <v>403</v>
      </c>
      <c r="C8" s="1252" t="s">
        <v>1192</v>
      </c>
      <c r="D8" s="25" t="s">
        <v>226</v>
      </c>
      <c r="E8" s="23" t="s">
        <v>206</v>
      </c>
      <c r="F8" s="225">
        <v>1</v>
      </c>
      <c r="G8" s="225">
        <v>0.96083333333333332</v>
      </c>
      <c r="H8" s="211">
        <v>0.96083333333333332</v>
      </c>
      <c r="I8" s="208">
        <v>0.96083333333333332</v>
      </c>
      <c r="J8" s="152" t="s">
        <v>1195</v>
      </c>
    </row>
    <row r="9" spans="1:10" ht="144.75" customHeight="1" thickTop="1" x14ac:dyDescent="0.35">
      <c r="H9" s="47" t="s">
        <v>177</v>
      </c>
      <c r="I9" s="1178">
        <v>0.98694444444444451</v>
      </c>
      <c r="J9" s="17" t="s">
        <v>178</v>
      </c>
    </row>
    <row r="10" spans="1:10" x14ac:dyDescent="0.35">
      <c r="I10" s="308"/>
    </row>
    <row r="11" spans="1:10" x14ac:dyDescent="0.35">
      <c r="I11" s="308"/>
    </row>
    <row r="12" spans="1:10" x14ac:dyDescent="0.35">
      <c r="I12" s="308"/>
    </row>
    <row r="13" spans="1:10" x14ac:dyDescent="0.35">
      <c r="I13" s="308"/>
    </row>
    <row r="14" spans="1:10" x14ac:dyDescent="0.35">
      <c r="I14" s="308"/>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LG01/dHk2Ljd0LboCmv6O6WAgUCDc/c1B8UPEsJbbSCGt0YqeZDOSnbwipqzqDkkBNibgyu/5IKkK1OdvmSkfA==" saltValue="B2oyd7pR1awEmc8dAqL96g==" spinCount="100000" sheet="1" objects="1" scenarios="1"/>
  <conditionalFormatting sqref="F7:G7">
    <cfRule type="expression" dxfId="2712" priority="234">
      <formula>OR(#REF!="Número",#REF!="Meses",#REF!="Pesos",#REF!="Millones")</formula>
    </cfRule>
    <cfRule type="expression" dxfId="2711" priority="235">
      <formula>#REF!="Porcentaje"</formula>
    </cfRule>
  </conditionalFormatting>
  <conditionalFormatting sqref="F8:G8">
    <cfRule type="expression" dxfId="2710" priority="179">
      <formula>OR(#REF!="Número",#REF!="Meses",#REF!="Pesos",#REF!="Millones")</formula>
    </cfRule>
    <cfRule type="expression" dxfId="2709" priority="180">
      <formula>#REF!="Porcentaje"</formula>
    </cfRule>
  </conditionalFormatting>
  <conditionalFormatting sqref="I5">
    <cfRule type="cellIs" dxfId="2708" priority="65" operator="greaterThan">
      <formula>1.1</formula>
    </cfRule>
    <cfRule type="cellIs" dxfId="2707" priority="66" operator="between">
      <formula>100%</formula>
      <formula>110%</formula>
    </cfRule>
    <cfRule type="cellIs" dxfId="2706" priority="67" operator="between">
      <formula>70%</formula>
      <formula>99.9999999%</formula>
    </cfRule>
    <cfRule type="cellIs" dxfId="2705" priority="68" operator="between">
      <formula>0</formula>
      <formula>0.6999999999999</formula>
    </cfRule>
  </conditionalFormatting>
  <conditionalFormatting sqref="H5">
    <cfRule type="containsText" dxfId="2704" priority="59" operator="containsText" text="Sin medición en la vigencia">
      <formula>NOT(ISERROR(SEARCH("Sin medición en la vigencia",H5)))</formula>
    </cfRule>
    <cfRule type="cellIs" dxfId="2703" priority="60" operator="greaterThan">
      <formula>1.1</formula>
    </cfRule>
    <cfRule type="cellIs" dxfId="2702" priority="61" operator="between">
      <formula>100%</formula>
      <formula>110%</formula>
    </cfRule>
    <cfRule type="cellIs" dxfId="2701" priority="62" operator="between">
      <formula>70%</formula>
      <formula>99.9999999%</formula>
    </cfRule>
    <cfRule type="cellIs" dxfId="2700" priority="63" operator="between">
      <formula>0</formula>
      <formula>0.6999999999999</formula>
    </cfRule>
  </conditionalFormatting>
  <conditionalFormatting sqref="I7:I8">
    <cfRule type="cellIs" dxfId="2699" priority="55" operator="greaterThan">
      <formula>1.1</formula>
    </cfRule>
    <cfRule type="cellIs" dxfId="2698" priority="56" operator="between">
      <formula>100%</formula>
      <formula>110%</formula>
    </cfRule>
    <cfRule type="cellIs" dxfId="2697" priority="57" operator="between">
      <formula>70%</formula>
      <formula>99.9999999%</formula>
    </cfRule>
    <cfRule type="cellIs" dxfId="2696" priority="58" operator="between">
      <formula>0</formula>
      <formula>0.6999999999999</formula>
    </cfRule>
  </conditionalFormatting>
  <conditionalFormatting sqref="H7:H8">
    <cfRule type="containsText" dxfId="2695" priority="49" operator="containsText" text="Sin medición en la vigencia">
      <formula>NOT(ISERROR(SEARCH("Sin medición en la vigencia",H7)))</formula>
    </cfRule>
    <cfRule type="cellIs" dxfId="2694" priority="50" operator="greaterThan">
      <formula>1.1</formula>
    </cfRule>
    <cfRule type="cellIs" dxfId="2693" priority="51" operator="between">
      <formula>100%</formula>
      <formula>110%</formula>
    </cfRule>
    <cfRule type="cellIs" dxfId="2692" priority="52" operator="between">
      <formula>70%</formula>
      <formula>99.9999999%</formula>
    </cfRule>
    <cfRule type="cellIs" dxfId="2691" priority="53" operator="between">
      <formula>0</formula>
      <formula>0.6999999999999</formula>
    </cfRule>
  </conditionalFormatting>
  <hyperlinks>
    <hyperlink ref="J9" location="Principal!A1" display="volver al índice" xr:uid="{00000000-0004-0000-3A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4" operator="containsText" id="{E43911FE-7399-45D8-86D0-3AC48A6D1CFC}">
            <xm:f>NOT(ISERROR(SEARCH("-",I5)))</xm:f>
            <xm:f>"-"</xm:f>
            <x14:dxf>
              <fill>
                <patternFill>
                  <bgColor rgb="FF000000"/>
                </patternFill>
              </fill>
            </x14:dxf>
          </x14:cfRule>
          <xm:sqref>I5</xm:sqref>
        </x14:conditionalFormatting>
        <x14:conditionalFormatting xmlns:xm="http://schemas.microsoft.com/office/excel/2006/main">
          <x14:cfRule type="containsText" priority="54" operator="containsText" id="{D2C2ECD6-1BF9-4DBE-AC89-EB8C6110EDC5}">
            <xm:f>NOT(ISERROR(SEARCH("-",I7)))</xm:f>
            <xm:f>"-"</xm:f>
            <x14:dxf>
              <fill>
                <patternFill>
                  <bgColor rgb="FF000000"/>
                </patternFill>
              </fill>
            </x14:dxf>
          </x14:cfRule>
          <xm:sqref>I7:I8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9" tint="0.59999389629810485"/>
  </sheetPr>
  <dimension ref="A1:J115"/>
  <sheetViews>
    <sheetView zoomScale="70" zoomScaleNormal="70" workbookViewId="0">
      <selection activeCell="F13" sqref="F13"/>
    </sheetView>
  </sheetViews>
  <sheetFormatPr baseColWidth="10" defaultColWidth="11.42578125" defaultRowHeight="21" x14ac:dyDescent="0.35"/>
  <cols>
    <col min="1" max="1" width="19.85546875" customWidth="1"/>
    <col min="2" max="2" width="20.5703125" customWidth="1"/>
    <col min="3" max="3" width="29.28515625" customWidth="1"/>
    <col min="4" max="4" width="32.5703125" style="9" customWidth="1"/>
    <col min="5" max="5" width="36" customWidth="1"/>
    <col min="6" max="7" width="19.7109375" style="235" customWidth="1"/>
    <col min="8" max="8" width="24.42578125" style="235" customWidth="1"/>
    <col min="9" max="9" width="25.85546875" style="235" customWidth="1"/>
    <col min="10" max="10" width="141.7109375" style="167" customWidth="1"/>
  </cols>
  <sheetData>
    <row r="1" spans="1:10" ht="101.25" customHeight="1" thickBot="1" x14ac:dyDescent="0.3">
      <c r="A1" s="116"/>
      <c r="B1" s="198" t="s">
        <v>122</v>
      </c>
      <c r="C1" s="198"/>
      <c r="D1" s="199" t="s">
        <v>245</v>
      </c>
      <c r="E1" s="199"/>
      <c r="F1" s="201"/>
      <c r="G1" s="201"/>
      <c r="H1" s="201"/>
      <c r="I1" s="201"/>
      <c r="J1" s="122"/>
    </row>
    <row r="2" spans="1:10" s="9" customFormat="1" ht="22.5" thickTop="1" thickBot="1" x14ac:dyDescent="0.3">
      <c r="A2" s="106"/>
      <c r="B2" s="106"/>
      <c r="C2" s="106"/>
      <c r="D2" s="106"/>
      <c r="E2" s="106"/>
      <c r="F2" s="334" t="s">
        <v>124</v>
      </c>
      <c r="G2" s="333"/>
      <c r="H2" s="333"/>
      <c r="I2" s="332"/>
      <c r="J2" s="130" t="s">
        <v>21</v>
      </c>
    </row>
    <row r="3" spans="1:10" ht="88.5"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22.5" thickTop="1" thickBot="1" x14ac:dyDescent="0.3">
      <c r="A4" s="327"/>
      <c r="B4" s="213" t="s">
        <v>157</v>
      </c>
      <c r="C4" s="420"/>
      <c r="D4" s="420"/>
      <c r="E4" s="327"/>
      <c r="F4" s="216"/>
      <c r="G4" s="216"/>
      <c r="H4" s="216"/>
      <c r="I4" s="216"/>
      <c r="J4" s="289"/>
    </row>
    <row r="5" spans="1:10" ht="61.5" thickTop="1" thickBot="1" x14ac:dyDescent="0.3">
      <c r="A5" s="106" t="s">
        <v>246</v>
      </c>
      <c r="B5" s="420" t="s">
        <v>158</v>
      </c>
      <c r="C5" s="114" t="s">
        <v>159</v>
      </c>
      <c r="D5" s="114" t="s">
        <v>247</v>
      </c>
      <c r="E5" s="25" t="s">
        <v>248</v>
      </c>
      <c r="F5" s="225">
        <v>1</v>
      </c>
      <c r="G5" s="225">
        <v>1</v>
      </c>
      <c r="H5" s="211">
        <v>1</v>
      </c>
      <c r="I5" s="208">
        <v>1</v>
      </c>
      <c r="J5" s="152" t="s">
        <v>249</v>
      </c>
    </row>
    <row r="6" spans="1:10" ht="91.5" thickTop="1" thickBot="1" x14ac:dyDescent="0.3">
      <c r="A6" s="106" t="s">
        <v>246</v>
      </c>
      <c r="B6" s="420" t="s">
        <v>158</v>
      </c>
      <c r="C6" s="114" t="s">
        <v>159</v>
      </c>
      <c r="D6" s="114" t="s">
        <v>247</v>
      </c>
      <c r="E6" s="25" t="s">
        <v>250</v>
      </c>
      <c r="F6" s="225">
        <v>1</v>
      </c>
      <c r="G6" s="225">
        <v>0.93333333333333324</v>
      </c>
      <c r="H6" s="211">
        <v>0.93333333333333324</v>
      </c>
      <c r="I6" s="208">
        <v>0.93333333333333324</v>
      </c>
      <c r="J6" s="152" t="s">
        <v>251</v>
      </c>
    </row>
    <row r="7" spans="1:10" ht="22.5" thickTop="1" thickBot="1" x14ac:dyDescent="0.3">
      <c r="A7" s="319"/>
      <c r="B7" s="322" t="s">
        <v>161</v>
      </c>
      <c r="C7" s="413"/>
      <c r="D7" s="413"/>
      <c r="E7" s="319"/>
      <c r="F7" s="222"/>
      <c r="G7" s="222"/>
      <c r="H7" s="222"/>
      <c r="I7" s="221"/>
      <c r="J7" s="259"/>
    </row>
    <row r="8" spans="1:10" ht="61.5" thickTop="1" thickBot="1" x14ac:dyDescent="0.3">
      <c r="A8" s="106" t="s">
        <v>246</v>
      </c>
      <c r="B8" s="413" t="s">
        <v>162</v>
      </c>
      <c r="C8" s="114" t="s">
        <v>165</v>
      </c>
      <c r="D8" s="114" t="s">
        <v>252</v>
      </c>
      <c r="E8" s="25" t="s">
        <v>200</v>
      </c>
      <c r="F8" s="225">
        <v>1</v>
      </c>
      <c r="G8" s="225">
        <v>1</v>
      </c>
      <c r="H8" s="211">
        <v>1</v>
      </c>
      <c r="I8" s="208">
        <v>1</v>
      </c>
      <c r="J8" s="152" t="s">
        <v>253</v>
      </c>
    </row>
    <row r="9" spans="1:10" ht="61.5" thickTop="1" thickBot="1" x14ac:dyDescent="0.3">
      <c r="A9" s="106" t="s">
        <v>246</v>
      </c>
      <c r="B9" s="413" t="s">
        <v>162</v>
      </c>
      <c r="C9" s="114" t="s">
        <v>165</v>
      </c>
      <c r="D9" s="114" t="s">
        <v>252</v>
      </c>
      <c r="E9" s="25" t="s">
        <v>254</v>
      </c>
      <c r="F9" s="225">
        <v>1</v>
      </c>
      <c r="G9" s="225">
        <v>1</v>
      </c>
      <c r="H9" s="211">
        <v>1</v>
      </c>
      <c r="I9" s="208">
        <v>1</v>
      </c>
      <c r="J9" s="152" t="s">
        <v>255</v>
      </c>
    </row>
    <row r="10" spans="1:10" ht="76.5" thickTop="1" thickBot="1" x14ac:dyDescent="0.3">
      <c r="A10" s="106" t="s">
        <v>246</v>
      </c>
      <c r="B10" s="413" t="s">
        <v>162</v>
      </c>
      <c r="C10" s="114" t="s">
        <v>165</v>
      </c>
      <c r="D10" s="25" t="s">
        <v>202</v>
      </c>
      <c r="E10" s="25" t="s">
        <v>203</v>
      </c>
      <c r="F10" s="225">
        <v>1</v>
      </c>
      <c r="G10" s="225">
        <v>1</v>
      </c>
      <c r="H10" s="211">
        <v>1</v>
      </c>
      <c r="I10" s="208">
        <v>1</v>
      </c>
      <c r="J10" s="152" t="s">
        <v>256</v>
      </c>
    </row>
    <row r="11" spans="1:10" ht="22.5" thickTop="1" thickBot="1" x14ac:dyDescent="0.3">
      <c r="A11" s="314"/>
      <c r="B11" s="316" t="s">
        <v>171</v>
      </c>
      <c r="C11" s="416"/>
      <c r="D11" s="416"/>
      <c r="E11" s="314"/>
      <c r="F11" s="229"/>
      <c r="G11" s="229"/>
      <c r="H11" s="229"/>
      <c r="I11" s="228"/>
      <c r="J11" s="266"/>
    </row>
    <row r="12" spans="1:10" ht="46.5" thickTop="1" thickBot="1" x14ac:dyDescent="0.3">
      <c r="A12" s="106" t="s">
        <v>246</v>
      </c>
      <c r="B12" s="111" t="s">
        <v>172</v>
      </c>
      <c r="C12" s="422" t="s">
        <v>173</v>
      </c>
      <c r="D12" s="313" t="s">
        <v>226</v>
      </c>
      <c r="E12" s="25" t="s">
        <v>206</v>
      </c>
      <c r="F12" s="225">
        <v>1</v>
      </c>
      <c r="G12" s="225">
        <v>0.72166666666666668</v>
      </c>
      <c r="H12" s="211">
        <v>0.72166666666666668</v>
      </c>
      <c r="I12" s="208">
        <v>0.72166666666666668</v>
      </c>
      <c r="J12" s="152" t="s">
        <v>257</v>
      </c>
    </row>
    <row r="13" spans="1:10" ht="102" customHeight="1" thickTop="1" x14ac:dyDescent="0.35">
      <c r="H13" s="47" t="s">
        <v>177</v>
      </c>
      <c r="I13" s="1178">
        <v>0.9425</v>
      </c>
      <c r="J13" s="17" t="s">
        <v>178</v>
      </c>
    </row>
    <row r="14" spans="1:10" x14ac:dyDescent="0.35">
      <c r="I14" s="308"/>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70i6I5Ka+DyKIVTejqgRYHKsmwPhKmd5fRHsiCKFDO8BNxUIyriRjqn8SC1+im2ZBrHXetjVavv5gJU3KpSYZA==" saltValue="R+SP1+OHm9wrt3YNxMnYRQ==" spinCount="100000" sheet="1" objects="1" scenarios="1"/>
  <conditionalFormatting sqref="F5:G6 F8:G8 F12:G12">
    <cfRule type="expression" dxfId="4654" priority="274">
      <formula>OR(#REF!="Número",#REF!="Meses",#REF!="Pesos",#REF!="Millones")</formula>
    </cfRule>
    <cfRule type="expression" dxfId="4653" priority="275">
      <formula>#REF!="Porcentaje"</formula>
    </cfRule>
  </conditionalFormatting>
  <conditionalFormatting sqref="F9:G10">
    <cfRule type="expression" dxfId="4652" priority="249">
      <formula>OR(#REF!="Número",#REF!="Meses",#REF!="Pesos",#REF!="Millones")</formula>
    </cfRule>
    <cfRule type="expression" dxfId="4651" priority="250">
      <formula>#REF!="Porcentaje"</formula>
    </cfRule>
  </conditionalFormatting>
  <conditionalFormatting sqref="I5:I6">
    <cfRule type="cellIs" dxfId="4650" priority="95" operator="greaterThan">
      <formula>1.1</formula>
    </cfRule>
    <cfRule type="cellIs" dxfId="4649" priority="96" operator="between">
      <formula>100%</formula>
      <formula>110%</formula>
    </cfRule>
    <cfRule type="cellIs" dxfId="4648" priority="97" operator="between">
      <formula>70%</formula>
      <formula>99.9999999%</formula>
    </cfRule>
    <cfRule type="cellIs" dxfId="4647" priority="98" operator="between">
      <formula>0</formula>
      <formula>0.6999999999999</formula>
    </cfRule>
  </conditionalFormatting>
  <conditionalFormatting sqref="H5:H6">
    <cfRule type="containsText" dxfId="4646" priority="89" operator="containsText" text="Sin medición en la vigencia">
      <formula>NOT(ISERROR(SEARCH("Sin medición en la vigencia",H5)))</formula>
    </cfRule>
    <cfRule type="cellIs" dxfId="4645" priority="90" operator="greaterThan">
      <formula>1.1</formula>
    </cfRule>
    <cfRule type="cellIs" dxfId="4644" priority="91" operator="between">
      <formula>100%</formula>
      <formula>110%</formula>
    </cfRule>
    <cfRule type="cellIs" dxfId="4643" priority="92" operator="between">
      <formula>70%</formula>
      <formula>99.9999999%</formula>
    </cfRule>
    <cfRule type="cellIs" dxfId="4642" priority="93" operator="between">
      <formula>0</formula>
      <formula>0.6999999999999</formula>
    </cfRule>
  </conditionalFormatting>
  <conditionalFormatting sqref="I8:I10">
    <cfRule type="cellIs" dxfId="4641" priority="85" operator="greaterThan">
      <formula>1.1</formula>
    </cfRule>
    <cfRule type="cellIs" dxfId="4640" priority="86" operator="between">
      <formula>100%</formula>
      <formula>110%</formula>
    </cfRule>
    <cfRule type="cellIs" dxfId="4639" priority="87" operator="between">
      <formula>70%</formula>
      <formula>99.9999999%</formula>
    </cfRule>
    <cfRule type="cellIs" dxfId="4638" priority="88" operator="between">
      <formula>0</formula>
      <formula>0.6999999999999</formula>
    </cfRule>
  </conditionalFormatting>
  <conditionalFormatting sqref="H8:H10">
    <cfRule type="containsText" dxfId="4637" priority="79" operator="containsText" text="Sin medición en la vigencia">
      <formula>NOT(ISERROR(SEARCH("Sin medición en la vigencia",H8)))</formula>
    </cfRule>
    <cfRule type="cellIs" dxfId="4636" priority="80" operator="greaterThan">
      <formula>1.1</formula>
    </cfRule>
    <cfRule type="cellIs" dxfId="4635" priority="81" operator="between">
      <formula>100%</formula>
      <formula>110%</formula>
    </cfRule>
    <cfRule type="cellIs" dxfId="4634" priority="82" operator="between">
      <formula>70%</formula>
      <formula>99.9999999%</formula>
    </cfRule>
    <cfRule type="cellIs" dxfId="4633" priority="83" operator="between">
      <formula>0</formula>
      <formula>0.6999999999999</formula>
    </cfRule>
  </conditionalFormatting>
  <conditionalFormatting sqref="I12">
    <cfRule type="cellIs" dxfId="4632" priority="75" operator="greaterThan">
      <formula>1.1</formula>
    </cfRule>
    <cfRule type="cellIs" dxfId="4631" priority="76" operator="between">
      <formula>100%</formula>
      <formula>110%</formula>
    </cfRule>
    <cfRule type="cellIs" dxfId="4630" priority="77" operator="between">
      <formula>70%</formula>
      <formula>99.9999999%</formula>
    </cfRule>
    <cfRule type="cellIs" dxfId="4629" priority="78" operator="between">
      <formula>0</formula>
      <formula>0.6999999999999</formula>
    </cfRule>
  </conditionalFormatting>
  <conditionalFormatting sqref="H12">
    <cfRule type="containsText" dxfId="4628" priority="69" operator="containsText" text="Sin medición en la vigencia">
      <formula>NOT(ISERROR(SEARCH("Sin medición en la vigencia",H12)))</formula>
    </cfRule>
    <cfRule type="cellIs" dxfId="4627" priority="70" operator="greaterThan">
      <formula>1.1</formula>
    </cfRule>
    <cfRule type="cellIs" dxfId="4626" priority="71" operator="between">
      <formula>100%</formula>
      <formula>110%</formula>
    </cfRule>
    <cfRule type="cellIs" dxfId="4625" priority="72" operator="between">
      <formula>70%</formula>
      <formula>99.9999999%</formula>
    </cfRule>
    <cfRule type="cellIs" dxfId="4624" priority="73" operator="between">
      <formula>0</formula>
      <formula>0.6999999999999</formula>
    </cfRule>
  </conditionalFormatting>
  <hyperlinks>
    <hyperlink ref="J13" location="Principal!A1" display="volver al índice" xr:uid="{00000000-0004-0000-05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4" operator="containsText" id="{CE0AA3C1-70D2-4DD6-AD84-05EC202CB5AF}">
            <xm:f>NOT(ISERROR(SEARCH("-",I5)))</xm:f>
            <xm:f>"-"</xm:f>
            <x14:dxf>
              <fill>
                <patternFill>
                  <bgColor rgb="FF000000"/>
                </patternFill>
              </fill>
            </x14:dxf>
          </x14:cfRule>
          <xm:sqref>I5:I6</xm:sqref>
        </x14:conditionalFormatting>
        <x14:conditionalFormatting xmlns:xm="http://schemas.microsoft.com/office/excel/2006/main">
          <x14:cfRule type="containsText" priority="84" operator="containsText" id="{087F4760-42CB-4986-A0B0-53A77A0DF636}">
            <xm:f>NOT(ISERROR(SEARCH("-",I8)))</xm:f>
            <xm:f>"-"</xm:f>
            <x14:dxf>
              <fill>
                <patternFill>
                  <bgColor rgb="FF000000"/>
                </patternFill>
              </fill>
            </x14:dxf>
          </x14:cfRule>
          <xm:sqref>I8:I10</xm:sqref>
        </x14:conditionalFormatting>
        <x14:conditionalFormatting xmlns:xm="http://schemas.microsoft.com/office/excel/2006/main">
          <x14:cfRule type="containsText" priority="74" operator="containsText" id="{3A2CCEB3-B026-4A21-AFDD-8F9D76FB24A3}">
            <xm:f>NOT(ISERROR(SEARCH("-",I12)))</xm:f>
            <xm:f>"-"</xm:f>
            <x14:dxf>
              <fill>
                <patternFill>
                  <bgColor rgb="FF000000"/>
                </patternFill>
              </fill>
            </x14:dxf>
          </x14:cfRule>
          <xm:sqref>I12</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58">
    <tabColor theme="9" tint="0.59999389629810485"/>
  </sheetPr>
  <dimension ref="A1:K115"/>
  <sheetViews>
    <sheetView topLeftCell="A5" zoomScale="60" zoomScaleNormal="60" workbookViewId="0">
      <selection activeCell="F10" sqref="F10"/>
    </sheetView>
  </sheetViews>
  <sheetFormatPr baseColWidth="10" defaultColWidth="11.42578125" defaultRowHeight="21" x14ac:dyDescent="0.35"/>
  <cols>
    <col min="1" max="1" width="23.28515625" customWidth="1"/>
    <col min="2" max="2" width="20.42578125" customWidth="1"/>
    <col min="3" max="3" width="29.28515625" customWidth="1"/>
    <col min="4" max="4" width="38.85546875" style="9" customWidth="1"/>
    <col min="5" max="5" width="26.42578125" customWidth="1"/>
    <col min="6" max="6" width="30.140625" style="235" customWidth="1"/>
    <col min="7" max="7" width="19.7109375" style="235" customWidth="1"/>
    <col min="8" max="8" width="23.7109375" style="235" customWidth="1"/>
    <col min="9" max="9" width="27.28515625" style="235" customWidth="1"/>
    <col min="10" max="10" width="150.7109375" style="234" customWidth="1"/>
  </cols>
  <sheetData>
    <row r="1" spans="1:11" ht="153.75" customHeight="1" thickBot="1" x14ac:dyDescent="0.3">
      <c r="A1" s="116"/>
      <c r="B1" s="198" t="s">
        <v>122</v>
      </c>
      <c r="C1" s="198"/>
      <c r="D1" s="116" t="s">
        <v>1196</v>
      </c>
      <c r="E1" s="116"/>
      <c r="F1" s="201"/>
      <c r="G1" s="201"/>
      <c r="H1" s="201"/>
      <c r="I1" s="201"/>
      <c r="J1" s="200"/>
    </row>
    <row r="2" spans="1:11" s="9" customFormat="1" ht="73.5" customHeight="1" thickTop="1" thickBot="1" x14ac:dyDescent="0.3">
      <c r="A2" s="106"/>
      <c r="B2" s="106"/>
      <c r="C2" s="106"/>
      <c r="D2" s="106"/>
      <c r="E2" s="106"/>
      <c r="F2" s="1361" t="s">
        <v>124</v>
      </c>
      <c r="G2" s="1362"/>
      <c r="H2" s="1362"/>
      <c r="I2" s="1363"/>
      <c r="J2" s="336" t="s">
        <v>21</v>
      </c>
    </row>
    <row r="3" spans="1:11" ht="96.75" customHeight="1" thickTop="1" thickBot="1" x14ac:dyDescent="0.3">
      <c r="A3" s="106" t="s">
        <v>125</v>
      </c>
      <c r="B3" s="106" t="s">
        <v>126</v>
      </c>
      <c r="C3" s="106" t="s">
        <v>127</v>
      </c>
      <c r="D3" s="106" t="s">
        <v>128</v>
      </c>
      <c r="E3" s="106" t="s">
        <v>129</v>
      </c>
      <c r="F3" s="202" t="s">
        <v>130</v>
      </c>
      <c r="G3" s="202" t="s">
        <v>131</v>
      </c>
      <c r="H3" s="203" t="s">
        <v>132</v>
      </c>
      <c r="I3" s="203" t="s">
        <v>209</v>
      </c>
      <c r="J3" s="337" t="s">
        <v>134</v>
      </c>
    </row>
    <row r="4" spans="1:11" ht="39" thickTop="1" thickBot="1" x14ac:dyDescent="0.3">
      <c r="A4" s="1378" t="s">
        <v>290</v>
      </c>
      <c r="B4" s="1378"/>
      <c r="C4" s="1378"/>
      <c r="D4" s="1378"/>
      <c r="E4" s="1378"/>
      <c r="F4" s="109"/>
      <c r="G4" s="109"/>
      <c r="H4" s="109"/>
      <c r="I4" s="109"/>
      <c r="J4" s="328"/>
    </row>
    <row r="5" spans="1:11" ht="74.45" customHeight="1" thickTop="1" thickBot="1" x14ac:dyDescent="0.3">
      <c r="A5" s="106" t="s">
        <v>1197</v>
      </c>
      <c r="B5" s="110" t="s">
        <v>158</v>
      </c>
      <c r="C5" s="96" t="s">
        <v>160</v>
      </c>
      <c r="D5" s="96" t="s">
        <v>1198</v>
      </c>
      <c r="E5" s="96" t="s">
        <v>1162</v>
      </c>
      <c r="F5" s="360">
        <v>1</v>
      </c>
      <c r="G5" s="360">
        <v>1</v>
      </c>
      <c r="H5" s="211">
        <v>1</v>
      </c>
      <c r="I5" s="208">
        <v>1</v>
      </c>
      <c r="J5" s="359" t="s">
        <v>1163</v>
      </c>
    </row>
    <row r="6" spans="1:11" ht="63.75" customHeight="1" thickTop="1" thickBot="1" x14ac:dyDescent="0.3">
      <c r="A6" s="1376" t="s">
        <v>161</v>
      </c>
      <c r="B6" s="1376"/>
      <c r="C6" s="1376"/>
      <c r="D6" s="1376"/>
      <c r="E6" s="1376"/>
      <c r="F6" s="431"/>
      <c r="G6" s="431"/>
      <c r="H6" s="431"/>
      <c r="I6" s="72"/>
      <c r="J6" s="259"/>
    </row>
    <row r="7" spans="1:11" ht="121.15" customHeight="1" thickTop="1" thickBot="1" x14ac:dyDescent="0.3">
      <c r="A7" s="106" t="s">
        <v>1197</v>
      </c>
      <c r="B7" s="1245" t="s">
        <v>162</v>
      </c>
      <c r="C7" s="96" t="s">
        <v>165</v>
      </c>
      <c r="D7" s="96" t="s">
        <v>202</v>
      </c>
      <c r="E7" s="96" t="s">
        <v>203</v>
      </c>
      <c r="F7" s="225">
        <v>1</v>
      </c>
      <c r="G7" s="225">
        <v>1</v>
      </c>
      <c r="H7" s="211">
        <v>1</v>
      </c>
      <c r="I7" s="208">
        <v>1</v>
      </c>
      <c r="J7" s="152" t="s">
        <v>1199</v>
      </c>
    </row>
    <row r="8" spans="1:11" ht="144" customHeight="1" thickTop="1" thickBot="1" x14ac:dyDescent="0.3">
      <c r="A8" s="106" t="s">
        <v>1197</v>
      </c>
      <c r="B8" s="1245" t="s">
        <v>162</v>
      </c>
      <c r="C8" s="96" t="s">
        <v>327</v>
      </c>
      <c r="D8" s="96" t="s">
        <v>1200</v>
      </c>
      <c r="E8" s="96" t="s">
        <v>1201</v>
      </c>
      <c r="F8" s="360">
        <v>6</v>
      </c>
      <c r="G8" s="360">
        <v>6</v>
      </c>
      <c r="H8" s="211">
        <v>1</v>
      </c>
      <c r="I8" s="208">
        <v>1</v>
      </c>
      <c r="J8" s="152" t="s">
        <v>1202</v>
      </c>
    </row>
    <row r="9" spans="1:11" ht="111" customHeight="1" thickTop="1" thickBot="1" x14ac:dyDescent="0.3">
      <c r="A9" s="106" t="s">
        <v>1197</v>
      </c>
      <c r="B9" s="1245" t="s">
        <v>162</v>
      </c>
      <c r="C9" s="96" t="s">
        <v>327</v>
      </c>
      <c r="D9" s="96" t="s">
        <v>1203</v>
      </c>
      <c r="E9" s="96" t="s">
        <v>1204</v>
      </c>
      <c r="F9" s="360">
        <v>3</v>
      </c>
      <c r="G9" s="360">
        <v>8</v>
      </c>
      <c r="H9" s="211">
        <v>2.6666666666666665</v>
      </c>
      <c r="I9" s="208">
        <v>2</v>
      </c>
      <c r="J9" s="152" t="s">
        <v>1205</v>
      </c>
    </row>
    <row r="10" spans="1:11" ht="153.6" customHeight="1" thickTop="1" thickBot="1" x14ac:dyDescent="0.3">
      <c r="A10" s="106" t="s">
        <v>1197</v>
      </c>
      <c r="B10" s="1245" t="s">
        <v>162</v>
      </c>
      <c r="C10" s="96" t="s">
        <v>327</v>
      </c>
      <c r="D10" s="96" t="s">
        <v>1170</v>
      </c>
      <c r="E10" s="96" t="s">
        <v>1171</v>
      </c>
      <c r="F10" s="360">
        <v>6</v>
      </c>
      <c r="G10" s="360">
        <v>6</v>
      </c>
      <c r="H10" s="211">
        <v>1</v>
      </c>
      <c r="I10" s="208">
        <v>1</v>
      </c>
      <c r="J10" s="149" t="s">
        <v>1206</v>
      </c>
      <c r="K10" s="10"/>
    </row>
    <row r="11" spans="1:11" ht="62.25" customHeight="1" thickTop="1" thickBot="1" x14ac:dyDescent="0.3">
      <c r="A11" s="1377" t="s">
        <v>171</v>
      </c>
      <c r="B11" s="1377"/>
      <c r="C11" s="1377"/>
      <c r="D11" s="1377"/>
      <c r="E11" s="1377"/>
      <c r="F11" s="433"/>
      <c r="G11" s="433"/>
      <c r="H11" s="433"/>
      <c r="I11" s="450"/>
      <c r="J11" s="266"/>
    </row>
    <row r="12" spans="1:11" ht="76.150000000000006" customHeight="1" thickTop="1" thickBot="1" x14ac:dyDescent="0.3">
      <c r="A12" s="106" t="s">
        <v>1197</v>
      </c>
      <c r="B12" s="343" t="s">
        <v>172</v>
      </c>
      <c r="C12" s="349" t="s">
        <v>173</v>
      </c>
      <c r="D12" s="96" t="s">
        <v>226</v>
      </c>
      <c r="E12" s="96" t="s">
        <v>206</v>
      </c>
      <c r="F12" s="225">
        <v>1</v>
      </c>
      <c r="G12" s="225">
        <v>0.97414683333333341</v>
      </c>
      <c r="H12" s="211">
        <v>0.97414683333333341</v>
      </c>
      <c r="I12" s="208">
        <v>0.97414683333333341</v>
      </c>
      <c r="J12" s="152" t="s">
        <v>1207</v>
      </c>
    </row>
    <row r="13" spans="1:11" ht="108" customHeight="1" thickTop="1" x14ac:dyDescent="0.35">
      <c r="H13" s="47" t="s">
        <v>177</v>
      </c>
      <c r="I13" s="1178">
        <v>1.1623578055555555</v>
      </c>
      <c r="J13" s="17" t="s">
        <v>178</v>
      </c>
    </row>
    <row r="14" spans="1:11" ht="108" customHeight="1" x14ac:dyDescent="0.35">
      <c r="I14" s="308"/>
    </row>
    <row r="15" spans="1:11" x14ac:dyDescent="0.35">
      <c r="I15" s="308"/>
    </row>
    <row r="16" spans="1:11"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233"/>
    </row>
    <row r="71" spans="9:9" x14ac:dyDescent="0.35">
      <c r="I71" s="233"/>
    </row>
    <row r="72" spans="9:9" x14ac:dyDescent="0.35">
      <c r="I72" s="233"/>
    </row>
    <row r="73" spans="9:9" x14ac:dyDescent="0.35">
      <c r="I73" s="233"/>
    </row>
    <row r="74" spans="9:9" x14ac:dyDescent="0.35">
      <c r="I74" s="233"/>
    </row>
    <row r="75" spans="9:9" x14ac:dyDescent="0.35">
      <c r="I75" s="233"/>
    </row>
    <row r="76" spans="9:9" x14ac:dyDescent="0.35">
      <c r="I76" s="233"/>
    </row>
    <row r="77" spans="9:9" x14ac:dyDescent="0.35">
      <c r="I77" s="233"/>
    </row>
    <row r="78" spans="9:9" x14ac:dyDescent="0.35">
      <c r="I78" s="233"/>
    </row>
    <row r="79" spans="9:9" x14ac:dyDescent="0.35">
      <c r="I79" s="233"/>
    </row>
    <row r="80" spans="9:9" x14ac:dyDescent="0.35">
      <c r="I80" s="233"/>
    </row>
    <row r="81" spans="9:9" x14ac:dyDescent="0.35">
      <c r="I81" s="233"/>
    </row>
    <row r="82" spans="9:9" x14ac:dyDescent="0.35">
      <c r="I82" s="233"/>
    </row>
    <row r="83" spans="9:9" x14ac:dyDescent="0.35">
      <c r="I83" s="233"/>
    </row>
    <row r="84" spans="9:9" x14ac:dyDescent="0.35">
      <c r="I84" s="233"/>
    </row>
    <row r="85" spans="9:9" x14ac:dyDescent="0.35">
      <c r="I85" s="233"/>
    </row>
    <row r="86" spans="9:9" x14ac:dyDescent="0.35">
      <c r="I86" s="233"/>
    </row>
    <row r="87" spans="9:9" x14ac:dyDescent="0.35">
      <c r="I87" s="233"/>
    </row>
    <row r="88" spans="9:9" x14ac:dyDescent="0.35">
      <c r="I88" s="233"/>
    </row>
    <row r="89" spans="9:9" x14ac:dyDescent="0.35">
      <c r="I89" s="233"/>
    </row>
    <row r="90" spans="9:9" x14ac:dyDescent="0.35">
      <c r="I90" s="233"/>
    </row>
    <row r="91" spans="9:9" x14ac:dyDescent="0.35">
      <c r="I91" s="233"/>
    </row>
    <row r="92" spans="9:9" x14ac:dyDescent="0.35">
      <c r="I92" s="233"/>
    </row>
    <row r="93" spans="9:9" x14ac:dyDescent="0.35">
      <c r="I93" s="233"/>
    </row>
    <row r="94" spans="9:9" x14ac:dyDescent="0.35">
      <c r="I94" s="233"/>
    </row>
    <row r="95" spans="9:9" x14ac:dyDescent="0.35">
      <c r="I95" s="233"/>
    </row>
    <row r="96" spans="9:9" x14ac:dyDescent="0.35">
      <c r="I96" s="233"/>
    </row>
    <row r="97" spans="9:9" x14ac:dyDescent="0.35">
      <c r="I97" s="233"/>
    </row>
    <row r="98" spans="9:9" x14ac:dyDescent="0.35">
      <c r="I98" s="233"/>
    </row>
    <row r="99" spans="9:9" x14ac:dyDescent="0.35">
      <c r="I99" s="233"/>
    </row>
    <row r="100" spans="9:9" x14ac:dyDescent="0.35">
      <c r="I100" s="233"/>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CudvW1SKGoFFJCESCFKExWUjzUEPQ3iVnVPLphAoK9/QB+EyE86TwI9zGhTL1PUarcXZUoiuWIsYeIvNnC61RA==" saltValue="mybYy0Xmen0JMVwQiVxYlA==" spinCount="100000" sheet="1" objects="1" scenarios="1"/>
  <conditionalFormatting sqref="I5">
    <cfRule type="cellIs" dxfId="2688" priority="92" operator="greaterThan">
      <formula>1.1</formula>
    </cfRule>
    <cfRule type="cellIs" dxfId="2687" priority="93" operator="between">
      <formula>100%</formula>
      <formula>110%</formula>
    </cfRule>
    <cfRule type="cellIs" dxfId="2686" priority="94" operator="between">
      <formula>70%</formula>
      <formula>99.9999999%</formula>
    </cfRule>
    <cfRule type="cellIs" dxfId="2685" priority="95" operator="between">
      <formula>0</formula>
      <formula>0.6999999999999</formula>
    </cfRule>
  </conditionalFormatting>
  <conditionalFormatting sqref="H5">
    <cfRule type="containsText" dxfId="2684" priority="86" operator="containsText" text="Sin medición en la vigencia">
      <formula>NOT(ISERROR(SEARCH("Sin medición en la vigencia",H5)))</formula>
    </cfRule>
    <cfRule type="cellIs" dxfId="2683" priority="87" operator="greaterThan">
      <formula>1.1</formula>
    </cfRule>
    <cfRule type="cellIs" dxfId="2682" priority="88" operator="between">
      <formula>100%</formula>
      <formula>110%</formula>
    </cfRule>
    <cfRule type="cellIs" dxfId="2681" priority="89" operator="between">
      <formula>70%</formula>
      <formula>99.9999999%</formula>
    </cfRule>
    <cfRule type="cellIs" dxfId="2680" priority="90" operator="between">
      <formula>0</formula>
      <formula>0.6999999999999</formula>
    </cfRule>
  </conditionalFormatting>
  <conditionalFormatting sqref="I7:I10">
    <cfRule type="cellIs" dxfId="2679" priority="82" operator="greaterThan">
      <formula>1.1</formula>
    </cfRule>
    <cfRule type="cellIs" dxfId="2678" priority="83" operator="between">
      <formula>100%</formula>
      <formula>110%</formula>
    </cfRule>
    <cfRule type="cellIs" dxfId="2677" priority="84" operator="between">
      <formula>70%</formula>
      <formula>99.9999999%</formula>
    </cfRule>
    <cfRule type="cellIs" dxfId="2676" priority="85" operator="between">
      <formula>0</formula>
      <formula>0.6999999999999</formula>
    </cfRule>
  </conditionalFormatting>
  <conditionalFormatting sqref="H7:H10">
    <cfRule type="containsText" dxfId="2675" priority="76" operator="containsText" text="Sin medición en la vigencia">
      <formula>NOT(ISERROR(SEARCH("Sin medición en la vigencia",H7)))</formula>
    </cfRule>
    <cfRule type="cellIs" dxfId="2674" priority="77" operator="greaterThan">
      <formula>1.1</formula>
    </cfRule>
    <cfRule type="cellIs" dxfId="2673" priority="78" operator="between">
      <formula>100%</formula>
      <formula>110%</formula>
    </cfRule>
    <cfRule type="cellIs" dxfId="2672" priority="79" operator="between">
      <formula>70%</formula>
      <formula>99.9999999%</formula>
    </cfRule>
    <cfRule type="cellIs" dxfId="2671" priority="80" operator="between">
      <formula>0</formula>
      <formula>0.6999999999999</formula>
    </cfRule>
  </conditionalFormatting>
  <conditionalFormatting sqref="I12">
    <cfRule type="cellIs" dxfId="2670" priority="72" operator="greaterThan">
      <formula>1.1</formula>
    </cfRule>
    <cfRule type="cellIs" dxfId="2669" priority="73" operator="between">
      <formula>100%</formula>
      <formula>110%</formula>
    </cfRule>
    <cfRule type="cellIs" dxfId="2668" priority="74" operator="between">
      <formula>70%</formula>
      <formula>99.9999999%</formula>
    </cfRule>
    <cfRule type="cellIs" dxfId="2667" priority="75" operator="between">
      <formula>0</formula>
      <formula>0.6999999999999</formula>
    </cfRule>
  </conditionalFormatting>
  <conditionalFormatting sqref="H12">
    <cfRule type="containsText" dxfId="2666" priority="66" operator="containsText" text="Sin medición en la vigencia">
      <formula>NOT(ISERROR(SEARCH("Sin medición en la vigencia",H12)))</formula>
    </cfRule>
    <cfRule type="cellIs" dxfId="2665" priority="67" operator="greaterThan">
      <formula>1.1</formula>
    </cfRule>
    <cfRule type="cellIs" dxfId="2664" priority="68" operator="between">
      <formula>100%</formula>
      <formula>110%</formula>
    </cfRule>
    <cfRule type="cellIs" dxfId="2663" priority="69" operator="between">
      <formula>70%</formula>
      <formula>99.9999999%</formula>
    </cfRule>
    <cfRule type="cellIs" dxfId="2662" priority="70" operator="between">
      <formula>0</formula>
      <formula>0.6999999999999</formula>
    </cfRule>
  </conditionalFormatting>
  <hyperlinks>
    <hyperlink ref="J13" location="Principal!A1" display="volver al índice" xr:uid="{00000000-0004-0000-3B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1" operator="containsText" id="{164601A7-E915-42EC-939B-BECCE2BA16F7}">
            <xm:f>NOT(ISERROR(SEARCH("-",I5)))</xm:f>
            <xm:f>"-"</xm:f>
            <x14:dxf>
              <fill>
                <patternFill>
                  <bgColor rgb="FF000000"/>
                </patternFill>
              </fill>
            </x14:dxf>
          </x14:cfRule>
          <xm:sqref>I5</xm:sqref>
        </x14:conditionalFormatting>
        <x14:conditionalFormatting xmlns:xm="http://schemas.microsoft.com/office/excel/2006/main">
          <x14:cfRule type="containsText" priority="81" operator="containsText" id="{DC7BD3AE-40DE-460B-A0DA-14F7B68E3E0F}">
            <xm:f>NOT(ISERROR(SEARCH("-",I7)))</xm:f>
            <xm:f>"-"</xm:f>
            <x14:dxf>
              <fill>
                <patternFill>
                  <bgColor rgb="FF000000"/>
                </patternFill>
              </fill>
            </x14:dxf>
          </x14:cfRule>
          <xm:sqref>I7:I10</xm:sqref>
        </x14:conditionalFormatting>
        <x14:conditionalFormatting xmlns:xm="http://schemas.microsoft.com/office/excel/2006/main">
          <x14:cfRule type="containsText" priority="71" operator="containsText" id="{A499123C-4646-4870-A531-7A5389394A2C}">
            <xm:f>NOT(ISERROR(SEARCH("-",I12)))</xm:f>
            <xm:f>"-"</xm:f>
            <x14:dxf>
              <fill>
                <patternFill>
                  <bgColor rgb="FF000000"/>
                </patternFill>
              </fill>
            </x14:dxf>
          </x14:cfRule>
          <xm:sqref>I12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59">
    <tabColor theme="9" tint="0.59999389629810485"/>
  </sheetPr>
  <dimension ref="A1:K115"/>
  <sheetViews>
    <sheetView zoomScale="60" zoomScaleNormal="60" workbookViewId="0">
      <selection activeCell="D12" sqref="D12"/>
    </sheetView>
  </sheetViews>
  <sheetFormatPr baseColWidth="10" defaultColWidth="11.42578125" defaultRowHeight="21" x14ac:dyDescent="0.35"/>
  <cols>
    <col min="1" max="1" width="24.7109375" customWidth="1"/>
    <col min="2" max="2" width="23.140625" customWidth="1"/>
    <col min="3" max="3" width="29.28515625" customWidth="1"/>
    <col min="4" max="4" width="52.140625" style="9" customWidth="1"/>
    <col min="5" max="5" width="29.7109375" customWidth="1"/>
    <col min="6" max="9" width="35.28515625" style="235" customWidth="1"/>
    <col min="10" max="10" width="165.7109375" style="234" customWidth="1"/>
    <col min="11" max="11" width="35.28515625" customWidth="1"/>
  </cols>
  <sheetData>
    <row r="1" spans="1:11" ht="126.75" customHeight="1" thickBot="1" x14ac:dyDescent="0.3">
      <c r="A1" s="116"/>
      <c r="B1" s="198" t="s">
        <v>122</v>
      </c>
      <c r="C1" s="198"/>
      <c r="D1" s="116" t="s">
        <v>1208</v>
      </c>
      <c r="E1" s="116"/>
      <c r="F1" s="201"/>
      <c r="G1" s="201"/>
      <c r="H1" s="201"/>
      <c r="I1" s="201"/>
      <c r="J1" s="200"/>
    </row>
    <row r="2" spans="1:11" s="9" customFormat="1" ht="36" customHeight="1" thickTop="1" thickBot="1" x14ac:dyDescent="0.3">
      <c r="A2" s="106"/>
      <c r="B2" s="106"/>
      <c r="C2" s="106"/>
      <c r="D2" s="106"/>
      <c r="E2" s="106"/>
      <c r="F2" s="1361" t="s">
        <v>124</v>
      </c>
      <c r="G2" s="1362"/>
      <c r="H2" s="1362"/>
      <c r="I2" s="1363"/>
      <c r="J2" s="336" t="s">
        <v>21</v>
      </c>
    </row>
    <row r="3" spans="1:11" ht="85.5" customHeight="1" thickTop="1" thickBot="1" x14ac:dyDescent="0.3">
      <c r="A3" s="106" t="s">
        <v>125</v>
      </c>
      <c r="B3" s="106" t="s">
        <v>126</v>
      </c>
      <c r="C3" s="106" t="s">
        <v>127</v>
      </c>
      <c r="D3" s="106" t="s">
        <v>128</v>
      </c>
      <c r="E3" s="106" t="s">
        <v>129</v>
      </c>
      <c r="F3" s="202" t="s">
        <v>130</v>
      </c>
      <c r="G3" s="202" t="s">
        <v>131</v>
      </c>
      <c r="H3" s="203" t="s">
        <v>132</v>
      </c>
      <c r="I3" s="203" t="s">
        <v>209</v>
      </c>
      <c r="J3" s="337" t="s">
        <v>134</v>
      </c>
    </row>
    <row r="4" spans="1:11" ht="30" customHeight="1" thickTop="1" thickBot="1" x14ac:dyDescent="0.3">
      <c r="A4" s="1379" t="s">
        <v>259</v>
      </c>
      <c r="B4" s="1379"/>
      <c r="C4" s="1379"/>
      <c r="D4" s="1379"/>
      <c r="E4" s="1379"/>
      <c r="F4" s="206"/>
      <c r="G4" s="206"/>
      <c r="H4" s="206"/>
      <c r="I4" s="206"/>
      <c r="J4" s="205"/>
    </row>
    <row r="5" spans="1:11" ht="136.15" customHeight="1" thickTop="1" thickBot="1" x14ac:dyDescent="0.3">
      <c r="A5" s="361" t="s">
        <v>1209</v>
      </c>
      <c r="B5" s="112" t="s">
        <v>137</v>
      </c>
      <c r="C5" s="15" t="s">
        <v>143</v>
      </c>
      <c r="D5" s="15" t="s">
        <v>564</v>
      </c>
      <c r="E5" s="15" t="s">
        <v>144</v>
      </c>
      <c r="F5" s="365">
        <v>5189985</v>
      </c>
      <c r="G5" s="365">
        <v>7265892.0917859999</v>
      </c>
      <c r="H5" s="363">
        <v>1.3999832546309865</v>
      </c>
      <c r="I5" s="363">
        <v>1.3999832546309865</v>
      </c>
      <c r="J5" s="364" t="s">
        <v>1210</v>
      </c>
    </row>
    <row r="6" spans="1:11" ht="131.25" customHeight="1" thickTop="1" thickBot="1" x14ac:dyDescent="0.3">
      <c r="A6" s="361" t="s">
        <v>1209</v>
      </c>
      <c r="B6" s="112" t="s">
        <v>137</v>
      </c>
      <c r="C6" s="15" t="s">
        <v>143</v>
      </c>
      <c r="D6" s="15" t="s">
        <v>1211</v>
      </c>
      <c r="E6" s="15" t="s">
        <v>1212</v>
      </c>
      <c r="F6" s="367">
        <v>0.1</v>
      </c>
      <c r="G6" s="367">
        <v>4.2600000000000006E-2</v>
      </c>
      <c r="H6" s="363">
        <v>2.3474178403755865</v>
      </c>
      <c r="I6" s="363">
        <v>2</v>
      </c>
      <c r="J6" s="364" t="s">
        <v>1213</v>
      </c>
    </row>
    <row r="7" spans="1:11" ht="39" thickTop="1" thickBot="1" x14ac:dyDescent="0.3">
      <c r="A7" s="1378" t="s">
        <v>290</v>
      </c>
      <c r="B7" s="1378"/>
      <c r="C7" s="1378"/>
      <c r="D7" s="1378"/>
      <c r="E7" s="1378"/>
      <c r="F7" s="109"/>
      <c r="G7" s="109"/>
      <c r="H7" s="109"/>
      <c r="I7" s="456"/>
      <c r="J7" s="289"/>
    </row>
    <row r="8" spans="1:11" ht="409.6" customHeight="1" thickTop="1" thickBot="1" x14ac:dyDescent="0.3">
      <c r="A8" s="361" t="s">
        <v>1209</v>
      </c>
      <c r="B8" s="69" t="s">
        <v>158</v>
      </c>
      <c r="C8" s="15" t="s">
        <v>159</v>
      </c>
      <c r="D8" s="15" t="s">
        <v>577</v>
      </c>
      <c r="E8" s="15" t="s">
        <v>578</v>
      </c>
      <c r="F8" s="365">
        <v>3742</v>
      </c>
      <c r="G8" s="365">
        <v>68583</v>
      </c>
      <c r="H8" s="363">
        <v>18.327899518973812</v>
      </c>
      <c r="I8" s="363">
        <v>2</v>
      </c>
      <c r="J8" s="152" t="s">
        <v>1145</v>
      </c>
      <c r="K8" s="10"/>
    </row>
    <row r="9" spans="1:11" ht="334.9" customHeight="1" thickTop="1" thickBot="1" x14ac:dyDescent="0.3">
      <c r="A9" s="361" t="s">
        <v>1209</v>
      </c>
      <c r="B9" s="69" t="s">
        <v>158</v>
      </c>
      <c r="C9" s="15" t="s">
        <v>160</v>
      </c>
      <c r="D9" s="15" t="s">
        <v>1158</v>
      </c>
      <c r="E9" s="15" t="s">
        <v>1214</v>
      </c>
      <c r="F9" s="367">
        <v>1</v>
      </c>
      <c r="G9" s="367">
        <v>1</v>
      </c>
      <c r="H9" s="363">
        <v>1</v>
      </c>
      <c r="I9" s="363">
        <v>1</v>
      </c>
      <c r="J9" s="152" t="s">
        <v>1160</v>
      </c>
      <c r="K9" s="10"/>
    </row>
    <row r="10" spans="1:11" ht="44.25" customHeight="1" thickTop="1" thickBot="1" x14ac:dyDescent="0.3">
      <c r="A10" s="1376" t="s">
        <v>161</v>
      </c>
      <c r="B10" s="1376"/>
      <c r="C10" s="1376"/>
      <c r="D10" s="1376"/>
      <c r="E10" s="1376"/>
      <c r="F10" s="1382"/>
      <c r="G10" s="1382"/>
      <c r="H10" s="1382"/>
      <c r="I10" s="1382"/>
      <c r="J10" s="259"/>
    </row>
    <row r="11" spans="1:11" ht="214.15" customHeight="1" thickTop="1" thickBot="1" x14ac:dyDescent="0.3">
      <c r="A11" s="368" t="s">
        <v>1209</v>
      </c>
      <c r="B11" s="369" t="s">
        <v>162</v>
      </c>
      <c r="C11" s="370" t="s">
        <v>327</v>
      </c>
      <c r="D11" s="370" t="s">
        <v>617</v>
      </c>
      <c r="E11" s="371" t="s">
        <v>1215</v>
      </c>
      <c r="F11" s="372"/>
      <c r="G11" s="372"/>
      <c r="H11" s="373" t="s">
        <v>297</v>
      </c>
      <c r="I11" s="373" t="s">
        <v>298</v>
      </c>
      <c r="J11" s="375" t="s">
        <v>1216</v>
      </c>
    </row>
    <row r="12" spans="1:11" ht="203.45" customHeight="1" thickTop="1" thickBot="1" x14ac:dyDescent="0.3">
      <c r="A12" s="368" t="s">
        <v>1209</v>
      </c>
      <c r="B12" s="369" t="s">
        <v>162</v>
      </c>
      <c r="C12" s="376" t="s">
        <v>327</v>
      </c>
      <c r="D12" s="370" t="s">
        <v>620</v>
      </c>
      <c r="E12" s="370" t="s">
        <v>621</v>
      </c>
      <c r="F12" s="372"/>
      <c r="G12" s="372"/>
      <c r="H12" s="373" t="s">
        <v>297</v>
      </c>
      <c r="I12" s="373" t="s">
        <v>298</v>
      </c>
      <c r="J12" s="375" t="s">
        <v>1216</v>
      </c>
    </row>
    <row r="13" spans="1:11" ht="133.15" customHeight="1" thickTop="1" thickBot="1" x14ac:dyDescent="0.3">
      <c r="A13" s="361" t="s">
        <v>1209</v>
      </c>
      <c r="B13" s="113" t="s">
        <v>162</v>
      </c>
      <c r="C13" s="15" t="s">
        <v>224</v>
      </c>
      <c r="D13" s="15" t="s">
        <v>202</v>
      </c>
      <c r="E13" s="377" t="s">
        <v>203</v>
      </c>
      <c r="F13" s="367">
        <v>1</v>
      </c>
      <c r="G13" s="367">
        <v>1</v>
      </c>
      <c r="H13" s="363">
        <v>1</v>
      </c>
      <c r="I13" s="363">
        <v>1</v>
      </c>
      <c r="J13" s="152" t="s">
        <v>1217</v>
      </c>
    </row>
    <row r="14" spans="1:11" ht="65.25" customHeight="1" thickTop="1" thickBot="1" x14ac:dyDescent="0.3">
      <c r="A14" s="1377" t="s">
        <v>171</v>
      </c>
      <c r="B14" s="1377"/>
      <c r="C14" s="1377"/>
      <c r="D14" s="1377"/>
      <c r="E14" s="1377"/>
      <c r="F14" s="433"/>
      <c r="G14" s="433"/>
      <c r="H14" s="433"/>
      <c r="I14" s="450"/>
      <c r="J14" s="266"/>
    </row>
    <row r="15" spans="1:11" ht="202.5" customHeight="1" thickTop="1" thickBot="1" x14ac:dyDescent="0.3">
      <c r="A15" s="106" t="s">
        <v>1209</v>
      </c>
      <c r="B15" s="343" t="s">
        <v>403</v>
      </c>
      <c r="C15" s="15" t="s">
        <v>173</v>
      </c>
      <c r="D15" s="15" t="s">
        <v>226</v>
      </c>
      <c r="E15" s="15" t="s">
        <v>206</v>
      </c>
      <c r="F15" s="367">
        <v>1</v>
      </c>
      <c r="G15" s="367">
        <v>1.0074999999999998</v>
      </c>
      <c r="H15" s="363">
        <v>1.0074999999999998</v>
      </c>
      <c r="I15" s="363">
        <v>1.0074999999999998</v>
      </c>
      <c r="J15" s="378" t="s">
        <v>1218</v>
      </c>
    </row>
    <row r="16" spans="1:11" ht="115.5" customHeight="1" thickTop="1" x14ac:dyDescent="0.35">
      <c r="H16" s="47" t="s">
        <v>177</v>
      </c>
      <c r="I16" s="1178">
        <v>1.4012472091051642</v>
      </c>
      <c r="J16" s="17" t="s">
        <v>178</v>
      </c>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6Li1TI1Zz4C6gKglCm3tFNxMXjlfyesEYIcziNTSrFqTgsNR5VtCVzU33Qvqa1zqBjGKy5Vxy5JWzVEd9JZSOg==" saltValue="7cMjEpRroaJsUMpUVDqmYg==" spinCount="100000" sheet="1" objects="1" scenarios="1"/>
  <conditionalFormatting sqref="F6:G6 F11:G13 F8:G9">
    <cfRule type="expression" dxfId="2658" priority="474">
      <formula>OR(#REF!="Número",#REF!="Meses",#REF!="Pesos",#REF!="Millones")</formula>
    </cfRule>
    <cfRule type="expression" dxfId="2657" priority="475">
      <formula>#REF!="Porcentaje"</formula>
    </cfRule>
  </conditionalFormatting>
  <conditionalFormatting sqref="F15:G15">
    <cfRule type="expression" dxfId="2656" priority="399">
      <formula>OR(#REF!="Número",#REF!="Meses",#REF!="Pesos",#REF!="Millones")</formula>
    </cfRule>
    <cfRule type="expression" dxfId="2655" priority="400">
      <formula>#REF!="Porcentaje"</formula>
    </cfRule>
  </conditionalFormatting>
  <conditionalFormatting sqref="I5:I6">
    <cfRule type="cellIs" dxfId="2654" priority="129" operator="greaterThan">
      <formula>1.1</formula>
    </cfRule>
    <cfRule type="cellIs" dxfId="2653" priority="130" operator="between">
      <formula>100%</formula>
      <formula>110%</formula>
    </cfRule>
    <cfRule type="cellIs" dxfId="2652" priority="131" operator="between">
      <formula>70%</formula>
      <formula>99.9999999%</formula>
    </cfRule>
    <cfRule type="cellIs" dxfId="2651" priority="132" operator="between">
      <formula>0</formula>
      <formula>0.6999999999999</formula>
    </cfRule>
  </conditionalFormatting>
  <conditionalFormatting sqref="H5:H6">
    <cfRule type="containsText" dxfId="2650" priority="123" operator="containsText" text="Sin medición en la vigencia">
      <formula>NOT(ISERROR(SEARCH("Sin medición en la vigencia",H5)))</formula>
    </cfRule>
    <cfRule type="cellIs" dxfId="2649" priority="124" operator="greaterThan">
      <formula>1.1</formula>
    </cfRule>
    <cfRule type="cellIs" dxfId="2648" priority="125" operator="between">
      <formula>100%</formula>
      <formula>110%</formula>
    </cfRule>
    <cfRule type="cellIs" dxfId="2647" priority="126" operator="between">
      <formula>70%</formula>
      <formula>99.9999999%</formula>
    </cfRule>
    <cfRule type="cellIs" dxfId="2646" priority="127" operator="between">
      <formula>0</formula>
      <formula>0.6999999999999</formula>
    </cfRule>
  </conditionalFormatting>
  <conditionalFormatting sqref="I8:I9">
    <cfRule type="cellIs" dxfId="2645" priority="119" operator="greaterThan">
      <formula>1.1</formula>
    </cfRule>
    <cfRule type="cellIs" dxfId="2644" priority="120" operator="between">
      <formula>100%</formula>
      <formula>110%</formula>
    </cfRule>
    <cfRule type="cellIs" dxfId="2643" priority="121" operator="between">
      <formula>70%</formula>
      <formula>99.9999999%</formula>
    </cfRule>
    <cfRule type="cellIs" dxfId="2642" priority="122" operator="between">
      <formula>0</formula>
      <formula>0.6999999999999</formula>
    </cfRule>
  </conditionalFormatting>
  <conditionalFormatting sqref="H8:H9">
    <cfRule type="containsText" dxfId="2641" priority="113" operator="containsText" text="Sin medición en la vigencia">
      <formula>NOT(ISERROR(SEARCH("Sin medición en la vigencia",H8)))</formula>
    </cfRule>
    <cfRule type="cellIs" dxfId="2640" priority="114" operator="greaterThan">
      <formula>1.1</formula>
    </cfRule>
    <cfRule type="cellIs" dxfId="2639" priority="115" operator="between">
      <formula>100%</formula>
      <formula>110%</formula>
    </cfRule>
    <cfRule type="cellIs" dxfId="2638" priority="116" operator="between">
      <formula>70%</formula>
      <formula>99.9999999%</formula>
    </cfRule>
    <cfRule type="cellIs" dxfId="2637" priority="117" operator="between">
      <formula>0</formula>
      <formula>0.6999999999999</formula>
    </cfRule>
  </conditionalFormatting>
  <conditionalFormatting sqref="I11:I13">
    <cfRule type="cellIs" dxfId="2636" priority="109" operator="greaterThan">
      <formula>1.1</formula>
    </cfRule>
    <cfRule type="cellIs" dxfId="2635" priority="110" operator="between">
      <formula>100%</formula>
      <formula>110%</formula>
    </cfRule>
    <cfRule type="cellIs" dxfId="2634" priority="111" operator="between">
      <formula>70%</formula>
      <formula>99.9999999%</formula>
    </cfRule>
    <cfRule type="cellIs" dxfId="2633" priority="112" operator="between">
      <formula>0</formula>
      <formula>0.6999999999999</formula>
    </cfRule>
  </conditionalFormatting>
  <conditionalFormatting sqref="H11:H13">
    <cfRule type="containsText" dxfId="2632" priority="103" operator="containsText" text="Sin medición en la vigencia">
      <formula>NOT(ISERROR(SEARCH("Sin medición en la vigencia",H11)))</formula>
    </cfRule>
    <cfRule type="cellIs" dxfId="2631" priority="104" operator="greaterThan">
      <formula>1.1</formula>
    </cfRule>
    <cfRule type="cellIs" dxfId="2630" priority="105" operator="between">
      <formula>100%</formula>
      <formula>110%</formula>
    </cfRule>
    <cfRule type="cellIs" dxfId="2629" priority="106" operator="between">
      <formula>70%</formula>
      <formula>99.9999999%</formula>
    </cfRule>
    <cfRule type="cellIs" dxfId="2628" priority="107" operator="between">
      <formula>0</formula>
      <formula>0.6999999999999</formula>
    </cfRule>
  </conditionalFormatting>
  <conditionalFormatting sqref="I15">
    <cfRule type="cellIs" dxfId="2627" priority="99" operator="greaterThan">
      <formula>1.1</formula>
    </cfRule>
    <cfRule type="cellIs" dxfId="2626" priority="100" operator="between">
      <formula>100%</formula>
      <formula>110%</formula>
    </cfRule>
    <cfRule type="cellIs" dxfId="2625" priority="101" operator="between">
      <formula>70%</formula>
      <formula>99.9999999%</formula>
    </cfRule>
    <cfRule type="cellIs" dxfId="2624" priority="102" operator="between">
      <formula>0</formula>
      <formula>0.6999999999999</formula>
    </cfRule>
  </conditionalFormatting>
  <conditionalFormatting sqref="H15">
    <cfRule type="containsText" dxfId="2623" priority="93" operator="containsText" text="Sin medición en la vigencia">
      <formula>NOT(ISERROR(SEARCH("Sin medición en la vigencia",H15)))</formula>
    </cfRule>
    <cfRule type="cellIs" dxfId="2622" priority="94" operator="greaterThan">
      <formula>1.1</formula>
    </cfRule>
    <cfRule type="cellIs" dxfId="2621" priority="95" operator="between">
      <formula>100%</formula>
      <formula>110%</formula>
    </cfRule>
    <cfRule type="cellIs" dxfId="2620" priority="96" operator="between">
      <formula>70%</formula>
      <formula>99.9999999%</formula>
    </cfRule>
    <cfRule type="cellIs" dxfId="2619" priority="97" operator="between">
      <formula>0</formula>
      <formula>0.6999999999999</formula>
    </cfRule>
  </conditionalFormatting>
  <conditionalFormatting sqref="J11">
    <cfRule type="expression" dxfId="2618" priority="3">
      <formula>OR(#REF!="Número",#REF!="Meses",#REF!="Pesos",#REF!="Millones")</formula>
    </cfRule>
    <cfRule type="expression" dxfId="2617" priority="4">
      <formula>#REF!="Porcentaje"</formula>
    </cfRule>
  </conditionalFormatting>
  <conditionalFormatting sqref="J12">
    <cfRule type="expression" dxfId="2616" priority="1">
      <formula>OR(#REF!="Número",#REF!="Meses",#REF!="Pesos",#REF!="Millones")</formula>
    </cfRule>
    <cfRule type="expression" dxfId="2615" priority="2">
      <formula>#REF!="Porcentaje"</formula>
    </cfRule>
  </conditionalFormatting>
  <hyperlinks>
    <hyperlink ref="J16" location="Principal!A1" display="volver al índice" xr:uid="{00000000-0004-0000-3C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8" operator="containsText" id="{372EA3CA-A5BC-435C-9EEC-8D9E5C2CBBA6}">
            <xm:f>NOT(ISERROR(SEARCH("-",I5)))</xm:f>
            <xm:f>"-"</xm:f>
            <x14:dxf>
              <fill>
                <patternFill>
                  <bgColor rgb="FF000000"/>
                </patternFill>
              </fill>
            </x14:dxf>
          </x14:cfRule>
          <xm:sqref>I5:I6</xm:sqref>
        </x14:conditionalFormatting>
        <x14:conditionalFormatting xmlns:xm="http://schemas.microsoft.com/office/excel/2006/main">
          <x14:cfRule type="containsText" priority="118" operator="containsText" id="{20A17B7B-0D55-4D82-BD4A-47AECF643EE8}">
            <xm:f>NOT(ISERROR(SEARCH("-",I8)))</xm:f>
            <xm:f>"-"</xm:f>
            <x14:dxf>
              <fill>
                <patternFill>
                  <bgColor rgb="FF000000"/>
                </patternFill>
              </fill>
            </x14:dxf>
          </x14:cfRule>
          <xm:sqref>I8:I9</xm:sqref>
        </x14:conditionalFormatting>
        <x14:conditionalFormatting xmlns:xm="http://schemas.microsoft.com/office/excel/2006/main">
          <x14:cfRule type="containsText" priority="108" operator="containsText" id="{FAB7053B-9D2A-48EA-ABD6-750E01A0B225}">
            <xm:f>NOT(ISERROR(SEARCH("-",I11)))</xm:f>
            <xm:f>"-"</xm:f>
            <x14:dxf>
              <fill>
                <patternFill>
                  <bgColor rgb="FF000000"/>
                </patternFill>
              </fill>
            </x14:dxf>
          </x14:cfRule>
          <xm:sqref>I11:I13</xm:sqref>
        </x14:conditionalFormatting>
        <x14:conditionalFormatting xmlns:xm="http://schemas.microsoft.com/office/excel/2006/main">
          <x14:cfRule type="containsText" priority="98" operator="containsText" id="{6E73E76A-4CD0-4F46-8DFD-9CA44533B5F7}">
            <xm:f>NOT(ISERROR(SEARCH("-",I15)))</xm:f>
            <xm:f>"-"</xm:f>
            <x14:dxf>
              <fill>
                <patternFill>
                  <bgColor rgb="FF000000"/>
                </patternFill>
              </fill>
            </x14:dxf>
          </x14:cfRule>
          <xm:sqref>I15</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0">
    <tabColor theme="9" tint="0.59999389629810485"/>
  </sheetPr>
  <dimension ref="A1:K115"/>
  <sheetViews>
    <sheetView zoomScale="60" zoomScaleNormal="60" workbookViewId="0">
      <selection activeCell="D18" sqref="D18"/>
    </sheetView>
  </sheetViews>
  <sheetFormatPr baseColWidth="10" defaultColWidth="11.42578125" defaultRowHeight="21" x14ac:dyDescent="0.35"/>
  <cols>
    <col min="1" max="1" width="18.7109375" customWidth="1"/>
    <col min="2" max="2" width="20.42578125" customWidth="1"/>
    <col min="3" max="3" width="29.28515625" customWidth="1"/>
    <col min="4" max="4" width="47.7109375" style="9" customWidth="1"/>
    <col min="5" max="5" width="30.42578125" customWidth="1"/>
    <col min="6" max="7" width="19.7109375" style="235" customWidth="1"/>
    <col min="8" max="8" width="24.140625" style="235" customWidth="1"/>
    <col min="9" max="9" width="22.140625" style="235" customWidth="1"/>
    <col min="10" max="10" width="150.7109375" style="234" customWidth="1"/>
  </cols>
  <sheetData>
    <row r="1" spans="1:11" ht="110.25" customHeight="1" thickBot="1" x14ac:dyDescent="0.3">
      <c r="A1" s="116"/>
      <c r="B1" s="198" t="s">
        <v>122</v>
      </c>
      <c r="C1" s="198"/>
      <c r="D1" s="116" t="s">
        <v>1219</v>
      </c>
      <c r="E1" s="116"/>
      <c r="F1" s="201"/>
      <c r="G1" s="201"/>
      <c r="H1" s="201"/>
      <c r="I1" s="201"/>
      <c r="J1" s="200"/>
    </row>
    <row r="2" spans="1:11" s="9" customFormat="1" ht="84.75" customHeight="1" thickTop="1" thickBot="1" x14ac:dyDescent="0.3">
      <c r="A2" s="106"/>
      <c r="B2" s="106"/>
      <c r="C2" s="106"/>
      <c r="D2" s="106"/>
      <c r="E2" s="106"/>
      <c r="F2" s="1361" t="s">
        <v>124</v>
      </c>
      <c r="G2" s="1362"/>
      <c r="H2" s="1362"/>
      <c r="I2" s="1363"/>
      <c r="J2" s="336" t="s">
        <v>21</v>
      </c>
    </row>
    <row r="3" spans="1:11" ht="84.75" customHeight="1" thickTop="1" thickBot="1" x14ac:dyDescent="0.3">
      <c r="A3" s="106" t="s">
        <v>125</v>
      </c>
      <c r="B3" s="106" t="s">
        <v>126</v>
      </c>
      <c r="C3" s="106" t="s">
        <v>127</v>
      </c>
      <c r="D3" s="106" t="s">
        <v>128</v>
      </c>
      <c r="E3" s="106" t="s">
        <v>129</v>
      </c>
      <c r="F3" s="202" t="s">
        <v>130</v>
      </c>
      <c r="G3" s="202" t="s">
        <v>131</v>
      </c>
      <c r="H3" s="203" t="s">
        <v>132</v>
      </c>
      <c r="I3" s="203" t="s">
        <v>209</v>
      </c>
      <c r="J3" s="337" t="s">
        <v>134</v>
      </c>
    </row>
    <row r="4" spans="1:11" ht="62.25" customHeight="1" thickTop="1" thickBot="1" x14ac:dyDescent="0.3">
      <c r="A4" s="105"/>
      <c r="B4" s="105" t="s">
        <v>135</v>
      </c>
      <c r="C4" s="105"/>
      <c r="D4" s="105"/>
      <c r="E4" s="105"/>
      <c r="F4" s="206"/>
      <c r="G4" s="206"/>
      <c r="H4" s="206"/>
      <c r="I4" s="206"/>
      <c r="J4" s="205"/>
    </row>
    <row r="5" spans="1:11" ht="128.25" customHeight="1" thickTop="1" thickBot="1" x14ac:dyDescent="0.3">
      <c r="A5" s="106" t="s">
        <v>1220</v>
      </c>
      <c r="B5" s="339" t="s">
        <v>137</v>
      </c>
      <c r="C5" s="96" t="s">
        <v>143</v>
      </c>
      <c r="D5" s="96" t="s">
        <v>150</v>
      </c>
      <c r="E5" s="96" t="s">
        <v>151</v>
      </c>
      <c r="F5" s="225">
        <v>0.65500000000000003</v>
      </c>
      <c r="G5" s="225">
        <v>0.63809523809523805</v>
      </c>
      <c r="H5" s="211">
        <v>0.97419120319883667</v>
      </c>
      <c r="I5" s="208">
        <v>0.97419120319883667</v>
      </c>
      <c r="J5" s="152" t="s">
        <v>1221</v>
      </c>
      <c r="K5" s="509"/>
    </row>
    <row r="6" spans="1:11" ht="96.75" customHeight="1" thickTop="1" thickBot="1" x14ac:dyDescent="0.3">
      <c r="A6" s="106" t="s">
        <v>1220</v>
      </c>
      <c r="B6" s="339" t="s">
        <v>137</v>
      </c>
      <c r="C6" s="96" t="s">
        <v>143</v>
      </c>
      <c r="D6" s="96" t="s">
        <v>150</v>
      </c>
      <c r="E6" s="96" t="s">
        <v>1141</v>
      </c>
      <c r="F6" s="225">
        <v>1</v>
      </c>
      <c r="G6" s="225">
        <v>1.0104166666666665</v>
      </c>
      <c r="H6" s="211">
        <v>1.0104166666666665</v>
      </c>
      <c r="I6" s="208">
        <v>1.0104166666666665</v>
      </c>
      <c r="J6" s="152" t="s">
        <v>1222</v>
      </c>
      <c r="K6" s="446"/>
    </row>
    <row r="7" spans="1:11" ht="146.25" customHeight="1" thickTop="1" thickBot="1" x14ac:dyDescent="0.3">
      <c r="A7" s="106" t="s">
        <v>1220</v>
      </c>
      <c r="B7" s="339" t="s">
        <v>137</v>
      </c>
      <c r="C7" s="96" t="s">
        <v>143</v>
      </c>
      <c r="D7" s="96" t="s">
        <v>150</v>
      </c>
      <c r="E7" s="96" t="s">
        <v>1143</v>
      </c>
      <c r="F7" s="225">
        <v>1</v>
      </c>
      <c r="G7" s="225">
        <v>0</v>
      </c>
      <c r="H7" s="211" t="s">
        <v>297</v>
      </c>
      <c r="I7" s="208" t="s">
        <v>298</v>
      </c>
      <c r="J7" s="152" t="s">
        <v>1223</v>
      </c>
    </row>
    <row r="8" spans="1:11" ht="63.75" customHeight="1" thickTop="1" thickBot="1" x14ac:dyDescent="0.3">
      <c r="A8" s="109"/>
      <c r="B8" s="109" t="s">
        <v>571</v>
      </c>
      <c r="C8" s="1400"/>
      <c r="D8" s="1400"/>
      <c r="E8" s="1380"/>
      <c r="F8" s="109"/>
      <c r="G8" s="109"/>
      <c r="H8" s="109"/>
      <c r="I8" s="456"/>
      <c r="J8" s="289"/>
    </row>
    <row r="9" spans="1:11" ht="89.25" customHeight="1" thickTop="1" thickBot="1" x14ac:dyDescent="0.3">
      <c r="A9" s="106" t="s">
        <v>1220</v>
      </c>
      <c r="B9" s="110" t="s">
        <v>158</v>
      </c>
      <c r="C9" s="95" t="s">
        <v>159</v>
      </c>
      <c r="D9" s="96" t="s">
        <v>192</v>
      </c>
      <c r="E9" s="96" t="s">
        <v>193</v>
      </c>
      <c r="F9" s="225">
        <v>10.199999999999999</v>
      </c>
      <c r="G9" s="225">
        <v>10.142368827435186</v>
      </c>
      <c r="H9" s="211">
        <v>1.00568222015442</v>
      </c>
      <c r="I9" s="208">
        <v>1.00568222015442</v>
      </c>
      <c r="J9" s="152" t="s">
        <v>1224</v>
      </c>
      <c r="K9" s="2"/>
    </row>
    <row r="10" spans="1:11" ht="90.75" customHeight="1" thickTop="1" thickBot="1" x14ac:dyDescent="0.3">
      <c r="A10" s="106" t="s">
        <v>1220</v>
      </c>
      <c r="B10" s="110" t="s">
        <v>158</v>
      </c>
      <c r="C10" s="95" t="s">
        <v>159</v>
      </c>
      <c r="D10" s="103" t="s">
        <v>231</v>
      </c>
      <c r="E10" s="96" t="s">
        <v>1225</v>
      </c>
      <c r="F10" s="225">
        <v>1</v>
      </c>
      <c r="G10" s="225">
        <v>1.0018518518518518</v>
      </c>
      <c r="H10" s="211">
        <v>1.0018518518518518</v>
      </c>
      <c r="I10" s="208">
        <v>1.0018518518518518</v>
      </c>
      <c r="J10" s="152" t="s">
        <v>1226</v>
      </c>
      <c r="K10" s="446"/>
    </row>
    <row r="11" spans="1:11" ht="85.5" customHeight="1" thickTop="1" thickBot="1" x14ac:dyDescent="0.3">
      <c r="A11" s="106" t="s">
        <v>1220</v>
      </c>
      <c r="B11" s="110" t="s">
        <v>158</v>
      </c>
      <c r="C11" s="95" t="s">
        <v>159</v>
      </c>
      <c r="D11" s="95" t="s">
        <v>247</v>
      </c>
      <c r="E11" s="96" t="s">
        <v>248</v>
      </c>
      <c r="F11" s="225">
        <v>1</v>
      </c>
      <c r="G11" s="225">
        <v>0</v>
      </c>
      <c r="H11" s="211" t="s">
        <v>297</v>
      </c>
      <c r="I11" s="208" t="s">
        <v>298</v>
      </c>
      <c r="J11" s="152" t="s">
        <v>1164</v>
      </c>
    </row>
    <row r="12" spans="1:11" ht="93.75" customHeight="1" thickTop="1" thickBot="1" x14ac:dyDescent="0.3">
      <c r="A12" s="431"/>
      <c r="B12" s="1388" t="s">
        <v>603</v>
      </c>
      <c r="C12" s="1401"/>
      <c r="D12" s="1401"/>
      <c r="E12" s="82"/>
      <c r="F12" s="431"/>
      <c r="G12" s="431"/>
      <c r="H12" s="431"/>
      <c r="I12" s="72"/>
      <c r="J12" s="259"/>
    </row>
    <row r="13" spans="1:11" ht="76.5" customHeight="1" thickTop="1" thickBot="1" x14ac:dyDescent="0.3">
      <c r="A13" s="106" t="s">
        <v>1220</v>
      </c>
      <c r="B13" s="1245" t="s">
        <v>162</v>
      </c>
      <c r="C13" s="114" t="s">
        <v>224</v>
      </c>
      <c r="D13" s="95" t="s">
        <v>252</v>
      </c>
      <c r="E13" s="25" t="s">
        <v>200</v>
      </c>
      <c r="F13" s="225">
        <v>1</v>
      </c>
      <c r="G13" s="225">
        <v>0</v>
      </c>
      <c r="H13" s="211" t="s">
        <v>297</v>
      </c>
      <c r="I13" s="208" t="s">
        <v>298</v>
      </c>
      <c r="J13" s="152" t="s">
        <v>1164</v>
      </c>
    </row>
    <row r="14" spans="1:11" ht="86.25" customHeight="1" thickTop="1" thickBot="1" x14ac:dyDescent="0.3">
      <c r="A14" s="106" t="s">
        <v>1220</v>
      </c>
      <c r="B14" s="1245" t="s">
        <v>162</v>
      </c>
      <c r="C14" s="114" t="s">
        <v>224</v>
      </c>
      <c r="D14" s="95" t="s">
        <v>252</v>
      </c>
      <c r="E14" s="25" t="s">
        <v>1227</v>
      </c>
      <c r="F14" s="225">
        <v>1</v>
      </c>
      <c r="G14" s="225">
        <v>0</v>
      </c>
      <c r="H14" s="211" t="s">
        <v>297</v>
      </c>
      <c r="I14" s="208" t="s">
        <v>298</v>
      </c>
      <c r="J14" s="152" t="s">
        <v>1164</v>
      </c>
    </row>
    <row r="15" spans="1:11" ht="72" customHeight="1" thickTop="1" thickBot="1" x14ac:dyDescent="0.3">
      <c r="A15" s="106" t="s">
        <v>1220</v>
      </c>
      <c r="B15" s="1245" t="s">
        <v>162</v>
      </c>
      <c r="C15" s="114" t="s">
        <v>224</v>
      </c>
      <c r="D15" s="95" t="s">
        <v>165</v>
      </c>
      <c r="E15" s="25" t="s">
        <v>264</v>
      </c>
      <c r="F15" s="225">
        <v>1</v>
      </c>
      <c r="G15" s="225">
        <v>1</v>
      </c>
      <c r="H15" s="211">
        <v>1</v>
      </c>
      <c r="I15" s="208">
        <v>1</v>
      </c>
      <c r="J15" s="152" t="s">
        <v>1165</v>
      </c>
      <c r="K15" s="446"/>
    </row>
    <row r="16" spans="1:11" ht="87.75" customHeight="1" thickTop="1" thickBot="1" x14ac:dyDescent="0.3">
      <c r="A16" s="106" t="s">
        <v>1220</v>
      </c>
      <c r="B16" s="1245" t="s">
        <v>162</v>
      </c>
      <c r="C16" s="114" t="s">
        <v>224</v>
      </c>
      <c r="D16" s="103" t="s">
        <v>165</v>
      </c>
      <c r="E16" s="25" t="s">
        <v>266</v>
      </c>
      <c r="F16" s="225">
        <v>1</v>
      </c>
      <c r="G16" s="225">
        <v>1</v>
      </c>
      <c r="H16" s="211">
        <v>1</v>
      </c>
      <c r="I16" s="208">
        <v>1</v>
      </c>
      <c r="J16" s="152" t="s">
        <v>1166</v>
      </c>
    </row>
    <row r="17" spans="1:11" ht="151.5" customHeight="1" thickTop="1" thickBot="1" x14ac:dyDescent="0.3">
      <c r="A17" s="106" t="s">
        <v>1220</v>
      </c>
      <c r="B17" s="1245" t="s">
        <v>162</v>
      </c>
      <c r="C17" s="114" t="s">
        <v>224</v>
      </c>
      <c r="D17" s="115" t="s">
        <v>202</v>
      </c>
      <c r="E17" s="25" t="s">
        <v>203</v>
      </c>
      <c r="F17" s="225">
        <v>1</v>
      </c>
      <c r="G17" s="225">
        <v>1</v>
      </c>
      <c r="H17" s="211">
        <v>1</v>
      </c>
      <c r="I17" s="208">
        <v>1</v>
      </c>
      <c r="J17" s="152" t="s">
        <v>1228</v>
      </c>
      <c r="K17" s="446"/>
    </row>
    <row r="18" spans="1:11" ht="82.5" customHeight="1" thickTop="1" thickBot="1" x14ac:dyDescent="0.3">
      <c r="A18" s="1389"/>
      <c r="B18" s="1390" t="s">
        <v>622</v>
      </c>
      <c r="C18" s="1402"/>
      <c r="D18" s="1402"/>
      <c r="E18" s="84"/>
      <c r="F18" s="433"/>
      <c r="G18" s="433"/>
      <c r="H18" s="433"/>
      <c r="I18" s="450"/>
      <c r="J18" s="266"/>
    </row>
    <row r="19" spans="1:11" ht="75" customHeight="1" thickTop="1" thickBot="1" x14ac:dyDescent="0.3">
      <c r="A19" s="106" t="s">
        <v>1220</v>
      </c>
      <c r="B19" s="343" t="s">
        <v>403</v>
      </c>
      <c r="C19" s="103" t="s">
        <v>174</v>
      </c>
      <c r="D19" s="103" t="s">
        <v>1177</v>
      </c>
      <c r="E19" s="23" t="s">
        <v>1178</v>
      </c>
      <c r="F19" s="225">
        <v>1</v>
      </c>
      <c r="G19" s="225">
        <v>1</v>
      </c>
      <c r="H19" s="211">
        <v>1</v>
      </c>
      <c r="I19" s="208">
        <v>1</v>
      </c>
      <c r="J19" s="152" t="s">
        <v>1229</v>
      </c>
      <c r="K19" s="446"/>
    </row>
    <row r="20" spans="1:11" ht="66.75" customHeight="1" thickTop="1" thickBot="1" x14ac:dyDescent="0.3">
      <c r="A20" s="106" t="s">
        <v>1220</v>
      </c>
      <c r="B20" s="343" t="s">
        <v>403</v>
      </c>
      <c r="C20" s="103" t="s">
        <v>173</v>
      </c>
      <c r="D20" s="103" t="s">
        <v>226</v>
      </c>
      <c r="E20" s="344" t="s">
        <v>206</v>
      </c>
      <c r="F20" s="225">
        <v>1</v>
      </c>
      <c r="G20" s="1403">
        <v>1.0128703703703703</v>
      </c>
      <c r="H20" s="211">
        <v>1.0128703703703703</v>
      </c>
      <c r="I20" s="208">
        <v>1.0128703703703703</v>
      </c>
      <c r="J20" s="152" t="s">
        <v>1230</v>
      </c>
      <c r="K20" s="446"/>
    </row>
    <row r="21" spans="1:11" ht="123" customHeight="1" thickTop="1" x14ac:dyDescent="0.35">
      <c r="H21" s="47" t="s">
        <v>177</v>
      </c>
      <c r="I21" s="1178">
        <v>1.0005569235824605</v>
      </c>
      <c r="J21" s="17" t="s">
        <v>178</v>
      </c>
    </row>
    <row r="22" spans="1:11" x14ac:dyDescent="0.35">
      <c r="I22" s="308"/>
    </row>
    <row r="23" spans="1:11" x14ac:dyDescent="0.35">
      <c r="I23" s="308"/>
    </row>
    <row r="24" spans="1:11" x14ac:dyDescent="0.35">
      <c r="I24" s="308"/>
    </row>
    <row r="25" spans="1:11" x14ac:dyDescent="0.35">
      <c r="I25" s="308"/>
    </row>
    <row r="26" spans="1:11" x14ac:dyDescent="0.35">
      <c r="I26" s="308"/>
    </row>
    <row r="27" spans="1:11" x14ac:dyDescent="0.35">
      <c r="I27" s="308"/>
    </row>
    <row r="28" spans="1:11" x14ac:dyDescent="0.35">
      <c r="I28" s="308"/>
    </row>
    <row r="29" spans="1:11" x14ac:dyDescent="0.35">
      <c r="I29" s="308"/>
    </row>
    <row r="30" spans="1:11" x14ac:dyDescent="0.35">
      <c r="I30" s="308"/>
    </row>
    <row r="31" spans="1:11" x14ac:dyDescent="0.35">
      <c r="I31" s="308"/>
    </row>
    <row r="32" spans="1:11"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308"/>
    </row>
    <row r="100" spans="9:9" x14ac:dyDescent="0.35">
      <c r="I100" s="308"/>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lBI/4JpSHdmqTW07H9lhAcTA1Aj9AiklL1fAlzSQwsSBlRffcrL7DgRbJj38SgyV/T0N29K3WcRe23IShPns9w==" saltValue="2Da1oxYqkgsbuQzVmNnw0g==" spinCount="100000" sheet="1" objects="1" scenarios="1"/>
  <conditionalFormatting sqref="F7:G7 F9:G11 F13:G17">
    <cfRule type="expression" dxfId="2610" priority="483">
      <formula>OR(#REF!="Número",#REF!="Meses",#REF!="Pesos",#REF!="Millones")</formula>
    </cfRule>
    <cfRule type="expression" dxfId="2609" priority="484">
      <formula>#REF!="Porcentaje"</formula>
    </cfRule>
  </conditionalFormatting>
  <conditionalFormatting sqref="F19:G19">
    <cfRule type="expression" dxfId="2608" priority="404">
      <formula>OR(#REF!="Número",#REF!="Meses",#REF!="Pesos",#REF!="Millones")</formula>
    </cfRule>
    <cfRule type="expression" dxfId="2607" priority="405">
      <formula>#REF!="Porcentaje"</formula>
    </cfRule>
  </conditionalFormatting>
  <conditionalFormatting sqref="F20:G20">
    <cfRule type="expression" dxfId="2606" priority="349">
      <formula>OR(#REF!="Número",#REF!="Meses",#REF!="Pesos",#REF!="Millones")</formula>
    </cfRule>
    <cfRule type="expression" dxfId="2605" priority="350">
      <formula>#REF!="Porcentaje"</formula>
    </cfRule>
  </conditionalFormatting>
  <conditionalFormatting sqref="I5:I7">
    <cfRule type="cellIs" dxfId="2604" priority="135" operator="greaterThan">
      <formula>1.1</formula>
    </cfRule>
    <cfRule type="cellIs" dxfId="2603" priority="136" operator="between">
      <formula>100%</formula>
      <formula>110%</formula>
    </cfRule>
    <cfRule type="cellIs" dxfId="2602" priority="137" operator="between">
      <formula>70%</formula>
      <formula>99.9999999%</formula>
    </cfRule>
    <cfRule type="cellIs" dxfId="2601" priority="138" operator="between">
      <formula>0</formula>
      <formula>0.6999999999999</formula>
    </cfRule>
  </conditionalFormatting>
  <conditionalFormatting sqref="H5:H7">
    <cfRule type="containsText" dxfId="2600" priority="129" operator="containsText" text="Sin medición en la vigencia">
      <formula>NOT(ISERROR(SEARCH("Sin medición en la vigencia",H5)))</formula>
    </cfRule>
    <cfRule type="cellIs" dxfId="2599" priority="130" operator="greaterThan">
      <formula>1.1</formula>
    </cfRule>
    <cfRule type="cellIs" dxfId="2598" priority="131" operator="between">
      <formula>100%</formula>
      <formula>110%</formula>
    </cfRule>
    <cfRule type="cellIs" dxfId="2597" priority="132" operator="between">
      <formula>70%</formula>
      <formula>99.9999999%</formula>
    </cfRule>
    <cfRule type="cellIs" dxfId="2596" priority="133" operator="between">
      <formula>0</formula>
      <formula>0.6999999999999</formula>
    </cfRule>
  </conditionalFormatting>
  <conditionalFormatting sqref="I9:I11">
    <cfRule type="cellIs" dxfId="2595" priority="125" operator="greaterThan">
      <formula>1.1</formula>
    </cfRule>
    <cfRule type="cellIs" dxfId="2594" priority="126" operator="between">
      <formula>100%</formula>
      <formula>110%</formula>
    </cfRule>
    <cfRule type="cellIs" dxfId="2593" priority="127" operator="between">
      <formula>70%</formula>
      <formula>99.9999999%</formula>
    </cfRule>
    <cfRule type="cellIs" dxfId="2592" priority="128" operator="between">
      <formula>0</formula>
      <formula>0.6999999999999</formula>
    </cfRule>
  </conditionalFormatting>
  <conditionalFormatting sqref="H9:H11">
    <cfRule type="containsText" dxfId="2591" priority="119" operator="containsText" text="Sin medición en la vigencia">
      <formula>NOT(ISERROR(SEARCH("Sin medición en la vigencia",H9)))</formula>
    </cfRule>
    <cfRule type="cellIs" dxfId="2590" priority="120" operator="greaterThan">
      <formula>1.1</formula>
    </cfRule>
    <cfRule type="cellIs" dxfId="2589" priority="121" operator="between">
      <formula>100%</formula>
      <formula>110%</formula>
    </cfRule>
    <cfRule type="cellIs" dxfId="2588" priority="122" operator="between">
      <formula>70%</formula>
      <formula>99.9999999%</formula>
    </cfRule>
    <cfRule type="cellIs" dxfId="2587" priority="123" operator="between">
      <formula>0</formula>
      <formula>0.6999999999999</formula>
    </cfRule>
  </conditionalFormatting>
  <conditionalFormatting sqref="I13:I17">
    <cfRule type="cellIs" dxfId="2586" priority="115" operator="greaterThan">
      <formula>1.1</formula>
    </cfRule>
    <cfRule type="cellIs" dxfId="2585" priority="116" operator="between">
      <formula>100%</formula>
      <formula>110%</formula>
    </cfRule>
    <cfRule type="cellIs" dxfId="2584" priority="117" operator="between">
      <formula>70%</formula>
      <formula>99.9999999%</formula>
    </cfRule>
    <cfRule type="cellIs" dxfId="2583" priority="118" operator="between">
      <formula>0</formula>
      <formula>0.6999999999999</formula>
    </cfRule>
  </conditionalFormatting>
  <conditionalFormatting sqref="H13:H17">
    <cfRule type="containsText" dxfId="2582" priority="109" operator="containsText" text="Sin medición en la vigencia">
      <formula>NOT(ISERROR(SEARCH("Sin medición en la vigencia",H13)))</formula>
    </cfRule>
    <cfRule type="cellIs" dxfId="2581" priority="110" operator="greaterThan">
      <formula>1.1</formula>
    </cfRule>
    <cfRule type="cellIs" dxfId="2580" priority="111" operator="between">
      <formula>100%</formula>
      <formula>110%</formula>
    </cfRule>
    <cfRule type="cellIs" dxfId="2579" priority="112" operator="between">
      <formula>70%</formula>
      <formula>99.9999999%</formula>
    </cfRule>
    <cfRule type="cellIs" dxfId="2578" priority="113" operator="between">
      <formula>0</formula>
      <formula>0.6999999999999</formula>
    </cfRule>
  </conditionalFormatting>
  <conditionalFormatting sqref="I19:I20">
    <cfRule type="cellIs" dxfId="2577" priority="105" operator="greaterThan">
      <formula>1.1</formula>
    </cfRule>
    <cfRule type="cellIs" dxfId="2576" priority="106" operator="between">
      <formula>100%</formula>
      <formula>110%</formula>
    </cfRule>
    <cfRule type="cellIs" dxfId="2575" priority="107" operator="between">
      <formula>70%</formula>
      <formula>99.9999999%</formula>
    </cfRule>
    <cfRule type="cellIs" dxfId="2574" priority="108" operator="between">
      <formula>0</formula>
      <formula>0.6999999999999</formula>
    </cfRule>
  </conditionalFormatting>
  <conditionalFormatting sqref="H19:H20">
    <cfRule type="containsText" dxfId="2573" priority="99" operator="containsText" text="Sin medición en la vigencia">
      <formula>NOT(ISERROR(SEARCH("Sin medición en la vigencia",H19)))</formula>
    </cfRule>
    <cfRule type="cellIs" dxfId="2572" priority="100" operator="greaterThan">
      <formula>1.1</formula>
    </cfRule>
    <cfRule type="cellIs" dxfId="2571" priority="101" operator="between">
      <formula>100%</formula>
      <formula>110%</formula>
    </cfRule>
    <cfRule type="cellIs" dxfId="2570" priority="102" operator="between">
      <formula>70%</formula>
      <formula>99.9999999%</formula>
    </cfRule>
    <cfRule type="cellIs" dxfId="2569" priority="103" operator="between">
      <formula>0</formula>
      <formula>0.6999999999999</formula>
    </cfRule>
  </conditionalFormatting>
  <hyperlinks>
    <hyperlink ref="J21" location="Principal!A1" display="volver al índice" xr:uid="{00000000-0004-0000-3D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4" operator="containsText" id="{14574E73-5893-4D9D-B5C2-167506A6230E}">
            <xm:f>NOT(ISERROR(SEARCH("-",I5)))</xm:f>
            <xm:f>"-"</xm:f>
            <x14:dxf>
              <fill>
                <patternFill>
                  <bgColor rgb="FF000000"/>
                </patternFill>
              </fill>
            </x14:dxf>
          </x14:cfRule>
          <xm:sqref>I5:I7</xm:sqref>
        </x14:conditionalFormatting>
        <x14:conditionalFormatting xmlns:xm="http://schemas.microsoft.com/office/excel/2006/main">
          <x14:cfRule type="containsText" priority="124" operator="containsText" id="{33CD3B6F-A348-4146-97DE-C3AED3845ABF}">
            <xm:f>NOT(ISERROR(SEARCH("-",I9)))</xm:f>
            <xm:f>"-"</xm:f>
            <x14:dxf>
              <fill>
                <patternFill>
                  <bgColor rgb="FF000000"/>
                </patternFill>
              </fill>
            </x14:dxf>
          </x14:cfRule>
          <xm:sqref>I9:I11</xm:sqref>
        </x14:conditionalFormatting>
        <x14:conditionalFormatting xmlns:xm="http://schemas.microsoft.com/office/excel/2006/main">
          <x14:cfRule type="containsText" priority="114" operator="containsText" id="{6E209A35-1BBF-42D4-8462-90503F808702}">
            <xm:f>NOT(ISERROR(SEARCH("-",I13)))</xm:f>
            <xm:f>"-"</xm:f>
            <x14:dxf>
              <fill>
                <patternFill>
                  <bgColor rgb="FF000000"/>
                </patternFill>
              </fill>
            </x14:dxf>
          </x14:cfRule>
          <xm:sqref>I13:I17</xm:sqref>
        </x14:conditionalFormatting>
        <x14:conditionalFormatting xmlns:xm="http://schemas.microsoft.com/office/excel/2006/main">
          <x14:cfRule type="containsText" priority="104" operator="containsText" id="{E3369B2D-8E2F-4541-AF41-0A6D854867D5}">
            <xm:f>NOT(ISERROR(SEARCH("-",I19)))</xm:f>
            <xm:f>"-"</xm:f>
            <x14:dxf>
              <fill>
                <patternFill>
                  <bgColor rgb="FF000000"/>
                </patternFill>
              </fill>
            </x14:dxf>
          </x14:cfRule>
          <xm:sqref>I19:I20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V115"/>
  <sheetViews>
    <sheetView zoomScale="60" zoomScaleNormal="60" workbookViewId="0">
      <selection activeCell="H46" sqref="H46"/>
    </sheetView>
  </sheetViews>
  <sheetFormatPr baseColWidth="10" defaultColWidth="11.42578125" defaultRowHeight="21" x14ac:dyDescent="0.35"/>
  <cols>
    <col min="1" max="1" width="14.5703125" customWidth="1"/>
    <col min="2" max="2" width="14" customWidth="1"/>
    <col min="3" max="3" width="29" customWidth="1"/>
    <col min="4" max="4" width="31.28515625" customWidth="1"/>
    <col min="5" max="5" width="28.28515625" customWidth="1"/>
    <col min="6" max="6" width="27.42578125" style="235" customWidth="1"/>
    <col min="7" max="7" width="25.85546875" style="235" customWidth="1"/>
    <col min="8" max="8" width="23.42578125" style="235" customWidth="1"/>
    <col min="9" max="9" width="24.42578125" style="235" customWidth="1"/>
    <col min="10" max="10" width="150.7109375" style="167" customWidth="1"/>
    <col min="13" max="13" width="142.42578125" customWidth="1"/>
  </cols>
  <sheetData>
    <row r="1" spans="1:10" ht="135.75" customHeight="1" thickBot="1" x14ac:dyDescent="0.3">
      <c r="A1" s="116"/>
      <c r="B1" s="198" t="s">
        <v>122</v>
      </c>
      <c r="C1" s="198"/>
      <c r="D1" s="199" t="s">
        <v>1231</v>
      </c>
      <c r="E1" s="199"/>
      <c r="F1" s="201"/>
      <c r="G1" s="201"/>
      <c r="H1" s="201"/>
      <c r="I1" s="201"/>
      <c r="J1" s="122"/>
    </row>
    <row r="2" spans="1:10" s="9" customFormat="1" ht="36" customHeight="1" thickTop="1" thickBot="1" x14ac:dyDescent="0.3">
      <c r="A2" s="106"/>
      <c r="B2" s="106"/>
      <c r="C2" s="106"/>
      <c r="D2" s="106"/>
      <c r="E2" s="106"/>
      <c r="F2" s="334" t="s">
        <v>124</v>
      </c>
      <c r="G2" s="333"/>
      <c r="H2" s="333"/>
      <c r="I2" s="332"/>
      <c r="J2" s="126" t="s">
        <v>21</v>
      </c>
    </row>
    <row r="3" spans="1:10" ht="96.75" customHeight="1" thickTop="1" thickBot="1" x14ac:dyDescent="0.3">
      <c r="A3" s="106" t="s">
        <v>125</v>
      </c>
      <c r="B3" s="106" t="s">
        <v>126</v>
      </c>
      <c r="C3" s="106" t="s">
        <v>127</v>
      </c>
      <c r="D3" s="106" t="s">
        <v>128</v>
      </c>
      <c r="E3" s="106" t="s">
        <v>129</v>
      </c>
      <c r="F3" s="202" t="s">
        <v>130</v>
      </c>
      <c r="G3" s="202" t="s">
        <v>131</v>
      </c>
      <c r="H3" s="203" t="s">
        <v>132</v>
      </c>
      <c r="I3" s="203" t="s">
        <v>542</v>
      </c>
      <c r="J3" s="132" t="s">
        <v>134</v>
      </c>
    </row>
    <row r="4" spans="1:10" ht="22.5" thickTop="1" thickBot="1" x14ac:dyDescent="0.3">
      <c r="A4" s="105"/>
      <c r="B4" s="204" t="s">
        <v>135</v>
      </c>
      <c r="C4" s="204"/>
      <c r="D4" s="204"/>
      <c r="E4" s="204"/>
      <c r="F4" s="206"/>
      <c r="G4" s="206"/>
      <c r="H4" s="206"/>
      <c r="I4" s="206"/>
      <c r="J4" s="529"/>
    </row>
    <row r="5" spans="1:10" ht="409.15" customHeight="1" thickTop="1" thickBot="1" x14ac:dyDescent="0.3">
      <c r="A5" s="106" t="s">
        <v>1232</v>
      </c>
      <c r="B5" s="87" t="s">
        <v>137</v>
      </c>
      <c r="C5" s="352" t="s">
        <v>771</v>
      </c>
      <c r="D5" s="671" t="s">
        <v>139</v>
      </c>
      <c r="E5" s="25" t="s">
        <v>560</v>
      </c>
      <c r="F5" s="225">
        <v>0.95</v>
      </c>
      <c r="G5" s="225">
        <v>0.99199999999999999</v>
      </c>
      <c r="H5" s="211">
        <v>1.0442105263157895</v>
      </c>
      <c r="I5" s="208">
        <v>1.0442105263157895</v>
      </c>
      <c r="J5" s="149" t="s">
        <v>1233</v>
      </c>
    </row>
    <row r="6" spans="1:10" ht="105.75" customHeight="1" thickTop="1" thickBot="1" x14ac:dyDescent="0.3">
      <c r="A6" s="106" t="s">
        <v>1232</v>
      </c>
      <c r="B6" s="87" t="s">
        <v>137</v>
      </c>
      <c r="C6" s="352" t="s">
        <v>771</v>
      </c>
      <c r="D6" s="671" t="s">
        <v>141</v>
      </c>
      <c r="E6" s="25" t="s">
        <v>1234</v>
      </c>
      <c r="F6" s="225">
        <v>0.95</v>
      </c>
      <c r="G6" s="225">
        <v>0.98</v>
      </c>
      <c r="H6" s="211">
        <v>1.0315789473684212</v>
      </c>
      <c r="I6" s="208">
        <v>1.0315789473684212</v>
      </c>
      <c r="J6" s="149" t="s">
        <v>1235</v>
      </c>
    </row>
    <row r="7" spans="1:10" ht="115.9" customHeight="1" thickTop="1" thickBot="1" x14ac:dyDescent="0.3">
      <c r="A7" s="106" t="s">
        <v>1232</v>
      </c>
      <c r="B7" s="87" t="s">
        <v>137</v>
      </c>
      <c r="C7" s="352" t="s">
        <v>143</v>
      </c>
      <c r="D7" s="671" t="s">
        <v>479</v>
      </c>
      <c r="E7" s="25" t="s">
        <v>480</v>
      </c>
      <c r="F7" s="210">
        <v>40504000000</v>
      </c>
      <c r="G7" s="210">
        <v>49827206242</v>
      </c>
      <c r="H7" s="211">
        <v>1.230179889443018</v>
      </c>
      <c r="I7" s="208">
        <v>1.230179889443018</v>
      </c>
      <c r="J7" s="149" t="s">
        <v>1236</v>
      </c>
    </row>
    <row r="8" spans="1:10" ht="159" customHeight="1" thickTop="1" thickBot="1" x14ac:dyDescent="0.3">
      <c r="A8" s="106" t="s">
        <v>1232</v>
      </c>
      <c r="B8" s="87" t="s">
        <v>137</v>
      </c>
      <c r="C8" s="352" t="s">
        <v>143</v>
      </c>
      <c r="D8" s="671" t="s">
        <v>479</v>
      </c>
      <c r="E8" s="25" t="s">
        <v>482</v>
      </c>
      <c r="F8" s="210">
        <v>3173000000</v>
      </c>
      <c r="G8" s="210">
        <v>3350176011</v>
      </c>
      <c r="H8" s="211">
        <v>1.0558386419791994</v>
      </c>
      <c r="I8" s="208">
        <v>1.0558386419791994</v>
      </c>
      <c r="J8" s="149" t="s">
        <v>1237</v>
      </c>
    </row>
    <row r="9" spans="1:10" ht="113.25" customHeight="1" thickTop="1" thickBot="1" x14ac:dyDescent="0.3">
      <c r="A9" s="106" t="s">
        <v>1232</v>
      </c>
      <c r="B9" s="87" t="s">
        <v>137</v>
      </c>
      <c r="C9" s="352" t="s">
        <v>143</v>
      </c>
      <c r="D9" s="671" t="s">
        <v>479</v>
      </c>
      <c r="E9" s="25" t="s">
        <v>484</v>
      </c>
      <c r="F9" s="210">
        <v>118584000000</v>
      </c>
      <c r="G9" s="210">
        <v>26129240808</v>
      </c>
      <c r="H9" s="211">
        <v>0.22034372940700264</v>
      </c>
      <c r="I9" s="208">
        <v>0.22034372940700264</v>
      </c>
      <c r="J9" s="149" t="s">
        <v>1238</v>
      </c>
    </row>
    <row r="10" spans="1:10" ht="243" customHeight="1" thickTop="1" thickBot="1" x14ac:dyDescent="0.3">
      <c r="A10" s="106" t="s">
        <v>1232</v>
      </c>
      <c r="B10" s="87" t="s">
        <v>137</v>
      </c>
      <c r="C10" s="352" t="s">
        <v>143</v>
      </c>
      <c r="D10" s="350" t="s">
        <v>506</v>
      </c>
      <c r="E10" s="25" t="s">
        <v>507</v>
      </c>
      <c r="F10" s="210">
        <v>7466660000</v>
      </c>
      <c r="G10" s="210">
        <v>7297957942</v>
      </c>
      <c r="H10" s="211">
        <v>0.97740595420174481</v>
      </c>
      <c r="I10" s="208">
        <v>0.97740595420174481</v>
      </c>
      <c r="J10" s="149" t="s">
        <v>1239</v>
      </c>
    </row>
    <row r="11" spans="1:10" ht="213.6" customHeight="1" thickTop="1" thickBot="1" x14ac:dyDescent="0.3">
      <c r="A11" s="106" t="s">
        <v>1232</v>
      </c>
      <c r="B11" s="87" t="s">
        <v>137</v>
      </c>
      <c r="C11" s="352" t="s">
        <v>143</v>
      </c>
      <c r="D11" s="671" t="s">
        <v>506</v>
      </c>
      <c r="E11" s="25" t="s">
        <v>510</v>
      </c>
      <c r="F11" s="210">
        <v>696428000</v>
      </c>
      <c r="G11" s="210">
        <v>738997000</v>
      </c>
      <c r="H11" s="211">
        <v>1.0611247681023739</v>
      </c>
      <c r="I11" s="208">
        <v>1.0611247681023739</v>
      </c>
      <c r="J11" s="149" t="s">
        <v>1240</v>
      </c>
    </row>
    <row r="12" spans="1:10" ht="195" customHeight="1" thickTop="1" thickBot="1" x14ac:dyDescent="0.3">
      <c r="A12" s="106" t="s">
        <v>1232</v>
      </c>
      <c r="B12" s="87" t="s">
        <v>137</v>
      </c>
      <c r="C12" s="352" t="s">
        <v>143</v>
      </c>
      <c r="D12" s="671" t="s">
        <v>281</v>
      </c>
      <c r="E12" s="25" t="s">
        <v>287</v>
      </c>
      <c r="F12" s="210">
        <v>7582.7361702866956</v>
      </c>
      <c r="G12" s="210">
        <v>19887</v>
      </c>
      <c r="H12" s="211">
        <v>2.6226680651145604</v>
      </c>
      <c r="I12" s="208">
        <v>2</v>
      </c>
      <c r="J12" s="149" t="s">
        <v>1241</v>
      </c>
    </row>
    <row r="13" spans="1:10" ht="150.75" customHeight="1" thickTop="1" thickBot="1" x14ac:dyDescent="0.3">
      <c r="A13" s="106" t="s">
        <v>1232</v>
      </c>
      <c r="B13" s="87" t="s">
        <v>137</v>
      </c>
      <c r="C13" s="352" t="s">
        <v>143</v>
      </c>
      <c r="D13" s="671" t="s">
        <v>150</v>
      </c>
      <c r="E13" s="25" t="s">
        <v>151</v>
      </c>
      <c r="F13" s="225">
        <v>0.65500000000000003</v>
      </c>
      <c r="G13" s="225">
        <v>0.19</v>
      </c>
      <c r="H13" s="211">
        <v>0.29007633587786258</v>
      </c>
      <c r="I13" s="208">
        <v>0.29007633587786258</v>
      </c>
      <c r="J13" s="149" t="s">
        <v>1242</v>
      </c>
    </row>
    <row r="14" spans="1:10" ht="118.9" customHeight="1" thickTop="1" thickBot="1" x14ac:dyDescent="0.3">
      <c r="A14" s="106" t="s">
        <v>1232</v>
      </c>
      <c r="B14" s="87" t="s">
        <v>137</v>
      </c>
      <c r="C14" s="352" t="s">
        <v>143</v>
      </c>
      <c r="D14" s="671" t="s">
        <v>150</v>
      </c>
      <c r="E14" s="25" t="s">
        <v>1141</v>
      </c>
      <c r="F14" s="225">
        <v>1</v>
      </c>
      <c r="G14" s="225">
        <v>1</v>
      </c>
      <c r="H14" s="211">
        <v>1</v>
      </c>
      <c r="I14" s="208">
        <v>1</v>
      </c>
      <c r="J14" s="149" t="s">
        <v>1243</v>
      </c>
    </row>
    <row r="15" spans="1:10" ht="166.5" customHeight="1" thickTop="1" thickBot="1" x14ac:dyDescent="0.3">
      <c r="A15" s="106" t="s">
        <v>1232</v>
      </c>
      <c r="B15" s="87" t="s">
        <v>137</v>
      </c>
      <c r="C15" s="673" t="s">
        <v>143</v>
      </c>
      <c r="D15" s="673" t="s">
        <v>150</v>
      </c>
      <c r="E15" s="25" t="s">
        <v>1143</v>
      </c>
      <c r="F15" s="225">
        <v>1</v>
      </c>
      <c r="G15" s="225">
        <v>0.95250000000000001</v>
      </c>
      <c r="H15" s="211">
        <v>0.95250000000000001</v>
      </c>
      <c r="I15" s="208">
        <v>0.95250000000000001</v>
      </c>
      <c r="J15" s="149" t="s">
        <v>1244</v>
      </c>
    </row>
    <row r="16" spans="1:10" ht="22.5" thickTop="1" thickBot="1" x14ac:dyDescent="0.3">
      <c r="B16" s="327" t="s">
        <v>290</v>
      </c>
      <c r="C16" s="674"/>
      <c r="D16" s="327"/>
      <c r="E16" s="327"/>
      <c r="F16" s="216"/>
      <c r="G16" s="216"/>
      <c r="H16" s="216"/>
      <c r="I16" s="212"/>
      <c r="J16" s="289"/>
    </row>
    <row r="17" spans="1:22" ht="85.5" customHeight="1" thickTop="1" thickBot="1" x14ac:dyDescent="0.3">
      <c r="A17" s="106" t="s">
        <v>1232</v>
      </c>
      <c r="B17" s="675" t="s">
        <v>158</v>
      </c>
      <c r="C17" s="350" t="s">
        <v>159</v>
      </c>
      <c r="D17" s="41" t="s">
        <v>291</v>
      </c>
      <c r="E17" s="25" t="s">
        <v>292</v>
      </c>
      <c r="F17" s="225">
        <v>1</v>
      </c>
      <c r="G17" s="225">
        <v>1</v>
      </c>
      <c r="H17" s="211">
        <v>1</v>
      </c>
      <c r="I17" s="208">
        <v>1</v>
      </c>
      <c r="J17" s="149" t="s">
        <v>1245</v>
      </c>
    </row>
    <row r="18" spans="1:22" ht="72" customHeight="1" thickTop="1" thickBot="1" x14ac:dyDescent="0.3">
      <c r="A18" s="106" t="s">
        <v>1232</v>
      </c>
      <c r="B18" s="675" t="s">
        <v>158</v>
      </c>
      <c r="C18" s="350" t="s">
        <v>159</v>
      </c>
      <c r="D18" s="41" t="s">
        <v>291</v>
      </c>
      <c r="E18" s="25" t="s">
        <v>411</v>
      </c>
      <c r="F18" s="225">
        <v>1</v>
      </c>
      <c r="G18" s="225">
        <v>1</v>
      </c>
      <c r="H18" s="211">
        <v>1</v>
      </c>
      <c r="I18" s="208">
        <v>1</v>
      </c>
      <c r="J18" s="149" t="s">
        <v>1246</v>
      </c>
    </row>
    <row r="19" spans="1:22" ht="252" customHeight="1" thickTop="1" thickBot="1" x14ac:dyDescent="0.3">
      <c r="A19" s="106" t="s">
        <v>1232</v>
      </c>
      <c r="B19" s="675" t="s">
        <v>158</v>
      </c>
      <c r="C19" s="350" t="s">
        <v>159</v>
      </c>
      <c r="D19" s="41" t="s">
        <v>1149</v>
      </c>
      <c r="E19" s="25" t="s">
        <v>1225</v>
      </c>
      <c r="F19" s="225">
        <v>1</v>
      </c>
      <c r="G19" s="225">
        <v>1</v>
      </c>
      <c r="H19" s="211">
        <v>1</v>
      </c>
      <c r="I19" s="208">
        <v>1</v>
      </c>
      <c r="J19" s="149" t="s">
        <v>1247</v>
      </c>
    </row>
    <row r="20" spans="1:22" ht="66.599999999999994" customHeight="1" thickTop="1" thickBot="1" x14ac:dyDescent="0.3">
      <c r="A20" s="106" t="s">
        <v>1232</v>
      </c>
      <c r="B20" s="675" t="s">
        <v>158</v>
      </c>
      <c r="C20" s="350" t="s">
        <v>159</v>
      </c>
      <c r="D20" s="41" t="s">
        <v>1248</v>
      </c>
      <c r="E20" s="25" t="s">
        <v>235</v>
      </c>
      <c r="F20" s="210">
        <v>4</v>
      </c>
      <c r="G20" s="210">
        <v>4</v>
      </c>
      <c r="H20" s="211">
        <v>1</v>
      </c>
      <c r="I20" s="208">
        <v>1</v>
      </c>
      <c r="J20" s="149" t="s">
        <v>1249</v>
      </c>
      <c r="K20" s="677"/>
      <c r="L20" s="484"/>
      <c r="M20" s="678"/>
      <c r="N20" s="271"/>
      <c r="O20" s="679"/>
      <c r="P20" s="679"/>
      <c r="Q20" s="679"/>
      <c r="R20" s="679"/>
      <c r="S20" s="679"/>
      <c r="T20" s="679"/>
      <c r="U20" s="677"/>
      <c r="V20" s="680"/>
    </row>
    <row r="21" spans="1:22" ht="152.44999999999999" customHeight="1" thickTop="1" thickBot="1" x14ac:dyDescent="0.3">
      <c r="A21" s="106" t="s">
        <v>1232</v>
      </c>
      <c r="B21" s="675" t="s">
        <v>158</v>
      </c>
      <c r="C21" s="350" t="s">
        <v>159</v>
      </c>
      <c r="D21" s="41" t="s">
        <v>247</v>
      </c>
      <c r="E21" s="25" t="s">
        <v>248</v>
      </c>
      <c r="F21" s="225">
        <v>1</v>
      </c>
      <c r="G21" s="225">
        <v>1</v>
      </c>
      <c r="H21" s="211">
        <v>1</v>
      </c>
      <c r="I21" s="208">
        <v>1</v>
      </c>
      <c r="J21" s="149" t="s">
        <v>1250</v>
      </c>
      <c r="O21" s="681"/>
      <c r="P21" s="681"/>
      <c r="Q21" s="681"/>
      <c r="R21" s="681"/>
      <c r="S21" s="681"/>
      <c r="T21" s="681"/>
      <c r="U21" s="677"/>
      <c r="V21" s="271"/>
    </row>
    <row r="22" spans="1:22" ht="22.5" thickTop="1" thickBot="1" x14ac:dyDescent="0.3">
      <c r="B22" s="322" t="s">
        <v>161</v>
      </c>
      <c r="C22" s="682"/>
      <c r="D22" s="413"/>
      <c r="E22" s="413"/>
      <c r="F22" s="222"/>
      <c r="G22" s="222"/>
      <c r="H22" s="222"/>
      <c r="I22" s="221"/>
      <c r="J22" s="657"/>
      <c r="O22" s="9"/>
      <c r="P22" s="9"/>
      <c r="Q22" s="9"/>
      <c r="R22" s="9"/>
      <c r="S22" s="9"/>
      <c r="T22" s="9"/>
    </row>
    <row r="23" spans="1:22" ht="189.75" customHeight="1" thickTop="1" thickBot="1" x14ac:dyDescent="0.3">
      <c r="A23" s="106" t="s">
        <v>1232</v>
      </c>
      <c r="B23" s="683" t="s">
        <v>162</v>
      </c>
      <c r="C23" s="684" t="s">
        <v>513</v>
      </c>
      <c r="D23" s="685" t="s">
        <v>1251</v>
      </c>
      <c r="E23" s="25" t="s">
        <v>919</v>
      </c>
      <c r="F23" s="225">
        <v>0.5225872340229375</v>
      </c>
      <c r="G23" s="225">
        <v>0.44500000000000001</v>
      </c>
      <c r="H23" s="211">
        <v>0.85153247348646099</v>
      </c>
      <c r="I23" s="208">
        <v>0.85153247348646099</v>
      </c>
      <c r="J23" s="149" t="s">
        <v>1252</v>
      </c>
    </row>
    <row r="24" spans="1:22" ht="73.900000000000006" customHeight="1" thickTop="1" thickBot="1" x14ac:dyDescent="0.3">
      <c r="A24" s="106" t="s">
        <v>1232</v>
      </c>
      <c r="B24" s="683" t="s">
        <v>162</v>
      </c>
      <c r="C24" s="684" t="s">
        <v>165</v>
      </c>
      <c r="D24" s="685" t="s">
        <v>1253</v>
      </c>
      <c r="E24" s="25" t="s">
        <v>200</v>
      </c>
      <c r="F24" s="225">
        <v>1</v>
      </c>
      <c r="G24" s="225">
        <v>1</v>
      </c>
      <c r="H24" s="211">
        <v>1</v>
      </c>
      <c r="I24" s="208">
        <v>1</v>
      </c>
      <c r="J24" s="149" t="s">
        <v>1254</v>
      </c>
    </row>
    <row r="25" spans="1:22" ht="70.150000000000006" customHeight="1" thickTop="1" thickBot="1" x14ac:dyDescent="0.3">
      <c r="A25" s="106" t="s">
        <v>1232</v>
      </c>
      <c r="B25" s="683" t="s">
        <v>162</v>
      </c>
      <c r="C25" s="684" t="s">
        <v>165</v>
      </c>
      <c r="D25" s="685" t="s">
        <v>1253</v>
      </c>
      <c r="E25" s="25" t="s">
        <v>1227</v>
      </c>
      <c r="F25" s="225">
        <v>1</v>
      </c>
      <c r="G25" s="225">
        <v>0.97099999999999997</v>
      </c>
      <c r="H25" s="211">
        <v>0.97099999999999997</v>
      </c>
      <c r="I25" s="208">
        <v>0.97099999999999997</v>
      </c>
      <c r="J25" s="149" t="s">
        <v>1255</v>
      </c>
    </row>
    <row r="26" spans="1:22" ht="168.75" customHeight="1" thickTop="1" thickBot="1" x14ac:dyDescent="0.3">
      <c r="A26" s="106" t="s">
        <v>1232</v>
      </c>
      <c r="B26" s="683" t="s">
        <v>162</v>
      </c>
      <c r="C26" s="684" t="s">
        <v>165</v>
      </c>
      <c r="D26" s="41" t="s">
        <v>165</v>
      </c>
      <c r="E26" s="25" t="s">
        <v>264</v>
      </c>
      <c r="F26" s="225">
        <v>1</v>
      </c>
      <c r="G26" s="225">
        <v>0.97333333333333327</v>
      </c>
      <c r="H26" s="211">
        <v>0.97333333333333327</v>
      </c>
      <c r="I26" s="208">
        <v>0.97333333333333327</v>
      </c>
      <c r="J26" s="149" t="s">
        <v>1256</v>
      </c>
    </row>
    <row r="27" spans="1:22" ht="96" customHeight="1" thickTop="1" thickBot="1" x14ac:dyDescent="0.3">
      <c r="A27" s="106" t="s">
        <v>1232</v>
      </c>
      <c r="B27" s="683" t="s">
        <v>162</v>
      </c>
      <c r="C27" s="684" t="s">
        <v>165</v>
      </c>
      <c r="D27" s="685" t="s">
        <v>165</v>
      </c>
      <c r="E27" s="25" t="s">
        <v>266</v>
      </c>
      <c r="F27" s="225">
        <v>1</v>
      </c>
      <c r="G27" s="225">
        <v>0.7</v>
      </c>
      <c r="H27" s="211">
        <v>0.7</v>
      </c>
      <c r="I27" s="208">
        <v>0.7</v>
      </c>
      <c r="J27" s="149" t="s">
        <v>1257</v>
      </c>
    </row>
    <row r="28" spans="1:22" ht="186.75" customHeight="1" thickTop="1" thickBot="1" x14ac:dyDescent="0.3">
      <c r="A28" s="106" t="s">
        <v>1232</v>
      </c>
      <c r="B28" s="683" t="s">
        <v>162</v>
      </c>
      <c r="C28" s="684" t="s">
        <v>165</v>
      </c>
      <c r="D28" s="685" t="s">
        <v>202</v>
      </c>
      <c r="E28" s="25" t="s">
        <v>203</v>
      </c>
      <c r="F28" s="225">
        <v>1</v>
      </c>
      <c r="G28" s="225">
        <v>1</v>
      </c>
      <c r="H28" s="211">
        <v>1</v>
      </c>
      <c r="I28" s="208">
        <v>1</v>
      </c>
      <c r="J28" s="149" t="s">
        <v>1258</v>
      </c>
    </row>
    <row r="29" spans="1:22" ht="169.9" customHeight="1" thickTop="1" thickBot="1" x14ac:dyDescent="0.3">
      <c r="A29" s="106" t="s">
        <v>1232</v>
      </c>
      <c r="B29" s="683" t="s">
        <v>162</v>
      </c>
      <c r="C29" s="41" t="s">
        <v>168</v>
      </c>
      <c r="D29" s="685" t="s">
        <v>1259</v>
      </c>
      <c r="E29" s="25" t="s">
        <v>488</v>
      </c>
      <c r="F29" s="466">
        <v>23649000000</v>
      </c>
      <c r="G29" s="466">
        <v>21328217162</v>
      </c>
      <c r="H29" s="211">
        <v>0.90186549799145843</v>
      </c>
      <c r="I29" s="208">
        <v>0.90186549799145843</v>
      </c>
      <c r="J29" s="149" t="s">
        <v>1260</v>
      </c>
    </row>
    <row r="30" spans="1:22" ht="91.5" thickTop="1" thickBot="1" x14ac:dyDescent="0.3">
      <c r="A30" s="106" t="s">
        <v>1232</v>
      </c>
      <c r="B30" s="683" t="s">
        <v>162</v>
      </c>
      <c r="C30" s="41" t="s">
        <v>168</v>
      </c>
      <c r="D30" s="41" t="s">
        <v>1261</v>
      </c>
      <c r="E30" s="114" t="s">
        <v>317</v>
      </c>
      <c r="F30" s="225">
        <v>0.02</v>
      </c>
      <c r="G30" s="225">
        <v>2.0740000000000001E-2</v>
      </c>
      <c r="H30" s="211">
        <v>1.0370000000000001</v>
      </c>
      <c r="I30" s="208">
        <v>1.0370000000000001</v>
      </c>
      <c r="J30" s="149" t="s">
        <v>1262</v>
      </c>
    </row>
    <row r="31" spans="1:22" ht="267" customHeight="1" thickTop="1" thickBot="1" x14ac:dyDescent="0.3">
      <c r="A31" s="106" t="s">
        <v>1232</v>
      </c>
      <c r="B31" s="683" t="s">
        <v>162</v>
      </c>
      <c r="C31" s="41" t="s">
        <v>168</v>
      </c>
      <c r="D31" s="41" t="s">
        <v>1261</v>
      </c>
      <c r="E31" s="114" t="s">
        <v>321</v>
      </c>
      <c r="F31" s="225">
        <v>0.03</v>
      </c>
      <c r="G31" s="225">
        <v>2.3779999999999999E-2</v>
      </c>
      <c r="H31" s="211">
        <v>0.79266666666666663</v>
      </c>
      <c r="I31" s="208">
        <v>0.79266666666666663</v>
      </c>
      <c r="J31" s="149" t="s">
        <v>1263</v>
      </c>
    </row>
    <row r="32" spans="1:22" ht="243.75" customHeight="1" thickTop="1" thickBot="1" x14ac:dyDescent="0.3">
      <c r="A32" s="106" t="s">
        <v>1232</v>
      </c>
      <c r="B32" s="683" t="s">
        <v>162</v>
      </c>
      <c r="C32" s="41" t="s">
        <v>168</v>
      </c>
      <c r="D32" s="41" t="s">
        <v>1261</v>
      </c>
      <c r="E32" s="114" t="s">
        <v>400</v>
      </c>
      <c r="F32" s="225">
        <v>0.05</v>
      </c>
      <c r="G32" s="225">
        <v>4.7925000000000002E-2</v>
      </c>
      <c r="H32" s="211">
        <v>0.95850000000000002</v>
      </c>
      <c r="I32" s="208">
        <v>0.95850000000000002</v>
      </c>
      <c r="J32" s="149" t="s">
        <v>1264</v>
      </c>
    </row>
    <row r="33" spans="1:10" ht="111.75" customHeight="1" thickTop="1" thickBot="1" x14ac:dyDescent="0.3">
      <c r="A33" s="106" t="s">
        <v>1232</v>
      </c>
      <c r="B33" s="683" t="s">
        <v>162</v>
      </c>
      <c r="C33" s="41" t="s">
        <v>168</v>
      </c>
      <c r="D33" s="41" t="s">
        <v>1261</v>
      </c>
      <c r="E33" s="25" t="s">
        <v>324</v>
      </c>
      <c r="F33" s="225">
        <v>0.02</v>
      </c>
      <c r="G33" s="225">
        <v>2.2360000000000001E-2</v>
      </c>
      <c r="H33" s="211">
        <v>1.1180000000000001</v>
      </c>
      <c r="I33" s="208">
        <v>1.1180000000000001</v>
      </c>
      <c r="J33" s="149" t="s">
        <v>1265</v>
      </c>
    </row>
    <row r="34" spans="1:10" ht="187.15" customHeight="1" thickTop="1" thickBot="1" x14ac:dyDescent="0.3">
      <c r="A34" s="106" t="s">
        <v>1232</v>
      </c>
      <c r="B34" s="683" t="s">
        <v>162</v>
      </c>
      <c r="C34" s="41" t="s">
        <v>168</v>
      </c>
      <c r="D34" s="41" t="s">
        <v>1261</v>
      </c>
      <c r="E34" s="25" t="s">
        <v>359</v>
      </c>
      <c r="F34" s="225">
        <v>0.8</v>
      </c>
      <c r="G34" s="225">
        <v>1</v>
      </c>
      <c r="H34" s="211">
        <v>1.25</v>
      </c>
      <c r="I34" s="208">
        <v>1.25</v>
      </c>
      <c r="J34" s="1253" t="s">
        <v>1266</v>
      </c>
    </row>
    <row r="35" spans="1:10" ht="264.60000000000002" customHeight="1" thickTop="1" thickBot="1" x14ac:dyDescent="0.3">
      <c r="A35" s="106" t="s">
        <v>1232</v>
      </c>
      <c r="B35" s="683" t="s">
        <v>162</v>
      </c>
      <c r="C35" s="41" t="s">
        <v>168</v>
      </c>
      <c r="D35" s="41" t="s">
        <v>1261</v>
      </c>
      <c r="E35" s="441" t="s">
        <v>429</v>
      </c>
      <c r="F35" s="360">
        <v>700</v>
      </c>
      <c r="G35" s="360">
        <v>770</v>
      </c>
      <c r="H35" s="211">
        <v>1.1000000000000001</v>
      </c>
      <c r="I35" s="208">
        <v>1.1000000000000001</v>
      </c>
      <c r="J35" s="149" t="s">
        <v>1267</v>
      </c>
    </row>
    <row r="36" spans="1:10" ht="83.45" customHeight="1" thickTop="1" thickBot="1" x14ac:dyDescent="0.3">
      <c r="A36" s="106" t="s">
        <v>1232</v>
      </c>
      <c r="B36" s="683" t="s">
        <v>162</v>
      </c>
      <c r="C36" s="41" t="s">
        <v>168</v>
      </c>
      <c r="D36" s="41" t="s">
        <v>1268</v>
      </c>
      <c r="E36" s="441" t="s">
        <v>1057</v>
      </c>
      <c r="F36" s="210">
        <v>1640</v>
      </c>
      <c r="G36" s="210">
        <v>2091</v>
      </c>
      <c r="H36" s="211">
        <v>1.2749999999999999</v>
      </c>
      <c r="I36" s="208">
        <v>1.2749999999999999</v>
      </c>
      <c r="J36" s="149" t="s">
        <v>1269</v>
      </c>
    </row>
    <row r="37" spans="1:10" ht="120.6" customHeight="1" thickTop="1" thickBot="1" x14ac:dyDescent="0.3">
      <c r="A37" s="106" t="s">
        <v>1232</v>
      </c>
      <c r="B37" s="683" t="s">
        <v>162</v>
      </c>
      <c r="C37" s="41" t="s">
        <v>327</v>
      </c>
      <c r="D37" s="41" t="s">
        <v>1270</v>
      </c>
      <c r="E37" s="25" t="s">
        <v>1271</v>
      </c>
      <c r="F37" s="225">
        <v>1</v>
      </c>
      <c r="G37" s="225">
        <v>1</v>
      </c>
      <c r="H37" s="211">
        <v>1</v>
      </c>
      <c r="I37" s="208">
        <v>1</v>
      </c>
      <c r="J37" s="149" t="s">
        <v>1272</v>
      </c>
    </row>
    <row r="38" spans="1:10" ht="116.45" customHeight="1" thickTop="1" thickBot="1" x14ac:dyDescent="0.3">
      <c r="A38" s="106" t="s">
        <v>1232</v>
      </c>
      <c r="B38" s="683" t="s">
        <v>162</v>
      </c>
      <c r="C38" s="41" t="s">
        <v>327</v>
      </c>
      <c r="D38" s="41" t="s">
        <v>1273</v>
      </c>
      <c r="E38" s="25" t="s">
        <v>1274</v>
      </c>
      <c r="F38" s="225">
        <v>1</v>
      </c>
      <c r="G38" s="225">
        <v>1</v>
      </c>
      <c r="H38" s="211">
        <v>1</v>
      </c>
      <c r="I38" s="208">
        <v>1</v>
      </c>
      <c r="J38" s="149" t="s">
        <v>1275</v>
      </c>
    </row>
    <row r="39" spans="1:10" ht="22.5" thickTop="1" thickBot="1" x14ac:dyDescent="0.3">
      <c r="B39" s="686" t="s">
        <v>171</v>
      </c>
      <c r="C39" s="314"/>
      <c r="D39" s="314"/>
      <c r="E39" s="687"/>
      <c r="F39" s="564"/>
      <c r="G39" s="564"/>
      <c r="H39" s="564"/>
      <c r="I39" s="688"/>
      <c r="J39" s="619"/>
    </row>
    <row r="40" spans="1:10" ht="159" customHeight="1" thickTop="1" thickBot="1" x14ac:dyDescent="0.3">
      <c r="A40" s="106" t="s">
        <v>1232</v>
      </c>
      <c r="B40" s="690" t="s">
        <v>172</v>
      </c>
      <c r="C40" s="691" t="s">
        <v>173</v>
      </c>
      <c r="D40" s="692" t="s">
        <v>226</v>
      </c>
      <c r="E40" s="691" t="s">
        <v>206</v>
      </c>
      <c r="F40" s="225">
        <v>1</v>
      </c>
      <c r="G40" s="225">
        <v>1.0258333333333334</v>
      </c>
      <c r="H40" s="211">
        <v>1.0258333333333334</v>
      </c>
      <c r="I40" s="208">
        <v>1.0258333333333334</v>
      </c>
      <c r="J40" s="149" t="s">
        <v>1276</v>
      </c>
    </row>
    <row r="41" spans="1:10" ht="124.5" customHeight="1" thickTop="1" x14ac:dyDescent="0.35">
      <c r="H41" s="47" t="s">
        <v>177</v>
      </c>
      <c r="I41" s="1178">
        <v>0.99448454840929268</v>
      </c>
      <c r="J41" s="17" t="s">
        <v>178</v>
      </c>
    </row>
    <row r="42" spans="1:10" x14ac:dyDescent="0.35">
      <c r="C42" t="s">
        <v>21</v>
      </c>
      <c r="I42" s="233"/>
    </row>
    <row r="43" spans="1:10" x14ac:dyDescent="0.35">
      <c r="I43" s="233"/>
    </row>
    <row r="44" spans="1:10" x14ac:dyDescent="0.35">
      <c r="I44" s="233"/>
    </row>
    <row r="45" spans="1:10" x14ac:dyDescent="0.35">
      <c r="I45" s="233"/>
    </row>
    <row r="46" spans="1:10" x14ac:dyDescent="0.35">
      <c r="I46" s="233"/>
    </row>
    <row r="47" spans="1:10" x14ac:dyDescent="0.35">
      <c r="I47" s="233"/>
    </row>
    <row r="48" spans="1:10" x14ac:dyDescent="0.35">
      <c r="I48" s="233"/>
    </row>
    <row r="49" spans="9:9" x14ac:dyDescent="0.35">
      <c r="I49" s="233"/>
    </row>
    <row r="50" spans="9:9" x14ac:dyDescent="0.35">
      <c r="I50" s="233"/>
    </row>
    <row r="51" spans="9:9" x14ac:dyDescent="0.35">
      <c r="I51" s="233"/>
    </row>
    <row r="52" spans="9:9" x14ac:dyDescent="0.35">
      <c r="I52" s="233"/>
    </row>
    <row r="53" spans="9:9" x14ac:dyDescent="0.35">
      <c r="I53" s="233"/>
    </row>
    <row r="54" spans="9:9" x14ac:dyDescent="0.35">
      <c r="I54" s="233"/>
    </row>
    <row r="55" spans="9:9" x14ac:dyDescent="0.35">
      <c r="I55" s="233"/>
    </row>
    <row r="56" spans="9:9" x14ac:dyDescent="0.35">
      <c r="I56" s="233"/>
    </row>
    <row r="57" spans="9:9" x14ac:dyDescent="0.35">
      <c r="I57" s="233"/>
    </row>
    <row r="58" spans="9:9" x14ac:dyDescent="0.35">
      <c r="I58" s="233"/>
    </row>
    <row r="59" spans="9:9" x14ac:dyDescent="0.35">
      <c r="I59" s="233"/>
    </row>
    <row r="60" spans="9:9" x14ac:dyDescent="0.35">
      <c r="I60" s="233"/>
    </row>
    <row r="61" spans="9:9" x14ac:dyDescent="0.35">
      <c r="I61" s="233"/>
    </row>
    <row r="62" spans="9:9" x14ac:dyDescent="0.35">
      <c r="I62" s="233"/>
    </row>
    <row r="63" spans="9:9" x14ac:dyDescent="0.35">
      <c r="I63" s="233"/>
    </row>
    <row r="64" spans="9:9" x14ac:dyDescent="0.35">
      <c r="I64" s="233"/>
    </row>
    <row r="65" spans="9:9" x14ac:dyDescent="0.35">
      <c r="I65" s="233"/>
    </row>
    <row r="66" spans="9:9" x14ac:dyDescent="0.35">
      <c r="I66" s="233"/>
    </row>
    <row r="67" spans="9:9" x14ac:dyDescent="0.35">
      <c r="I67" s="233"/>
    </row>
    <row r="68" spans="9:9" x14ac:dyDescent="0.35">
      <c r="I68" s="233"/>
    </row>
    <row r="69" spans="9:9" x14ac:dyDescent="0.35">
      <c r="I69" s="233"/>
    </row>
    <row r="70" spans="9:9" x14ac:dyDescent="0.35">
      <c r="I70" s="233"/>
    </row>
    <row r="71" spans="9:9" x14ac:dyDescent="0.35">
      <c r="I71" s="233"/>
    </row>
    <row r="72" spans="9:9" x14ac:dyDescent="0.35">
      <c r="I72" s="233"/>
    </row>
    <row r="73" spans="9:9" x14ac:dyDescent="0.35">
      <c r="I73" s="233"/>
    </row>
    <row r="74" spans="9:9" x14ac:dyDescent="0.35">
      <c r="I74" s="233"/>
    </row>
    <row r="75" spans="9:9" x14ac:dyDescent="0.35">
      <c r="I75" s="233"/>
    </row>
    <row r="76" spans="9:9" x14ac:dyDescent="0.35">
      <c r="I76" s="233"/>
    </row>
    <row r="77" spans="9:9" x14ac:dyDescent="0.35">
      <c r="I77" s="233"/>
    </row>
    <row r="78" spans="9:9" x14ac:dyDescent="0.35">
      <c r="I78" s="233"/>
    </row>
    <row r="79" spans="9:9" x14ac:dyDescent="0.35">
      <c r="I79" s="233"/>
    </row>
    <row r="80" spans="9:9" x14ac:dyDescent="0.35">
      <c r="I80" s="233"/>
    </row>
    <row r="81" spans="9:9" x14ac:dyDescent="0.35">
      <c r="I81" s="233"/>
    </row>
    <row r="82" spans="9:9" x14ac:dyDescent="0.35">
      <c r="I82" s="233"/>
    </row>
    <row r="83" spans="9:9" x14ac:dyDescent="0.35">
      <c r="I83" s="233"/>
    </row>
    <row r="84" spans="9:9" x14ac:dyDescent="0.35">
      <c r="I84" s="233"/>
    </row>
    <row r="85" spans="9:9" x14ac:dyDescent="0.35">
      <c r="I85" s="233"/>
    </row>
    <row r="86" spans="9:9" x14ac:dyDescent="0.35">
      <c r="I86" s="233"/>
    </row>
    <row r="87" spans="9:9" x14ac:dyDescent="0.35">
      <c r="I87" s="233"/>
    </row>
    <row r="88" spans="9:9" x14ac:dyDescent="0.35">
      <c r="I88" s="233"/>
    </row>
    <row r="89" spans="9:9" x14ac:dyDescent="0.35">
      <c r="I89" s="233"/>
    </row>
    <row r="90" spans="9:9" x14ac:dyDescent="0.35">
      <c r="I90" s="233"/>
    </row>
    <row r="91" spans="9:9" x14ac:dyDescent="0.35">
      <c r="I91" s="233"/>
    </row>
    <row r="92" spans="9:9" x14ac:dyDescent="0.35">
      <c r="I92" s="233"/>
    </row>
    <row r="93" spans="9:9" x14ac:dyDescent="0.35">
      <c r="I93" s="233"/>
    </row>
    <row r="94" spans="9:9" x14ac:dyDescent="0.35">
      <c r="I94" s="233"/>
    </row>
    <row r="95" spans="9:9" x14ac:dyDescent="0.35">
      <c r="I95" s="233"/>
    </row>
    <row r="96" spans="9:9" x14ac:dyDescent="0.35">
      <c r="I96" s="233"/>
    </row>
    <row r="97" spans="9:9" x14ac:dyDescent="0.35">
      <c r="I97" s="233"/>
    </row>
    <row r="98" spans="9:9" x14ac:dyDescent="0.35">
      <c r="I98" s="233"/>
    </row>
    <row r="99" spans="9:9" x14ac:dyDescent="0.35">
      <c r="I99" s="233"/>
    </row>
    <row r="100" spans="9:9" x14ac:dyDescent="0.35">
      <c r="I100" s="233"/>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t5xucSBIVUNP3RXao4zprQYpeXoVGxLoBmazAD84wEsEtET3QRUTHH60WMW/86zH5C+sbe4hO8LRXCJPbsBJwA==" saltValue="nNiuPnyvua5N8Fp/0+tABg==" spinCount="100000" sheet="1" objects="1" scenarios="1"/>
  <conditionalFormatting sqref="I5:I15">
    <cfRule type="cellIs" dxfId="2564" priority="1267" operator="greaterThan">
      <formula>1.1</formula>
    </cfRule>
    <cfRule type="cellIs" dxfId="2563" priority="1268" operator="between">
      <formula>100%</formula>
      <formula>110%</formula>
    </cfRule>
    <cfRule type="cellIs" dxfId="2562" priority="1269" operator="between">
      <formula>70%</formula>
      <formula>99.9999999%</formula>
    </cfRule>
    <cfRule type="cellIs" dxfId="2561" priority="1270" operator="between">
      <formula>0</formula>
      <formula>0.6999999999999</formula>
    </cfRule>
  </conditionalFormatting>
  <conditionalFormatting sqref="H5:H15">
    <cfRule type="containsText" dxfId="2560" priority="1261" operator="containsText" text="Sin medición en la vigencia">
      <formula>NOT(ISERROR(SEARCH("Sin medición en la vigencia",H5)))</formula>
    </cfRule>
    <cfRule type="cellIs" dxfId="2559" priority="1262" operator="greaterThan">
      <formula>1.1</formula>
    </cfRule>
    <cfRule type="cellIs" dxfId="2558" priority="1263" operator="between">
      <formula>100%</formula>
      <formula>110%</formula>
    </cfRule>
    <cfRule type="cellIs" dxfId="2557" priority="1264" operator="between">
      <formula>70%</formula>
      <formula>99.9999999%</formula>
    </cfRule>
    <cfRule type="cellIs" dxfId="2556" priority="1265" operator="between">
      <formula>0</formula>
      <formula>0.6999999999999</formula>
    </cfRule>
  </conditionalFormatting>
  <conditionalFormatting sqref="I17:I21">
    <cfRule type="cellIs" dxfId="2555" priority="1257" operator="greaterThan">
      <formula>1.1</formula>
    </cfRule>
    <cfRule type="cellIs" dxfId="2554" priority="1258" operator="between">
      <formula>100%</formula>
      <formula>110%</formula>
    </cfRule>
    <cfRule type="cellIs" dxfId="2553" priority="1259" operator="between">
      <formula>70%</formula>
      <formula>99.9999999%</formula>
    </cfRule>
    <cfRule type="cellIs" dxfId="2552" priority="1260" operator="between">
      <formula>0</formula>
      <formula>0.6999999999999</formula>
    </cfRule>
  </conditionalFormatting>
  <conditionalFormatting sqref="H17:H21">
    <cfRule type="containsText" dxfId="2551" priority="1251" operator="containsText" text="Sin medición en la vigencia">
      <formula>NOT(ISERROR(SEARCH("Sin medición en la vigencia",H17)))</formula>
    </cfRule>
    <cfRule type="cellIs" dxfId="2550" priority="1252" operator="greaterThan">
      <formula>1.1</formula>
    </cfRule>
    <cfRule type="cellIs" dxfId="2549" priority="1253" operator="between">
      <formula>100%</formula>
      <formula>110%</formula>
    </cfRule>
    <cfRule type="cellIs" dxfId="2548" priority="1254" operator="between">
      <formula>70%</formula>
      <formula>99.9999999%</formula>
    </cfRule>
    <cfRule type="cellIs" dxfId="2547" priority="1255" operator="between">
      <formula>0</formula>
      <formula>0.6999999999999</formula>
    </cfRule>
  </conditionalFormatting>
  <conditionalFormatting sqref="I23:I38">
    <cfRule type="cellIs" dxfId="2546" priority="1247" operator="greaterThan">
      <formula>1.1</formula>
    </cfRule>
    <cfRule type="cellIs" dxfId="2545" priority="1248" operator="between">
      <formula>100%</formula>
      <formula>110%</formula>
    </cfRule>
    <cfRule type="cellIs" dxfId="2544" priority="1249" operator="between">
      <formula>70%</formula>
      <formula>99.9999999%</formula>
    </cfRule>
    <cfRule type="cellIs" dxfId="2543" priority="1250" operator="between">
      <formula>0</formula>
      <formula>0.6999999999999</formula>
    </cfRule>
  </conditionalFormatting>
  <conditionalFormatting sqref="H23:H38">
    <cfRule type="containsText" dxfId="2542" priority="1241" operator="containsText" text="Sin medición en la vigencia">
      <formula>NOT(ISERROR(SEARCH("Sin medición en la vigencia",H23)))</formula>
    </cfRule>
    <cfRule type="cellIs" dxfId="2541" priority="1242" operator="greaterThan">
      <formula>1.1</formula>
    </cfRule>
    <cfRule type="cellIs" dxfId="2540" priority="1243" operator="between">
      <formula>100%</formula>
      <formula>110%</formula>
    </cfRule>
    <cfRule type="cellIs" dxfId="2539" priority="1244" operator="between">
      <formula>70%</formula>
      <formula>99.9999999%</formula>
    </cfRule>
    <cfRule type="cellIs" dxfId="2538" priority="1245" operator="between">
      <formula>0</formula>
      <formula>0.6999999999999</formula>
    </cfRule>
  </conditionalFormatting>
  <conditionalFormatting sqref="I40">
    <cfRule type="cellIs" dxfId="2537" priority="1237" operator="greaterThan">
      <formula>1.1</formula>
    </cfRule>
    <cfRule type="cellIs" dxfId="2536" priority="1238" operator="between">
      <formula>100%</formula>
      <formula>110%</formula>
    </cfRule>
    <cfRule type="cellIs" dxfId="2535" priority="1239" operator="between">
      <formula>70%</formula>
      <formula>99.9999999%</formula>
    </cfRule>
    <cfRule type="cellIs" dxfId="2534" priority="1240" operator="between">
      <formula>0</formula>
      <formula>0.6999999999999</formula>
    </cfRule>
  </conditionalFormatting>
  <conditionalFormatting sqref="H40">
    <cfRule type="containsText" dxfId="2533" priority="1231" operator="containsText" text="Sin medición en la vigencia">
      <formula>NOT(ISERROR(SEARCH("Sin medición en la vigencia",H40)))</formula>
    </cfRule>
    <cfRule type="cellIs" dxfId="2532" priority="1232" operator="greaterThan">
      <formula>1.1</formula>
    </cfRule>
    <cfRule type="cellIs" dxfId="2531" priority="1233" operator="between">
      <formula>100%</formula>
      <formula>110%</formula>
    </cfRule>
    <cfRule type="cellIs" dxfId="2530" priority="1234" operator="between">
      <formula>70%</formula>
      <formula>99.9999999%</formula>
    </cfRule>
    <cfRule type="cellIs" dxfId="2529" priority="1235" operator="between">
      <formula>0</formula>
      <formula>0.6999999999999</formula>
    </cfRule>
  </conditionalFormatting>
  <hyperlinks>
    <hyperlink ref="J41" location="Principal!A1" display="volver al índice" xr:uid="{00000000-0004-0000-3E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66" operator="containsText" id="{86E38880-B613-4A49-8C4E-35730C75E004}">
            <xm:f>NOT(ISERROR(SEARCH("-",I5)))</xm:f>
            <xm:f>"-"</xm:f>
            <x14:dxf>
              <fill>
                <patternFill>
                  <bgColor rgb="FF000000"/>
                </patternFill>
              </fill>
            </x14:dxf>
          </x14:cfRule>
          <xm:sqref>I5:I15</xm:sqref>
        </x14:conditionalFormatting>
        <x14:conditionalFormatting xmlns:xm="http://schemas.microsoft.com/office/excel/2006/main">
          <x14:cfRule type="containsText" priority="1256" operator="containsText" id="{2DE6161A-BA79-4FA4-8654-49D9793A0FB7}">
            <xm:f>NOT(ISERROR(SEARCH("-",I17)))</xm:f>
            <xm:f>"-"</xm:f>
            <x14:dxf>
              <fill>
                <patternFill>
                  <bgColor rgb="FF000000"/>
                </patternFill>
              </fill>
            </x14:dxf>
          </x14:cfRule>
          <xm:sqref>I17:I21</xm:sqref>
        </x14:conditionalFormatting>
        <x14:conditionalFormatting xmlns:xm="http://schemas.microsoft.com/office/excel/2006/main">
          <x14:cfRule type="containsText" priority="1246" operator="containsText" id="{C3678BF1-1381-4649-99F9-91B59F38A698}">
            <xm:f>NOT(ISERROR(SEARCH("-",I23)))</xm:f>
            <xm:f>"-"</xm:f>
            <x14:dxf>
              <fill>
                <patternFill>
                  <bgColor rgb="FF000000"/>
                </patternFill>
              </fill>
            </x14:dxf>
          </x14:cfRule>
          <xm:sqref>I23:I38</xm:sqref>
        </x14:conditionalFormatting>
        <x14:conditionalFormatting xmlns:xm="http://schemas.microsoft.com/office/excel/2006/main">
          <x14:cfRule type="containsText" priority="1236" operator="containsText" id="{0FDCC21A-CE1F-4E1D-826B-7A6B4FF715DF}">
            <xm:f>NOT(ISERROR(SEARCH("-",I40)))</xm:f>
            <xm:f>"-"</xm:f>
            <x14:dxf>
              <fill>
                <patternFill>
                  <bgColor rgb="FF000000"/>
                </patternFill>
              </fill>
            </x14:dxf>
          </x14:cfRule>
          <xm:sqref>I40</xm:sqref>
        </x14:conditionalFormatting>
      </x14:conditionalFormatting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115"/>
  <sheetViews>
    <sheetView zoomScale="60" zoomScaleNormal="60" workbookViewId="0">
      <selection activeCell="D29" sqref="D29"/>
    </sheetView>
  </sheetViews>
  <sheetFormatPr baseColWidth="10" defaultColWidth="11.42578125" defaultRowHeight="21" x14ac:dyDescent="0.35"/>
  <cols>
    <col min="1" max="1" width="20.42578125" customWidth="1"/>
    <col min="2" max="2" width="20.5703125" customWidth="1"/>
    <col min="3" max="3" width="25.28515625" customWidth="1"/>
    <col min="4" max="4" width="30.85546875" customWidth="1"/>
    <col min="5" max="5" width="24.85546875" customWidth="1"/>
    <col min="6" max="6" width="32.5703125" style="235" customWidth="1"/>
    <col min="7" max="7" width="35.7109375" style="235" customWidth="1"/>
    <col min="8" max="8" width="23.28515625" style="235" customWidth="1"/>
    <col min="9" max="9" width="22.85546875" style="235" customWidth="1"/>
    <col min="10" max="10" width="165.42578125" style="167" customWidth="1"/>
  </cols>
  <sheetData>
    <row r="1" spans="1:10" ht="127.5" customHeight="1" thickBot="1" x14ac:dyDescent="0.3">
      <c r="A1" s="116"/>
      <c r="B1" s="198" t="s">
        <v>122</v>
      </c>
      <c r="C1" s="198"/>
      <c r="D1" s="199" t="s">
        <v>1277</v>
      </c>
      <c r="E1" s="199"/>
      <c r="F1" s="201"/>
      <c r="G1" s="201"/>
      <c r="H1" s="201"/>
      <c r="I1" s="201"/>
      <c r="J1" s="122"/>
    </row>
    <row r="2" spans="1:10" s="9" customFormat="1" ht="36" customHeight="1" thickTop="1" thickBot="1" x14ac:dyDescent="0.3">
      <c r="A2" s="106"/>
      <c r="B2" s="106"/>
      <c r="C2" s="106"/>
      <c r="D2" s="106"/>
      <c r="E2" s="106"/>
      <c r="F2" s="334" t="s">
        <v>124</v>
      </c>
      <c r="G2" s="333"/>
      <c r="H2" s="333"/>
      <c r="I2" s="332"/>
      <c r="J2" s="130" t="s">
        <v>21</v>
      </c>
    </row>
    <row r="3" spans="1:10" ht="96"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22.5" thickTop="1" thickBot="1" x14ac:dyDescent="0.3">
      <c r="A4" s="105"/>
      <c r="B4" s="204" t="s">
        <v>135</v>
      </c>
      <c r="C4" s="204"/>
      <c r="D4" s="204"/>
      <c r="E4" s="204"/>
      <c r="F4" s="206"/>
      <c r="G4" s="206"/>
      <c r="H4" s="206"/>
      <c r="I4" s="206"/>
      <c r="J4" s="175"/>
    </row>
    <row r="5" spans="1:10" ht="177.75" customHeight="1" thickTop="1" thickBot="1" x14ac:dyDescent="0.3">
      <c r="A5" s="106" t="s">
        <v>1278</v>
      </c>
      <c r="B5" s="112" t="s">
        <v>137</v>
      </c>
      <c r="C5" s="114" t="s">
        <v>771</v>
      </c>
      <c r="D5" s="636" t="s">
        <v>139</v>
      </c>
      <c r="E5" s="25" t="s">
        <v>560</v>
      </c>
      <c r="F5" s="225">
        <v>0.95</v>
      </c>
      <c r="G5" s="225">
        <v>0.99199999999999999</v>
      </c>
      <c r="H5" s="211">
        <v>1.0442105263157895</v>
      </c>
      <c r="I5" s="208">
        <v>1.0442105263157895</v>
      </c>
      <c r="J5" s="149" t="s">
        <v>1279</v>
      </c>
    </row>
    <row r="6" spans="1:10" ht="46.5" thickTop="1" thickBot="1" x14ac:dyDescent="0.3">
      <c r="A6" s="106" t="s">
        <v>1278</v>
      </c>
      <c r="B6" s="112" t="s">
        <v>137</v>
      </c>
      <c r="C6" s="114" t="s">
        <v>771</v>
      </c>
      <c r="D6" s="637" t="s">
        <v>141</v>
      </c>
      <c r="E6" s="25" t="s">
        <v>142</v>
      </c>
      <c r="F6" s="225">
        <v>0.95</v>
      </c>
      <c r="G6" s="225">
        <v>0.99299999999999999</v>
      </c>
      <c r="H6" s="211">
        <v>1.0452631578947369</v>
      </c>
      <c r="I6" s="208">
        <v>1.0452631578947369</v>
      </c>
      <c r="J6" s="149" t="s">
        <v>1280</v>
      </c>
    </row>
    <row r="7" spans="1:10" ht="134.25" customHeight="1" thickTop="1" thickBot="1" x14ac:dyDescent="0.3">
      <c r="A7" s="106" t="s">
        <v>1278</v>
      </c>
      <c r="B7" s="112" t="s">
        <v>137</v>
      </c>
      <c r="C7" s="114" t="s">
        <v>143</v>
      </c>
      <c r="D7" s="114" t="s">
        <v>1281</v>
      </c>
      <c r="E7" s="25" t="s">
        <v>480</v>
      </c>
      <c r="F7" s="338">
        <v>252008000000</v>
      </c>
      <c r="G7" s="338">
        <v>262930515831</v>
      </c>
      <c r="H7" s="211">
        <v>1.0433419408550522</v>
      </c>
      <c r="I7" s="208">
        <v>1.0433419408550522</v>
      </c>
      <c r="J7" s="152" t="s">
        <v>1282</v>
      </c>
    </row>
    <row r="8" spans="1:10" ht="136.5" thickTop="1" thickBot="1" x14ac:dyDescent="0.3">
      <c r="A8" s="106" t="s">
        <v>1278</v>
      </c>
      <c r="B8" s="112" t="s">
        <v>137</v>
      </c>
      <c r="C8" s="114" t="s">
        <v>143</v>
      </c>
      <c r="D8" s="114" t="s">
        <v>1281</v>
      </c>
      <c r="E8" s="25" t="s">
        <v>482</v>
      </c>
      <c r="F8" s="338">
        <v>14405000000</v>
      </c>
      <c r="G8" s="338">
        <v>16612753736</v>
      </c>
      <c r="H8" s="211">
        <v>1.1532630153418952</v>
      </c>
      <c r="I8" s="208">
        <v>1.1532630153418952</v>
      </c>
      <c r="J8" s="152" t="s">
        <v>1283</v>
      </c>
    </row>
    <row r="9" spans="1:10" ht="210" customHeight="1" thickTop="1" thickBot="1" x14ac:dyDescent="0.3">
      <c r="A9" s="106" t="s">
        <v>1278</v>
      </c>
      <c r="B9" s="112" t="s">
        <v>137</v>
      </c>
      <c r="C9" s="114" t="s">
        <v>143</v>
      </c>
      <c r="D9" s="114" t="s">
        <v>1281</v>
      </c>
      <c r="E9" s="114" t="s">
        <v>484</v>
      </c>
      <c r="F9" s="338">
        <v>285140000000</v>
      </c>
      <c r="G9" s="338">
        <v>282902784774</v>
      </c>
      <c r="H9" s="211">
        <v>0.9921539762011643</v>
      </c>
      <c r="I9" s="208">
        <v>0.9921539762011643</v>
      </c>
      <c r="J9" s="152" t="s">
        <v>1284</v>
      </c>
    </row>
    <row r="10" spans="1:10" ht="76.5" thickTop="1" thickBot="1" x14ac:dyDescent="0.3">
      <c r="A10" s="106" t="s">
        <v>1278</v>
      </c>
      <c r="B10" s="112" t="s">
        <v>137</v>
      </c>
      <c r="C10" s="114" t="s">
        <v>143</v>
      </c>
      <c r="D10" s="114" t="s">
        <v>1285</v>
      </c>
      <c r="E10" s="25" t="s">
        <v>507</v>
      </c>
      <c r="F10" s="338">
        <v>49497780000</v>
      </c>
      <c r="G10" s="338">
        <v>48045833297</v>
      </c>
      <c r="H10" s="211">
        <v>0.97066642780746937</v>
      </c>
      <c r="I10" s="208">
        <v>0.97066642780746937</v>
      </c>
      <c r="J10" s="152" t="s">
        <v>1286</v>
      </c>
    </row>
    <row r="11" spans="1:10" ht="76.5" thickTop="1" thickBot="1" x14ac:dyDescent="0.3">
      <c r="A11" s="106" t="s">
        <v>1278</v>
      </c>
      <c r="B11" s="112" t="s">
        <v>137</v>
      </c>
      <c r="C11" s="114" t="s">
        <v>143</v>
      </c>
      <c r="D11" s="114" t="s">
        <v>1285</v>
      </c>
      <c r="E11" s="25" t="s">
        <v>510</v>
      </c>
      <c r="F11" s="338">
        <v>9107143000</v>
      </c>
      <c r="G11" s="338">
        <v>9988884502</v>
      </c>
      <c r="H11" s="211">
        <v>1.0968186732106875</v>
      </c>
      <c r="I11" s="208">
        <v>1.0968186732106875</v>
      </c>
      <c r="J11" s="152" t="s">
        <v>1287</v>
      </c>
    </row>
    <row r="12" spans="1:10" ht="46.5" thickTop="1" thickBot="1" x14ac:dyDescent="0.3">
      <c r="A12" s="106" t="s">
        <v>1278</v>
      </c>
      <c r="B12" s="112" t="s">
        <v>137</v>
      </c>
      <c r="C12" s="114" t="s">
        <v>143</v>
      </c>
      <c r="D12" s="43" t="s">
        <v>150</v>
      </c>
      <c r="E12" s="25" t="s">
        <v>151</v>
      </c>
      <c r="F12" s="225">
        <v>0.65500000000000003</v>
      </c>
      <c r="G12" s="225">
        <v>0.74419999999999997</v>
      </c>
      <c r="H12" s="211">
        <v>1.1361832061068702</v>
      </c>
      <c r="I12" s="208">
        <v>1.1361832061068702</v>
      </c>
      <c r="J12" s="152" t="s">
        <v>1288</v>
      </c>
    </row>
    <row r="13" spans="1:10" ht="82.5" customHeight="1" thickTop="1" thickBot="1" x14ac:dyDescent="0.3">
      <c r="A13" s="106" t="s">
        <v>1278</v>
      </c>
      <c r="B13" s="112" t="s">
        <v>137</v>
      </c>
      <c r="C13" s="114" t="s">
        <v>143</v>
      </c>
      <c r="D13" s="43" t="s">
        <v>150</v>
      </c>
      <c r="E13" s="25" t="s">
        <v>1141</v>
      </c>
      <c r="F13" s="225">
        <v>1</v>
      </c>
      <c r="G13" s="225">
        <v>1</v>
      </c>
      <c r="H13" s="211">
        <v>1</v>
      </c>
      <c r="I13" s="208">
        <v>1</v>
      </c>
      <c r="J13" s="152" t="s">
        <v>1289</v>
      </c>
    </row>
    <row r="14" spans="1:10" ht="74.25" customHeight="1" thickTop="1" thickBot="1" x14ac:dyDescent="0.3">
      <c r="A14" s="106" t="s">
        <v>1278</v>
      </c>
      <c r="B14" s="112" t="s">
        <v>137</v>
      </c>
      <c r="C14" s="114" t="s">
        <v>143</v>
      </c>
      <c r="D14" s="43" t="s">
        <v>150</v>
      </c>
      <c r="E14" s="25" t="s">
        <v>1143</v>
      </c>
      <c r="F14" s="225">
        <v>1</v>
      </c>
      <c r="G14" s="225">
        <v>1</v>
      </c>
      <c r="H14" s="211">
        <v>1</v>
      </c>
      <c r="I14" s="208">
        <v>1</v>
      </c>
      <c r="J14" s="152" t="s">
        <v>1290</v>
      </c>
    </row>
    <row r="15" spans="1:10" ht="22.5" thickTop="1" thickBot="1" x14ac:dyDescent="0.3">
      <c r="A15" s="216"/>
      <c r="B15" s="638" t="s">
        <v>213</v>
      </c>
      <c r="C15" s="216"/>
      <c r="D15" s="216"/>
      <c r="E15" s="327"/>
      <c r="F15" s="216"/>
      <c r="G15" s="216"/>
      <c r="H15" s="216"/>
      <c r="I15" s="212"/>
      <c r="J15" s="289"/>
    </row>
    <row r="16" spans="1:10" ht="76.5" thickTop="1" thickBot="1" x14ac:dyDescent="0.3">
      <c r="A16" s="106" t="s">
        <v>1278</v>
      </c>
      <c r="B16" s="639" t="s">
        <v>158</v>
      </c>
      <c r="C16" s="114" t="s">
        <v>159</v>
      </c>
      <c r="D16" s="25" t="s">
        <v>231</v>
      </c>
      <c r="E16" s="25" t="s">
        <v>1225</v>
      </c>
      <c r="F16" s="225">
        <v>1</v>
      </c>
      <c r="G16" s="225">
        <v>1</v>
      </c>
      <c r="H16" s="211">
        <v>1</v>
      </c>
      <c r="I16" s="208">
        <v>1</v>
      </c>
      <c r="J16" s="152" t="s">
        <v>1291</v>
      </c>
    </row>
    <row r="17" spans="1:10" ht="170.25" customHeight="1" thickTop="1" thickBot="1" x14ac:dyDescent="0.3">
      <c r="A17" s="106" t="s">
        <v>1278</v>
      </c>
      <c r="B17" s="639" t="s">
        <v>158</v>
      </c>
      <c r="C17" s="114" t="s">
        <v>159</v>
      </c>
      <c r="D17" s="25" t="s">
        <v>234</v>
      </c>
      <c r="E17" s="25" t="s">
        <v>235</v>
      </c>
      <c r="F17" s="225">
        <v>4</v>
      </c>
      <c r="G17" s="225">
        <v>5.9325000000000001</v>
      </c>
      <c r="H17" s="211">
        <v>0.67425200168563004</v>
      </c>
      <c r="I17" s="208">
        <v>0.67425200168563004</v>
      </c>
      <c r="J17" s="152" t="s">
        <v>1292</v>
      </c>
    </row>
    <row r="18" spans="1:10" ht="61.5" thickTop="1" thickBot="1" x14ac:dyDescent="0.3">
      <c r="A18" s="106" t="s">
        <v>1278</v>
      </c>
      <c r="B18" s="639" t="s">
        <v>158</v>
      </c>
      <c r="C18" s="114" t="s">
        <v>159</v>
      </c>
      <c r="D18" s="114" t="s">
        <v>247</v>
      </c>
      <c r="E18" s="25" t="s">
        <v>248</v>
      </c>
      <c r="F18" s="225">
        <v>1</v>
      </c>
      <c r="G18" s="225">
        <v>1</v>
      </c>
      <c r="H18" s="211">
        <v>1</v>
      </c>
      <c r="I18" s="208">
        <v>1</v>
      </c>
      <c r="J18" s="152" t="s">
        <v>1293</v>
      </c>
    </row>
    <row r="19" spans="1:10" ht="22.5" thickTop="1" thickBot="1" x14ac:dyDescent="0.3">
      <c r="A19" s="319"/>
      <c r="B19" s="322" t="s">
        <v>1294</v>
      </c>
      <c r="C19" s="413"/>
      <c r="D19" s="413"/>
      <c r="E19" s="319"/>
      <c r="F19" s="222"/>
      <c r="G19" s="222"/>
      <c r="H19" s="222"/>
      <c r="I19" s="221"/>
      <c r="J19" s="259"/>
    </row>
    <row r="20" spans="1:10" ht="409.6" thickTop="1" thickBot="1" x14ac:dyDescent="0.3">
      <c r="A20" s="106" t="s">
        <v>1278</v>
      </c>
      <c r="B20" s="70" t="s">
        <v>162</v>
      </c>
      <c r="C20" s="640" t="s">
        <v>513</v>
      </c>
      <c r="D20" s="641" t="s">
        <v>918</v>
      </c>
      <c r="E20" s="25" t="s">
        <v>919</v>
      </c>
      <c r="F20" s="225">
        <v>0.28000000000000003</v>
      </c>
      <c r="G20" s="225">
        <v>0.309</v>
      </c>
      <c r="H20" s="211">
        <v>1.1035714285714284</v>
      </c>
      <c r="I20" s="208">
        <v>1.1035714285714284</v>
      </c>
      <c r="J20" s="152" t="s">
        <v>1295</v>
      </c>
    </row>
    <row r="21" spans="1:10" ht="93" customHeight="1" thickTop="1" thickBot="1" x14ac:dyDescent="0.3">
      <c r="A21" s="106" t="s">
        <v>1278</v>
      </c>
      <c r="B21" s="70" t="s">
        <v>162</v>
      </c>
      <c r="C21" s="640" t="s">
        <v>165</v>
      </c>
      <c r="D21" s="642" t="s">
        <v>252</v>
      </c>
      <c r="E21" s="25" t="s">
        <v>200</v>
      </c>
      <c r="F21" s="225">
        <v>1</v>
      </c>
      <c r="G21" s="225">
        <v>1</v>
      </c>
      <c r="H21" s="211">
        <v>1</v>
      </c>
      <c r="I21" s="208">
        <v>1</v>
      </c>
      <c r="J21" s="1329" t="s">
        <v>1296</v>
      </c>
    </row>
    <row r="22" spans="1:10" ht="136.5" customHeight="1" thickTop="1" thickBot="1" x14ac:dyDescent="0.3">
      <c r="A22" s="106" t="s">
        <v>1278</v>
      </c>
      <c r="B22" s="70" t="s">
        <v>162</v>
      </c>
      <c r="C22" s="640" t="s">
        <v>165</v>
      </c>
      <c r="D22" s="642" t="s">
        <v>252</v>
      </c>
      <c r="E22" s="25" t="s">
        <v>1227</v>
      </c>
      <c r="F22" s="225">
        <v>1</v>
      </c>
      <c r="G22" s="225">
        <v>0.5675</v>
      </c>
      <c r="H22" s="211">
        <v>0.5675</v>
      </c>
      <c r="I22" s="208">
        <v>0.5675</v>
      </c>
      <c r="J22" s="152" t="s">
        <v>1297</v>
      </c>
    </row>
    <row r="23" spans="1:10" ht="91.5" thickTop="1" thickBot="1" x14ac:dyDescent="0.3">
      <c r="A23" s="106" t="s">
        <v>1278</v>
      </c>
      <c r="B23" s="70" t="s">
        <v>162</v>
      </c>
      <c r="C23" s="640" t="s">
        <v>165</v>
      </c>
      <c r="D23" s="643" t="s">
        <v>165</v>
      </c>
      <c r="E23" s="25" t="s">
        <v>264</v>
      </c>
      <c r="F23" s="225">
        <v>1</v>
      </c>
      <c r="G23" s="225">
        <v>1</v>
      </c>
      <c r="H23" s="211">
        <v>1</v>
      </c>
      <c r="I23" s="208">
        <v>1</v>
      </c>
      <c r="J23" s="152" t="s">
        <v>1298</v>
      </c>
    </row>
    <row r="24" spans="1:10" ht="91.5" thickTop="1" thickBot="1" x14ac:dyDescent="0.3">
      <c r="A24" s="106" t="s">
        <v>1278</v>
      </c>
      <c r="B24" s="70" t="s">
        <v>162</v>
      </c>
      <c r="C24" s="640" t="s">
        <v>165</v>
      </c>
      <c r="D24" s="643" t="s">
        <v>165</v>
      </c>
      <c r="E24" s="25" t="s">
        <v>266</v>
      </c>
      <c r="F24" s="225">
        <v>1</v>
      </c>
      <c r="G24" s="225">
        <v>0.83499999999999996</v>
      </c>
      <c r="H24" s="211">
        <v>0.83499999999999996</v>
      </c>
      <c r="I24" s="208">
        <v>0.83499999999999996</v>
      </c>
      <c r="J24" s="152" t="s">
        <v>1299</v>
      </c>
    </row>
    <row r="25" spans="1:10" ht="121.5" thickTop="1" thickBot="1" x14ac:dyDescent="0.3">
      <c r="A25" s="106" t="s">
        <v>1278</v>
      </c>
      <c r="B25" s="70" t="s">
        <v>162</v>
      </c>
      <c r="C25" s="640" t="s">
        <v>165</v>
      </c>
      <c r="D25" s="35" t="s">
        <v>202</v>
      </c>
      <c r="E25" s="25" t="s">
        <v>203</v>
      </c>
      <c r="F25" s="225">
        <v>1</v>
      </c>
      <c r="G25" s="225">
        <v>1</v>
      </c>
      <c r="H25" s="211">
        <v>1</v>
      </c>
      <c r="I25" s="208">
        <v>1</v>
      </c>
      <c r="J25" s="149" t="s">
        <v>1300</v>
      </c>
    </row>
    <row r="26" spans="1:10" ht="76.5" thickTop="1" thickBot="1" x14ac:dyDescent="0.3">
      <c r="A26" s="106" t="s">
        <v>1278</v>
      </c>
      <c r="B26" s="70" t="s">
        <v>162</v>
      </c>
      <c r="C26" s="643" t="s">
        <v>168</v>
      </c>
      <c r="D26" s="644" t="s">
        <v>487</v>
      </c>
      <c r="E26" s="25" t="s">
        <v>488</v>
      </c>
      <c r="F26" s="338">
        <v>89731000000</v>
      </c>
      <c r="G26" s="338">
        <v>98439592774.5</v>
      </c>
      <c r="H26" s="211">
        <v>1.0970522202416111</v>
      </c>
      <c r="I26" s="208">
        <v>1.0970522202416111</v>
      </c>
      <c r="J26" s="152" t="s">
        <v>1301</v>
      </c>
    </row>
    <row r="27" spans="1:10" s="2" customFormat="1" ht="91.5" thickTop="1" thickBot="1" x14ac:dyDescent="0.3">
      <c r="A27" s="106" t="s">
        <v>1278</v>
      </c>
      <c r="B27" s="70" t="s">
        <v>162</v>
      </c>
      <c r="C27" s="643" t="s">
        <v>168</v>
      </c>
      <c r="D27" s="645" t="s">
        <v>320</v>
      </c>
      <c r="E27" s="23" t="s">
        <v>429</v>
      </c>
      <c r="F27" s="232">
        <v>40</v>
      </c>
      <c r="G27" s="232">
        <v>67</v>
      </c>
      <c r="H27" s="211">
        <v>1.675</v>
      </c>
      <c r="I27" s="208">
        <v>1.675</v>
      </c>
      <c r="J27" s="149" t="s">
        <v>1302</v>
      </c>
    </row>
    <row r="28" spans="1:10" s="2" customFormat="1" ht="74.25" customHeight="1" thickTop="1" thickBot="1" x14ac:dyDescent="0.3">
      <c r="A28" s="106" t="s">
        <v>1278</v>
      </c>
      <c r="B28" s="70" t="s">
        <v>162</v>
      </c>
      <c r="C28" s="643" t="s">
        <v>168</v>
      </c>
      <c r="D28" s="645" t="s">
        <v>1056</v>
      </c>
      <c r="E28" s="25" t="s">
        <v>1057</v>
      </c>
      <c r="F28" s="232">
        <v>2040</v>
      </c>
      <c r="G28" s="232">
        <v>4004</v>
      </c>
      <c r="H28" s="211">
        <v>1.9627450980392156</v>
      </c>
      <c r="I28" s="208">
        <v>1.9627450980392156</v>
      </c>
      <c r="J28" s="149" t="s">
        <v>1303</v>
      </c>
    </row>
    <row r="29" spans="1:10" s="2" customFormat="1" ht="136.5" thickTop="1" thickBot="1" x14ac:dyDescent="0.3">
      <c r="A29" s="106" t="s">
        <v>1278</v>
      </c>
      <c r="B29" s="70" t="s">
        <v>162</v>
      </c>
      <c r="C29" s="646" t="s">
        <v>327</v>
      </c>
      <c r="D29" s="647" t="s">
        <v>1270</v>
      </c>
      <c r="E29" s="23" t="s">
        <v>494</v>
      </c>
      <c r="F29" s="225">
        <v>1</v>
      </c>
      <c r="G29" s="225">
        <v>0</v>
      </c>
      <c r="H29" s="211">
        <v>0</v>
      </c>
      <c r="I29" s="208">
        <v>0</v>
      </c>
      <c r="J29" s="152" t="s">
        <v>1304</v>
      </c>
    </row>
    <row r="30" spans="1:10" s="2" customFormat="1" ht="106.5" thickTop="1" thickBot="1" x14ac:dyDescent="0.3">
      <c r="A30" s="106" t="s">
        <v>1278</v>
      </c>
      <c r="B30" s="70" t="s">
        <v>162</v>
      </c>
      <c r="C30" s="646" t="s">
        <v>327</v>
      </c>
      <c r="D30" s="647" t="s">
        <v>1305</v>
      </c>
      <c r="E30" s="23" t="s">
        <v>498</v>
      </c>
      <c r="F30" s="225">
        <v>1</v>
      </c>
      <c r="G30" s="225">
        <v>0</v>
      </c>
      <c r="H30" s="211">
        <v>0</v>
      </c>
      <c r="I30" s="208">
        <v>0</v>
      </c>
      <c r="J30" s="149" t="s">
        <v>1306</v>
      </c>
    </row>
    <row r="31" spans="1:10" s="2" customFormat="1" ht="22.5" thickTop="1" thickBot="1" x14ac:dyDescent="0.3">
      <c r="A31" s="314"/>
      <c r="B31" s="416" t="s">
        <v>1307</v>
      </c>
      <c r="C31" s="416"/>
      <c r="D31" s="416"/>
      <c r="E31" s="314"/>
      <c r="F31" s="229"/>
      <c r="G31" s="229"/>
      <c r="H31" s="229"/>
      <c r="I31" s="228"/>
      <c r="J31" s="266"/>
    </row>
    <row r="32" spans="1:10" s="2" customFormat="1" ht="106.5" thickTop="1" thickBot="1" x14ac:dyDescent="0.3">
      <c r="A32" s="106" t="s">
        <v>1278</v>
      </c>
      <c r="B32" s="648" t="s">
        <v>172</v>
      </c>
      <c r="C32" s="35" t="s">
        <v>173</v>
      </c>
      <c r="D32" s="641" t="s">
        <v>226</v>
      </c>
      <c r="E32" s="25" t="s">
        <v>206</v>
      </c>
      <c r="F32" s="225">
        <v>1</v>
      </c>
      <c r="G32" s="225">
        <v>0.97916666666666663</v>
      </c>
      <c r="H32" s="211">
        <v>0.97916666666666663</v>
      </c>
      <c r="I32" s="208">
        <v>0.97916666666666663</v>
      </c>
      <c r="J32" s="152" t="s">
        <v>1308</v>
      </c>
    </row>
    <row r="33" spans="2:10" ht="108.75" customHeight="1" thickTop="1" x14ac:dyDescent="0.35">
      <c r="B33" s="28"/>
      <c r="C33" s="28"/>
      <c r="D33" s="28"/>
      <c r="H33" s="47" t="s">
        <v>177</v>
      </c>
      <c r="I33" s="1178">
        <v>0.97504753355752871</v>
      </c>
      <c r="J33" s="17" t="s">
        <v>178</v>
      </c>
    </row>
    <row r="34" spans="2:10" x14ac:dyDescent="0.35">
      <c r="B34" s="28"/>
      <c r="C34" s="28"/>
      <c r="D34" s="28"/>
      <c r="I34" s="233"/>
    </row>
    <row r="35" spans="2:10" x14ac:dyDescent="0.35">
      <c r="B35" s="28"/>
      <c r="C35" s="28"/>
      <c r="D35" s="28"/>
      <c r="I35" s="233"/>
    </row>
    <row r="36" spans="2:10" x14ac:dyDescent="0.35">
      <c r="B36" s="28"/>
      <c r="C36" s="28"/>
      <c r="D36" s="28"/>
      <c r="I36" s="233"/>
    </row>
    <row r="37" spans="2:10" x14ac:dyDescent="0.35">
      <c r="B37" s="28"/>
      <c r="C37" s="28"/>
      <c r="D37" s="28"/>
      <c r="I37" s="233"/>
    </row>
    <row r="38" spans="2:10" x14ac:dyDescent="0.35">
      <c r="B38" s="28"/>
      <c r="C38" s="28"/>
      <c r="D38" s="28"/>
      <c r="I38" s="233"/>
    </row>
    <row r="39" spans="2:10" x14ac:dyDescent="0.35">
      <c r="B39" s="28"/>
      <c r="C39" s="28"/>
      <c r="D39" s="28"/>
      <c r="I39" s="233"/>
    </row>
    <row r="40" spans="2:10" x14ac:dyDescent="0.35">
      <c r="B40" s="28"/>
      <c r="C40" s="28"/>
      <c r="D40" s="28"/>
      <c r="I40" s="233"/>
    </row>
    <row r="41" spans="2:10" x14ac:dyDescent="0.35">
      <c r="I41" s="233"/>
    </row>
    <row r="42" spans="2:10" x14ac:dyDescent="0.35">
      <c r="I42" s="233"/>
    </row>
    <row r="43" spans="2:10" x14ac:dyDescent="0.35">
      <c r="I43" s="233"/>
    </row>
    <row r="44" spans="2:10" x14ac:dyDescent="0.35">
      <c r="I44" s="233"/>
    </row>
    <row r="45" spans="2:10" x14ac:dyDescent="0.35">
      <c r="I45" s="233"/>
    </row>
    <row r="46" spans="2:10" x14ac:dyDescent="0.35">
      <c r="I46" s="233"/>
    </row>
    <row r="47" spans="2:10" x14ac:dyDescent="0.35">
      <c r="I47" s="233"/>
    </row>
    <row r="48" spans="2:10" x14ac:dyDescent="0.35">
      <c r="I48" s="233"/>
    </row>
    <row r="49" spans="9:9" x14ac:dyDescent="0.35">
      <c r="I49" s="233"/>
    </row>
    <row r="50" spans="9:9" x14ac:dyDescent="0.35">
      <c r="I50" s="233"/>
    </row>
    <row r="51" spans="9:9" x14ac:dyDescent="0.35">
      <c r="I51" s="233"/>
    </row>
    <row r="52" spans="9:9" x14ac:dyDescent="0.35">
      <c r="I52" s="233"/>
    </row>
    <row r="53" spans="9:9" x14ac:dyDescent="0.35">
      <c r="I53" s="233"/>
    </row>
    <row r="54" spans="9:9" x14ac:dyDescent="0.35">
      <c r="I54" s="233"/>
    </row>
    <row r="55" spans="9:9" x14ac:dyDescent="0.35">
      <c r="I55" s="233"/>
    </row>
    <row r="56" spans="9:9" x14ac:dyDescent="0.35">
      <c r="I56" s="233"/>
    </row>
    <row r="57" spans="9:9" x14ac:dyDescent="0.35">
      <c r="I57" s="233"/>
    </row>
    <row r="58" spans="9:9" x14ac:dyDescent="0.35">
      <c r="I58" s="233"/>
    </row>
    <row r="59" spans="9:9" x14ac:dyDescent="0.35">
      <c r="I59" s="233"/>
    </row>
    <row r="60" spans="9:9" x14ac:dyDescent="0.35">
      <c r="I60" s="233"/>
    </row>
    <row r="61" spans="9:9" x14ac:dyDescent="0.35">
      <c r="I61" s="233"/>
    </row>
    <row r="62" spans="9:9" x14ac:dyDescent="0.35">
      <c r="I62" s="233"/>
    </row>
    <row r="63" spans="9:9" x14ac:dyDescent="0.35">
      <c r="I63" s="233"/>
    </row>
    <row r="64" spans="9:9" x14ac:dyDescent="0.35">
      <c r="I64" s="233"/>
    </row>
    <row r="65" spans="9:9" x14ac:dyDescent="0.35">
      <c r="I65" s="233"/>
    </row>
    <row r="66" spans="9:9" x14ac:dyDescent="0.35">
      <c r="I66" s="233"/>
    </row>
    <row r="67" spans="9:9" x14ac:dyDescent="0.35">
      <c r="I67" s="233"/>
    </row>
    <row r="68" spans="9:9" x14ac:dyDescent="0.35">
      <c r="I68" s="233"/>
    </row>
    <row r="69" spans="9:9" x14ac:dyDescent="0.35">
      <c r="I69" s="233"/>
    </row>
    <row r="70" spans="9:9" x14ac:dyDescent="0.35">
      <c r="I70" s="233"/>
    </row>
    <row r="71" spans="9:9" x14ac:dyDescent="0.35">
      <c r="I71" s="233"/>
    </row>
    <row r="72" spans="9:9" x14ac:dyDescent="0.35">
      <c r="I72" s="233"/>
    </row>
    <row r="73" spans="9:9" x14ac:dyDescent="0.35">
      <c r="I73" s="233"/>
    </row>
    <row r="74" spans="9:9" x14ac:dyDescent="0.35">
      <c r="I74" s="233"/>
    </row>
    <row r="75" spans="9:9" x14ac:dyDescent="0.35">
      <c r="I75" s="233"/>
    </row>
    <row r="76" spans="9:9" x14ac:dyDescent="0.35">
      <c r="I76" s="233"/>
    </row>
    <row r="77" spans="9:9" x14ac:dyDescent="0.35">
      <c r="I77" s="233"/>
    </row>
    <row r="78" spans="9:9" x14ac:dyDescent="0.35">
      <c r="I78" s="233"/>
    </row>
    <row r="79" spans="9:9" x14ac:dyDescent="0.35">
      <c r="I79" s="233"/>
    </row>
    <row r="80" spans="9:9" x14ac:dyDescent="0.35">
      <c r="I80" s="233"/>
    </row>
    <row r="81" spans="9:9" x14ac:dyDescent="0.35">
      <c r="I81" s="233"/>
    </row>
    <row r="82" spans="9:9" x14ac:dyDescent="0.35">
      <c r="I82" s="233"/>
    </row>
    <row r="83" spans="9:9" x14ac:dyDescent="0.35">
      <c r="I83" s="233"/>
    </row>
    <row r="84" spans="9:9" x14ac:dyDescent="0.35">
      <c r="I84" s="233"/>
    </row>
    <row r="85" spans="9:9" x14ac:dyDescent="0.35">
      <c r="I85" s="233"/>
    </row>
    <row r="86" spans="9:9" x14ac:dyDescent="0.35">
      <c r="I86" s="233"/>
    </row>
    <row r="87" spans="9:9" x14ac:dyDescent="0.35">
      <c r="I87" s="233"/>
    </row>
    <row r="88" spans="9:9" x14ac:dyDescent="0.35">
      <c r="I88" s="233"/>
    </row>
    <row r="89" spans="9:9" x14ac:dyDescent="0.35">
      <c r="I89" s="233"/>
    </row>
    <row r="90" spans="9:9" x14ac:dyDescent="0.35">
      <c r="I90" s="233"/>
    </row>
    <row r="91" spans="9:9" x14ac:dyDescent="0.35">
      <c r="I91" s="233"/>
    </row>
    <row r="92" spans="9:9" x14ac:dyDescent="0.35">
      <c r="I92" s="233"/>
    </row>
    <row r="93" spans="9:9" x14ac:dyDescent="0.35">
      <c r="I93" s="233"/>
    </row>
    <row r="94" spans="9:9" x14ac:dyDescent="0.35">
      <c r="I94" s="233"/>
    </row>
    <row r="95" spans="9:9" x14ac:dyDescent="0.35">
      <c r="I95" s="233"/>
    </row>
    <row r="96" spans="9:9" x14ac:dyDescent="0.35">
      <c r="I96" s="233"/>
    </row>
    <row r="97" spans="9:9" x14ac:dyDescent="0.35">
      <c r="I97" s="233"/>
    </row>
    <row r="98" spans="9:9" x14ac:dyDescent="0.35">
      <c r="I98" s="233"/>
    </row>
    <row r="99" spans="9:9" x14ac:dyDescent="0.35">
      <c r="I99" s="233"/>
    </row>
    <row r="100" spans="9:9" x14ac:dyDescent="0.35">
      <c r="I100" s="233"/>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row r="114" spans="9:9" x14ac:dyDescent="0.35">
      <c r="I114" s="233"/>
    </row>
    <row r="115" spans="9:9" x14ac:dyDescent="0.35">
      <c r="I115" s="233"/>
    </row>
  </sheetData>
  <sheetProtection algorithmName="SHA-512" hashValue="cGYwq6DffXchKDHE0OoHX74ZpbMZH0NTbeU+ZnqFYGZG3FqNQrq3yNP1pGQPzM2tXv+14YVfberrqJhaftlcOw==" saltValue="VoqZ4ZgOXloaAXj+MahjDQ==" spinCount="100000" sheet="1" objects="1" scenarios="1"/>
  <conditionalFormatting sqref="F16:G18 F20:G30 F32:G32">
    <cfRule type="expression" dxfId="2524" priority="539">
      <formula>OR(#REF!="Número",#REF!="Meses",#REF!="Pesos",#REF!="Millones")</formula>
    </cfRule>
    <cfRule type="expression" dxfId="2523" priority="540">
      <formula>#REF!="Porcentaje"</formula>
    </cfRule>
  </conditionalFormatting>
  <conditionalFormatting sqref="F6:G13">
    <cfRule type="expression" dxfId="2522" priority="462">
      <formula>OR(#REF!="Número",#REF!="Meses",#REF!="Pesos",#REF!="Millones")</formula>
    </cfRule>
    <cfRule type="expression" dxfId="2521" priority="463">
      <formula>#REF!="Porcentaje"</formula>
    </cfRule>
  </conditionalFormatting>
  <conditionalFormatting sqref="F14:G14">
    <cfRule type="expression" dxfId="2520" priority="419">
      <formula>OR(#REF!="Número",#REF!="Meses",#REF!="Pesos",#REF!="Millones")</formula>
    </cfRule>
    <cfRule type="expression" dxfId="2519" priority="420">
      <formula>#REF!="Porcentaje"</formula>
    </cfRule>
  </conditionalFormatting>
  <conditionalFormatting sqref="I5:I14">
    <cfRule type="cellIs" dxfId="2518" priority="213" operator="greaterThan">
      <formula>1.1</formula>
    </cfRule>
    <cfRule type="cellIs" dxfId="2517" priority="214" operator="between">
      <formula>100%</formula>
      <formula>110%</formula>
    </cfRule>
    <cfRule type="cellIs" dxfId="2516" priority="215" operator="between">
      <formula>70%</formula>
      <formula>99.9999999%</formula>
    </cfRule>
    <cfRule type="cellIs" dxfId="2515" priority="216" operator="between">
      <formula>0</formula>
      <formula>0.6999999999999</formula>
    </cfRule>
  </conditionalFormatting>
  <conditionalFormatting sqref="H5:H14">
    <cfRule type="containsText" dxfId="2514" priority="207" operator="containsText" text="Sin medición en la vigencia">
      <formula>NOT(ISERROR(SEARCH("Sin medición en la vigencia",H5)))</formula>
    </cfRule>
    <cfRule type="cellIs" dxfId="2513" priority="208" operator="greaterThan">
      <formula>1.1</formula>
    </cfRule>
    <cfRule type="cellIs" dxfId="2512" priority="209" operator="between">
      <formula>100%</formula>
      <formula>110%</formula>
    </cfRule>
    <cfRule type="cellIs" dxfId="2511" priority="210" operator="between">
      <formula>70%</formula>
      <formula>99.9999999%</formula>
    </cfRule>
    <cfRule type="cellIs" dxfId="2510" priority="211" operator="between">
      <formula>0</formula>
      <formula>0.6999999999999</formula>
    </cfRule>
  </conditionalFormatting>
  <conditionalFormatting sqref="I16:I18">
    <cfRule type="cellIs" dxfId="2509" priority="203" operator="greaterThan">
      <formula>1.1</formula>
    </cfRule>
    <cfRule type="cellIs" dxfId="2508" priority="204" operator="between">
      <formula>100%</formula>
      <formula>110%</formula>
    </cfRule>
    <cfRule type="cellIs" dxfId="2507" priority="205" operator="between">
      <formula>70%</formula>
      <formula>99.9999999%</formula>
    </cfRule>
    <cfRule type="cellIs" dxfId="2506" priority="206" operator="between">
      <formula>0</formula>
      <formula>0.6999999999999</formula>
    </cfRule>
  </conditionalFormatting>
  <conditionalFormatting sqref="H16:H18">
    <cfRule type="containsText" dxfId="2505" priority="197" operator="containsText" text="Sin medición en la vigencia">
      <formula>NOT(ISERROR(SEARCH("Sin medición en la vigencia",H16)))</formula>
    </cfRule>
    <cfRule type="cellIs" dxfId="2504" priority="198" operator="greaterThan">
      <formula>1.1</formula>
    </cfRule>
    <cfRule type="cellIs" dxfId="2503" priority="199" operator="between">
      <formula>100%</formula>
      <formula>110%</formula>
    </cfRule>
    <cfRule type="cellIs" dxfId="2502" priority="200" operator="between">
      <formula>70%</formula>
      <formula>99.9999999%</formula>
    </cfRule>
    <cfRule type="cellIs" dxfId="2501" priority="201" operator="between">
      <formula>0</formula>
      <formula>0.6999999999999</formula>
    </cfRule>
  </conditionalFormatting>
  <conditionalFormatting sqref="I20:I30">
    <cfRule type="cellIs" dxfId="2500" priority="193" operator="greaterThan">
      <formula>1.1</formula>
    </cfRule>
    <cfRule type="cellIs" dxfId="2499" priority="194" operator="between">
      <formula>100%</formula>
      <formula>110%</formula>
    </cfRule>
    <cfRule type="cellIs" dxfId="2498" priority="195" operator="between">
      <formula>70%</formula>
      <formula>99.9999999%</formula>
    </cfRule>
    <cfRule type="cellIs" dxfId="2497" priority="196" operator="between">
      <formula>0</formula>
      <formula>0.6999999999999</formula>
    </cfRule>
  </conditionalFormatting>
  <conditionalFormatting sqref="H20:H30">
    <cfRule type="containsText" dxfId="2496" priority="187" operator="containsText" text="Sin medición en la vigencia">
      <formula>NOT(ISERROR(SEARCH("Sin medición en la vigencia",H20)))</formula>
    </cfRule>
    <cfRule type="cellIs" dxfId="2495" priority="188" operator="greaterThan">
      <formula>1.1</formula>
    </cfRule>
    <cfRule type="cellIs" dxfId="2494" priority="189" operator="between">
      <formula>100%</formula>
      <formula>110%</formula>
    </cfRule>
    <cfRule type="cellIs" dxfId="2493" priority="190" operator="between">
      <formula>70%</formula>
      <formula>99.9999999%</formula>
    </cfRule>
    <cfRule type="cellIs" dxfId="2492" priority="191" operator="between">
      <formula>0</formula>
      <formula>0.6999999999999</formula>
    </cfRule>
  </conditionalFormatting>
  <conditionalFormatting sqref="I32">
    <cfRule type="cellIs" dxfId="2491" priority="183" operator="greaterThan">
      <formula>1.1</formula>
    </cfRule>
    <cfRule type="cellIs" dxfId="2490" priority="184" operator="between">
      <formula>100%</formula>
      <formula>110%</formula>
    </cfRule>
    <cfRule type="cellIs" dxfId="2489" priority="185" operator="between">
      <formula>70%</formula>
      <formula>99.9999999%</formula>
    </cfRule>
    <cfRule type="cellIs" dxfId="2488" priority="186" operator="between">
      <formula>0</formula>
      <formula>0.6999999999999</formula>
    </cfRule>
  </conditionalFormatting>
  <conditionalFormatting sqref="H32">
    <cfRule type="containsText" dxfId="2487" priority="177" operator="containsText" text="Sin medición en la vigencia">
      <formula>NOT(ISERROR(SEARCH("Sin medición en la vigencia",H32)))</formula>
    </cfRule>
    <cfRule type="cellIs" dxfId="2486" priority="178" operator="greaterThan">
      <formula>1.1</formula>
    </cfRule>
    <cfRule type="cellIs" dxfId="2485" priority="179" operator="between">
      <formula>100%</formula>
      <formula>110%</formula>
    </cfRule>
    <cfRule type="cellIs" dxfId="2484" priority="180" operator="between">
      <formula>70%</formula>
      <formula>99.9999999%</formula>
    </cfRule>
    <cfRule type="cellIs" dxfId="2483" priority="181" operator="between">
      <formula>0</formula>
      <formula>0.6999999999999</formula>
    </cfRule>
  </conditionalFormatting>
  <hyperlinks>
    <hyperlink ref="J33" location="Principal!A1" display="volver al índice" xr:uid="{00000000-0004-0000-3F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12" operator="containsText" id="{36694A2F-C312-4A7C-AF2C-7330BD10B273}">
            <xm:f>NOT(ISERROR(SEARCH("-",I5)))</xm:f>
            <xm:f>"-"</xm:f>
            <x14:dxf>
              <fill>
                <patternFill>
                  <bgColor rgb="FF000000"/>
                </patternFill>
              </fill>
            </x14:dxf>
          </x14:cfRule>
          <xm:sqref>I5:I14</xm:sqref>
        </x14:conditionalFormatting>
        <x14:conditionalFormatting xmlns:xm="http://schemas.microsoft.com/office/excel/2006/main">
          <x14:cfRule type="containsText" priority="202" operator="containsText" id="{9FF4043A-F9A8-4342-B81F-9D7F00ED6578}">
            <xm:f>NOT(ISERROR(SEARCH("-",I16)))</xm:f>
            <xm:f>"-"</xm:f>
            <x14:dxf>
              <fill>
                <patternFill>
                  <bgColor rgb="FF000000"/>
                </patternFill>
              </fill>
            </x14:dxf>
          </x14:cfRule>
          <xm:sqref>I16:I18</xm:sqref>
        </x14:conditionalFormatting>
        <x14:conditionalFormatting xmlns:xm="http://schemas.microsoft.com/office/excel/2006/main">
          <x14:cfRule type="containsText" priority="192" operator="containsText" id="{0593113C-2351-4600-9F36-12A970D0D591}">
            <xm:f>NOT(ISERROR(SEARCH("-",I20)))</xm:f>
            <xm:f>"-"</xm:f>
            <x14:dxf>
              <fill>
                <patternFill>
                  <bgColor rgb="FF000000"/>
                </patternFill>
              </fill>
            </x14:dxf>
          </x14:cfRule>
          <xm:sqref>I20:I30</xm:sqref>
        </x14:conditionalFormatting>
        <x14:conditionalFormatting xmlns:xm="http://schemas.microsoft.com/office/excel/2006/main">
          <x14:cfRule type="containsText" priority="182" operator="containsText" id="{BF8B1D79-3ABC-4B9B-87BD-210F4380AB81}">
            <xm:f>NOT(ISERROR(SEARCH("-",I32)))</xm:f>
            <xm:f>"-"</xm:f>
            <x14:dxf>
              <fill>
                <patternFill>
                  <bgColor rgb="FF000000"/>
                </patternFill>
              </fill>
            </x14:dxf>
          </x14:cfRule>
          <xm:sqref>I32</xm:sqref>
        </x14:conditionalFormatting>
      </x14:conditionalFormatting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L115"/>
  <sheetViews>
    <sheetView zoomScale="68" zoomScaleNormal="68" workbookViewId="0">
      <pane xSplit="6" ySplit="4" topLeftCell="G5" activePane="bottomRight" state="frozen"/>
      <selection pane="topRight" activeCell="G1" sqref="G1"/>
      <selection pane="bottomLeft" activeCell="A5" sqref="A5"/>
      <selection pane="bottomRight" activeCell="E40" sqref="E40"/>
    </sheetView>
  </sheetViews>
  <sheetFormatPr baseColWidth="10" defaultColWidth="11.42578125" defaultRowHeight="21" x14ac:dyDescent="0.35"/>
  <cols>
    <col min="1" max="1" width="21.28515625" customWidth="1"/>
    <col min="2" max="2" width="20.5703125" customWidth="1"/>
    <col min="3" max="3" width="25.28515625" customWidth="1"/>
    <col min="4" max="4" width="31.140625" customWidth="1"/>
    <col min="5" max="5" width="28.85546875" customWidth="1"/>
    <col min="6" max="6" width="40.42578125" customWidth="1"/>
    <col min="7" max="7" width="17.28515625" customWidth="1"/>
    <col min="8" max="8" width="24" style="235" bestFit="1" customWidth="1"/>
    <col min="9" max="9" width="22.28515625" style="235" bestFit="1" customWidth="1"/>
    <col min="10" max="10" width="23.5703125" style="235" customWidth="1"/>
    <col min="11" max="11" width="23" style="235" customWidth="1"/>
    <col min="12" max="12" width="103.5703125" style="234" customWidth="1"/>
  </cols>
  <sheetData>
    <row r="1" spans="1:12" ht="101.25" customHeight="1" thickBot="1" x14ac:dyDescent="0.3">
      <c r="A1" s="116"/>
      <c r="B1" s="198" t="s">
        <v>122</v>
      </c>
      <c r="C1" s="198"/>
      <c r="D1" s="199" t="s">
        <v>1309</v>
      </c>
      <c r="E1" s="199"/>
      <c r="F1" s="199"/>
      <c r="G1" s="199"/>
      <c r="H1" s="201"/>
      <c r="I1" s="201"/>
      <c r="J1" s="201"/>
      <c r="K1" s="201"/>
      <c r="L1" s="200"/>
    </row>
    <row r="2" spans="1:12" s="9" customFormat="1" ht="24" customHeight="1" thickTop="1" thickBot="1" x14ac:dyDescent="0.3">
      <c r="A2" s="106"/>
      <c r="B2" s="106"/>
      <c r="C2" s="106"/>
      <c r="D2" s="106"/>
      <c r="E2" s="106"/>
      <c r="F2" s="106"/>
      <c r="G2" s="106"/>
      <c r="H2" s="334" t="s">
        <v>124</v>
      </c>
      <c r="I2" s="333"/>
      <c r="J2" s="333"/>
      <c r="K2" s="332"/>
      <c r="L2" s="336" t="s">
        <v>21</v>
      </c>
    </row>
    <row r="3" spans="1:12" ht="101.2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337" t="s">
        <v>134</v>
      </c>
    </row>
    <row r="4" spans="1:12" ht="22.5" thickTop="1" thickBot="1" x14ac:dyDescent="0.3">
      <c r="A4" s="105"/>
      <c r="B4" s="204" t="s">
        <v>135</v>
      </c>
      <c r="C4" s="204"/>
      <c r="D4" s="204"/>
      <c r="E4" s="204"/>
      <c r="F4" s="204"/>
      <c r="G4" s="204"/>
      <c r="H4" s="206"/>
      <c r="I4" s="206"/>
      <c r="J4" s="206"/>
      <c r="K4" s="206"/>
      <c r="L4" s="205"/>
    </row>
    <row r="5" spans="1:12" ht="186.75" customHeight="1" thickTop="1" thickBot="1" x14ac:dyDescent="0.3">
      <c r="A5" s="106" t="s">
        <v>1310</v>
      </c>
      <c r="B5" s="112" t="s">
        <v>137</v>
      </c>
      <c r="C5" s="114" t="s">
        <v>771</v>
      </c>
      <c r="D5" s="636" t="s">
        <v>139</v>
      </c>
      <c r="E5" s="649" t="s">
        <v>560</v>
      </c>
      <c r="F5" s="649" t="s">
        <v>275</v>
      </c>
      <c r="G5" s="649" t="s">
        <v>276</v>
      </c>
      <c r="H5" s="225">
        <v>0.95</v>
      </c>
      <c r="I5" s="225">
        <v>0.94</v>
      </c>
      <c r="J5" s="211">
        <v>0.98947368421052628</v>
      </c>
      <c r="K5" s="208">
        <v>0.98947368421052628</v>
      </c>
      <c r="L5" s="650" t="s">
        <v>1311</v>
      </c>
    </row>
    <row r="6" spans="1:12" ht="166.5" thickTop="1" thickBot="1" x14ac:dyDescent="0.3">
      <c r="A6" s="106" t="s">
        <v>1310</v>
      </c>
      <c r="B6" s="112" t="s">
        <v>137</v>
      </c>
      <c r="C6" s="114" t="s">
        <v>771</v>
      </c>
      <c r="D6" s="637" t="s">
        <v>141</v>
      </c>
      <c r="E6" s="651" t="s">
        <v>142</v>
      </c>
      <c r="F6" s="651" t="s">
        <v>279</v>
      </c>
      <c r="G6" s="651" t="s">
        <v>276</v>
      </c>
      <c r="H6" s="338">
        <v>0.95</v>
      </c>
      <c r="I6" s="338">
        <v>1.01</v>
      </c>
      <c r="J6" s="211">
        <v>1.0631578947368421</v>
      </c>
      <c r="K6" s="208">
        <v>1.0631578947368421</v>
      </c>
      <c r="L6" s="650" t="s">
        <v>1312</v>
      </c>
    </row>
    <row r="7" spans="1:12" ht="238.5" customHeight="1" thickTop="1" thickBot="1" x14ac:dyDescent="0.3">
      <c r="A7" s="106" t="s">
        <v>1310</v>
      </c>
      <c r="B7" s="112" t="s">
        <v>137</v>
      </c>
      <c r="C7" s="114" t="s">
        <v>143</v>
      </c>
      <c r="D7" s="114" t="s">
        <v>479</v>
      </c>
      <c r="E7" s="25" t="s">
        <v>480</v>
      </c>
      <c r="F7" s="25" t="s">
        <v>1313</v>
      </c>
      <c r="G7" s="25" t="s">
        <v>438</v>
      </c>
      <c r="H7" s="338">
        <v>105474000000</v>
      </c>
      <c r="I7" s="338">
        <v>77789894000</v>
      </c>
      <c r="J7" s="211">
        <v>0.73752672696588728</v>
      </c>
      <c r="K7" s="208">
        <v>0.73752672696588728</v>
      </c>
      <c r="L7" s="650" t="s">
        <v>1314</v>
      </c>
    </row>
    <row r="8" spans="1:12" ht="187.5" customHeight="1" thickTop="1" thickBot="1" x14ac:dyDescent="0.3">
      <c r="A8" s="106" t="s">
        <v>1310</v>
      </c>
      <c r="B8" s="112" t="s">
        <v>137</v>
      </c>
      <c r="C8" s="114" t="s">
        <v>143</v>
      </c>
      <c r="D8" s="114" t="s">
        <v>479</v>
      </c>
      <c r="E8" s="25" t="s">
        <v>482</v>
      </c>
      <c r="F8" s="25" t="s">
        <v>1315</v>
      </c>
      <c r="G8" s="25" t="s">
        <v>438</v>
      </c>
      <c r="H8" s="338">
        <v>7423000000</v>
      </c>
      <c r="I8" s="338">
        <v>3916420558</v>
      </c>
      <c r="J8" s="211">
        <v>0.52760616435403473</v>
      </c>
      <c r="K8" s="208">
        <v>0.52760616435403473</v>
      </c>
      <c r="L8" s="650" t="s">
        <v>1316</v>
      </c>
    </row>
    <row r="9" spans="1:12" ht="117.75" customHeight="1" thickTop="1" thickBot="1" x14ac:dyDescent="0.3">
      <c r="A9" s="106" t="s">
        <v>1310</v>
      </c>
      <c r="B9" s="112" t="s">
        <v>137</v>
      </c>
      <c r="C9" s="114" t="s">
        <v>143</v>
      </c>
      <c r="D9" s="652" t="s">
        <v>479</v>
      </c>
      <c r="E9" s="25" t="s">
        <v>484</v>
      </c>
      <c r="F9" s="25" t="s">
        <v>1317</v>
      </c>
      <c r="G9" s="25" t="s">
        <v>438</v>
      </c>
      <c r="H9" s="338">
        <v>146346000000</v>
      </c>
      <c r="I9" s="338">
        <v>66664822469</v>
      </c>
      <c r="J9" s="211">
        <v>0.45552883214437018</v>
      </c>
      <c r="K9" s="208">
        <v>0.45552883214437018</v>
      </c>
      <c r="L9" s="650" t="s">
        <v>1318</v>
      </c>
    </row>
    <row r="10" spans="1:12" ht="97.5" customHeight="1" thickTop="1" thickBot="1" x14ac:dyDescent="0.3">
      <c r="A10" s="106" t="s">
        <v>1310</v>
      </c>
      <c r="B10" s="112" t="s">
        <v>137</v>
      </c>
      <c r="C10" s="114" t="s">
        <v>143</v>
      </c>
      <c r="D10" s="652" t="s">
        <v>479</v>
      </c>
      <c r="E10" s="25" t="s">
        <v>507</v>
      </c>
      <c r="F10" s="25" t="s">
        <v>508</v>
      </c>
      <c r="G10" s="25" t="s">
        <v>438</v>
      </c>
      <c r="H10" s="338">
        <v>11200000000</v>
      </c>
      <c r="I10" s="338">
        <v>12517109477</v>
      </c>
      <c r="J10" s="211">
        <v>1.1175990604464285</v>
      </c>
      <c r="K10" s="208">
        <v>1.1175990604464285</v>
      </c>
      <c r="L10" s="1305" t="s">
        <v>1319</v>
      </c>
    </row>
    <row r="11" spans="1:12" ht="126" customHeight="1" thickTop="1" thickBot="1" x14ac:dyDescent="0.3">
      <c r="A11" s="106" t="s">
        <v>1310</v>
      </c>
      <c r="B11" s="112" t="s">
        <v>137</v>
      </c>
      <c r="C11" s="114" t="s">
        <v>143</v>
      </c>
      <c r="D11" s="114" t="s">
        <v>479</v>
      </c>
      <c r="E11" s="25" t="s">
        <v>510</v>
      </c>
      <c r="F11" s="25" t="s">
        <v>511</v>
      </c>
      <c r="G11" s="25" t="s">
        <v>438</v>
      </c>
      <c r="H11" s="338">
        <v>1071429000</v>
      </c>
      <c r="I11" s="338">
        <v>1767985524</v>
      </c>
      <c r="J11" s="211">
        <v>1.650119162352335</v>
      </c>
      <c r="K11" s="208">
        <v>1.650119162352335</v>
      </c>
      <c r="L11" s="1305" t="s">
        <v>1320</v>
      </c>
    </row>
    <row r="12" spans="1:12" ht="76.5" thickTop="1" thickBot="1" x14ac:dyDescent="0.3">
      <c r="A12" s="106" t="s">
        <v>1310</v>
      </c>
      <c r="B12" s="112" t="s">
        <v>137</v>
      </c>
      <c r="C12" s="114" t="s">
        <v>143</v>
      </c>
      <c r="D12" s="25" t="s">
        <v>281</v>
      </c>
      <c r="E12" s="25" t="s">
        <v>287</v>
      </c>
      <c r="F12" s="25" t="s">
        <v>288</v>
      </c>
      <c r="G12" s="25" t="s">
        <v>283</v>
      </c>
      <c r="H12" s="232">
        <v>4412</v>
      </c>
      <c r="I12" s="232">
        <v>6726</v>
      </c>
      <c r="J12" s="211">
        <v>1.5244786944696282</v>
      </c>
      <c r="K12" s="208">
        <v>1.5244786944696282</v>
      </c>
      <c r="L12" s="1306" t="s">
        <v>1321</v>
      </c>
    </row>
    <row r="13" spans="1:12" ht="183" customHeight="1" thickTop="1" thickBot="1" x14ac:dyDescent="0.3">
      <c r="A13" s="106" t="s">
        <v>1310</v>
      </c>
      <c r="B13" s="112" t="s">
        <v>137</v>
      </c>
      <c r="C13" s="114" t="s">
        <v>143</v>
      </c>
      <c r="D13" s="114" t="s">
        <v>150</v>
      </c>
      <c r="E13" s="25" t="s">
        <v>151</v>
      </c>
      <c r="F13" s="25" t="s">
        <v>1322</v>
      </c>
      <c r="G13" s="25" t="s">
        <v>276</v>
      </c>
      <c r="H13" s="338">
        <v>0.65500000000000003</v>
      </c>
      <c r="I13" s="338">
        <v>0.62160000000000004</v>
      </c>
      <c r="J13" s="211">
        <v>0.94900763358778628</v>
      </c>
      <c r="K13" s="208">
        <v>0.94900763358778628</v>
      </c>
      <c r="L13" s="650" t="s">
        <v>1323</v>
      </c>
    </row>
    <row r="14" spans="1:12" ht="136.5" thickTop="1" thickBot="1" x14ac:dyDescent="0.3">
      <c r="A14" s="106" t="s">
        <v>1310</v>
      </c>
      <c r="B14" s="112" t="s">
        <v>137</v>
      </c>
      <c r="C14" s="114" t="s">
        <v>143</v>
      </c>
      <c r="D14" s="114" t="s">
        <v>150</v>
      </c>
      <c r="E14" s="25" t="s">
        <v>1141</v>
      </c>
      <c r="F14" s="25" t="s">
        <v>1324</v>
      </c>
      <c r="G14" s="25" t="s">
        <v>276</v>
      </c>
      <c r="H14" s="338">
        <v>1</v>
      </c>
      <c r="I14" s="338">
        <v>1</v>
      </c>
      <c r="J14" s="211">
        <v>1</v>
      </c>
      <c r="K14" s="208">
        <v>1</v>
      </c>
      <c r="L14" s="650" t="s">
        <v>1325</v>
      </c>
    </row>
    <row r="15" spans="1:12" ht="135" customHeight="1" thickTop="1" thickBot="1" x14ac:dyDescent="0.3">
      <c r="A15" s="106" t="s">
        <v>1310</v>
      </c>
      <c r="B15" s="112" t="s">
        <v>137</v>
      </c>
      <c r="C15" s="114" t="s">
        <v>143</v>
      </c>
      <c r="D15" s="114" t="s">
        <v>150</v>
      </c>
      <c r="E15" s="25" t="s">
        <v>1143</v>
      </c>
      <c r="F15" s="25" t="s">
        <v>1326</v>
      </c>
      <c r="G15" s="25" t="s">
        <v>276</v>
      </c>
      <c r="H15" s="338">
        <v>1</v>
      </c>
      <c r="I15" s="338">
        <v>0.92854999999999999</v>
      </c>
      <c r="J15" s="211">
        <v>0.92854999999999999</v>
      </c>
      <c r="K15" s="208">
        <v>0.92854999999999999</v>
      </c>
      <c r="L15" s="650" t="s">
        <v>1327</v>
      </c>
    </row>
    <row r="16" spans="1:12" ht="22.5" thickTop="1" thickBot="1" x14ac:dyDescent="0.3">
      <c r="B16" s="653" t="s">
        <v>213</v>
      </c>
      <c r="C16" s="420"/>
      <c r="D16" s="420"/>
      <c r="E16" s="420"/>
      <c r="F16" s="420"/>
      <c r="G16" s="420"/>
      <c r="H16" s="216"/>
      <c r="I16" s="216"/>
      <c r="J16" s="216"/>
      <c r="K16" s="212"/>
      <c r="L16" s="654"/>
    </row>
    <row r="17" spans="1:12" ht="206.25" customHeight="1" thickTop="1" thickBot="1" x14ac:dyDescent="0.3">
      <c r="A17" s="106" t="s">
        <v>1310</v>
      </c>
      <c r="B17" s="639" t="s">
        <v>158</v>
      </c>
      <c r="C17" s="114" t="s">
        <v>159</v>
      </c>
      <c r="D17" s="114" t="s">
        <v>291</v>
      </c>
      <c r="E17" s="25" t="s">
        <v>292</v>
      </c>
      <c r="F17" s="25" t="s">
        <v>350</v>
      </c>
      <c r="G17" s="1246" t="s">
        <v>276</v>
      </c>
      <c r="H17" s="338">
        <v>1</v>
      </c>
      <c r="I17" s="338">
        <v>1</v>
      </c>
      <c r="J17" s="211">
        <v>1</v>
      </c>
      <c r="K17" s="208">
        <v>1</v>
      </c>
      <c r="L17" s="149" t="s">
        <v>1328</v>
      </c>
    </row>
    <row r="18" spans="1:12" ht="117.75" customHeight="1" thickTop="1" thickBot="1" x14ac:dyDescent="0.3">
      <c r="A18" s="106" t="s">
        <v>1310</v>
      </c>
      <c r="B18" s="639" t="s">
        <v>158</v>
      </c>
      <c r="C18" s="114" t="s">
        <v>159</v>
      </c>
      <c r="D18" s="114" t="s">
        <v>291</v>
      </c>
      <c r="E18" s="25" t="s">
        <v>411</v>
      </c>
      <c r="F18" s="25" t="s">
        <v>1329</v>
      </c>
      <c r="G18" s="25" t="s">
        <v>276</v>
      </c>
      <c r="H18" s="338">
        <v>1</v>
      </c>
      <c r="I18" s="338">
        <v>1</v>
      </c>
      <c r="J18" s="211">
        <v>1</v>
      </c>
      <c r="K18" s="208">
        <v>1</v>
      </c>
      <c r="L18" s="149" t="s">
        <v>1330</v>
      </c>
    </row>
    <row r="19" spans="1:12" ht="74.25" customHeight="1" thickTop="1" thickBot="1" x14ac:dyDescent="0.3">
      <c r="A19" s="106" t="s">
        <v>1310</v>
      </c>
      <c r="B19" s="639" t="s">
        <v>158</v>
      </c>
      <c r="C19" s="114" t="s">
        <v>159</v>
      </c>
      <c r="D19" s="25" t="s">
        <v>231</v>
      </c>
      <c r="E19" s="25" t="s">
        <v>1225</v>
      </c>
      <c r="F19" s="25" t="s">
        <v>1331</v>
      </c>
      <c r="G19" s="25" t="s">
        <v>276</v>
      </c>
      <c r="H19" s="338">
        <v>1</v>
      </c>
      <c r="I19" s="338">
        <v>1</v>
      </c>
      <c r="J19" s="211">
        <v>1</v>
      </c>
      <c r="K19" s="208">
        <v>1</v>
      </c>
      <c r="L19" s="149" t="s">
        <v>1332</v>
      </c>
    </row>
    <row r="20" spans="1:12" ht="72.75" customHeight="1" thickTop="1" thickBot="1" x14ac:dyDescent="0.3">
      <c r="A20" s="106" t="s">
        <v>1310</v>
      </c>
      <c r="B20" s="639" t="s">
        <v>158</v>
      </c>
      <c r="C20" s="114" t="s">
        <v>159</v>
      </c>
      <c r="D20" s="25" t="s">
        <v>234</v>
      </c>
      <c r="E20" s="25" t="s">
        <v>235</v>
      </c>
      <c r="F20" s="25" t="s">
        <v>1333</v>
      </c>
      <c r="G20" s="1246" t="s">
        <v>1334</v>
      </c>
      <c r="H20" s="338">
        <v>4</v>
      </c>
      <c r="I20" s="338">
        <v>3.4249999999999998</v>
      </c>
      <c r="J20" s="211">
        <v>1.1678832116788322</v>
      </c>
      <c r="K20" s="208">
        <v>1.1678832116788322</v>
      </c>
      <c r="L20" s="149" t="s">
        <v>1335</v>
      </c>
    </row>
    <row r="21" spans="1:12" ht="84" customHeight="1" thickTop="1" thickBot="1" x14ac:dyDescent="0.3">
      <c r="A21" s="106" t="s">
        <v>1310</v>
      </c>
      <c r="B21" s="639" t="s">
        <v>158</v>
      </c>
      <c r="C21" s="114" t="s">
        <v>159</v>
      </c>
      <c r="D21" s="114" t="s">
        <v>247</v>
      </c>
      <c r="E21" s="25" t="s">
        <v>248</v>
      </c>
      <c r="F21" s="25" t="s">
        <v>1336</v>
      </c>
      <c r="G21" s="1246" t="s">
        <v>276</v>
      </c>
      <c r="H21" s="338">
        <v>1</v>
      </c>
      <c r="I21" s="338">
        <v>1</v>
      </c>
      <c r="J21" s="211">
        <v>1</v>
      </c>
      <c r="K21" s="208">
        <v>1</v>
      </c>
      <c r="L21" s="650" t="s">
        <v>1337</v>
      </c>
    </row>
    <row r="22" spans="1:12" ht="22.5" thickTop="1" thickBot="1" x14ac:dyDescent="0.3">
      <c r="B22" s="322" t="s">
        <v>1294</v>
      </c>
      <c r="C22" s="413"/>
      <c r="D22" s="413"/>
      <c r="E22" s="413"/>
      <c r="F22" s="413"/>
      <c r="G22" s="413"/>
      <c r="H22" s="222"/>
      <c r="I22" s="222"/>
      <c r="J22" s="222"/>
      <c r="K22" s="221"/>
      <c r="L22" s="656"/>
    </row>
    <row r="23" spans="1:12" ht="274.5" customHeight="1" thickTop="1" thickBot="1" x14ac:dyDescent="0.3">
      <c r="A23" s="106" t="s">
        <v>1310</v>
      </c>
      <c r="B23" s="44" t="s">
        <v>162</v>
      </c>
      <c r="C23" s="640" t="s">
        <v>513</v>
      </c>
      <c r="D23" s="641" t="s">
        <v>918</v>
      </c>
      <c r="E23" s="645" t="s">
        <v>919</v>
      </c>
      <c r="F23" s="645" t="s">
        <v>1338</v>
      </c>
      <c r="G23" s="658" t="s">
        <v>276</v>
      </c>
      <c r="H23" s="338">
        <v>0.54</v>
      </c>
      <c r="I23" s="338">
        <v>0.53680000000000005</v>
      </c>
      <c r="J23" s="211">
        <v>0.99407407407407411</v>
      </c>
      <c r="K23" s="208">
        <v>0.99407407407407411</v>
      </c>
      <c r="L23" s="650" t="s">
        <v>1339</v>
      </c>
    </row>
    <row r="24" spans="1:12" ht="75" customHeight="1" thickTop="1" thickBot="1" x14ac:dyDescent="0.3">
      <c r="A24" s="106" t="s">
        <v>1310</v>
      </c>
      <c r="B24" s="44" t="s">
        <v>162</v>
      </c>
      <c r="C24" s="640" t="s">
        <v>165</v>
      </c>
      <c r="D24" s="640" t="s">
        <v>252</v>
      </c>
      <c r="E24" s="35" t="s">
        <v>200</v>
      </c>
      <c r="F24" s="35" t="s">
        <v>1340</v>
      </c>
      <c r="G24" s="659" t="s">
        <v>276</v>
      </c>
      <c r="H24" s="338">
        <v>1</v>
      </c>
      <c r="I24" s="338">
        <v>1</v>
      </c>
      <c r="J24" s="211">
        <v>1</v>
      </c>
      <c r="K24" s="208">
        <v>1</v>
      </c>
      <c r="L24" s="650" t="s">
        <v>1341</v>
      </c>
    </row>
    <row r="25" spans="1:12" ht="108" customHeight="1" thickTop="1" thickBot="1" x14ac:dyDescent="0.3">
      <c r="A25" s="106" t="s">
        <v>1310</v>
      </c>
      <c r="B25" s="44" t="s">
        <v>162</v>
      </c>
      <c r="C25" s="640" t="s">
        <v>165</v>
      </c>
      <c r="D25" s="640" t="s">
        <v>252</v>
      </c>
      <c r="E25" s="35" t="s">
        <v>1227</v>
      </c>
      <c r="F25" s="35" t="s">
        <v>1342</v>
      </c>
      <c r="G25" s="659" t="s">
        <v>276</v>
      </c>
      <c r="H25" s="338">
        <v>1</v>
      </c>
      <c r="I25" s="338">
        <v>1</v>
      </c>
      <c r="J25" s="211">
        <v>1</v>
      </c>
      <c r="K25" s="208">
        <v>1</v>
      </c>
      <c r="L25" s="650" t="s">
        <v>1343</v>
      </c>
    </row>
    <row r="26" spans="1:12" ht="140.25" customHeight="1" thickTop="1" thickBot="1" x14ac:dyDescent="0.3">
      <c r="A26" s="106" t="s">
        <v>1310</v>
      </c>
      <c r="B26" s="44" t="s">
        <v>162</v>
      </c>
      <c r="C26" s="640" t="s">
        <v>165</v>
      </c>
      <c r="D26" s="643" t="s">
        <v>165</v>
      </c>
      <c r="E26" s="35" t="s">
        <v>264</v>
      </c>
      <c r="F26" s="35" t="s">
        <v>1344</v>
      </c>
      <c r="G26" s="659" t="s">
        <v>276</v>
      </c>
      <c r="H26" s="338">
        <v>1</v>
      </c>
      <c r="I26" s="338">
        <v>1</v>
      </c>
      <c r="J26" s="211">
        <v>1</v>
      </c>
      <c r="K26" s="208">
        <v>1</v>
      </c>
      <c r="L26" s="650" t="s">
        <v>1345</v>
      </c>
    </row>
    <row r="27" spans="1:12" ht="105" customHeight="1" thickTop="1" thickBot="1" x14ac:dyDescent="0.3">
      <c r="A27" s="106" t="s">
        <v>1310</v>
      </c>
      <c r="B27" s="44" t="s">
        <v>162</v>
      </c>
      <c r="C27" s="640" t="s">
        <v>165</v>
      </c>
      <c r="D27" s="643" t="s">
        <v>165</v>
      </c>
      <c r="E27" s="35" t="s">
        <v>266</v>
      </c>
      <c r="F27" s="35" t="s">
        <v>1346</v>
      </c>
      <c r="G27" s="659" t="s">
        <v>276</v>
      </c>
      <c r="H27" s="338">
        <v>1</v>
      </c>
      <c r="I27" s="338">
        <v>1</v>
      </c>
      <c r="J27" s="211">
        <v>1</v>
      </c>
      <c r="K27" s="208">
        <v>1</v>
      </c>
      <c r="L27" s="650" t="s">
        <v>1347</v>
      </c>
    </row>
    <row r="28" spans="1:12" ht="153" customHeight="1" thickTop="1" thickBot="1" x14ac:dyDescent="0.3">
      <c r="A28" s="106" t="s">
        <v>1310</v>
      </c>
      <c r="B28" s="44" t="s">
        <v>162</v>
      </c>
      <c r="C28" s="640" t="s">
        <v>165</v>
      </c>
      <c r="D28" s="35" t="s">
        <v>202</v>
      </c>
      <c r="E28" s="35" t="s">
        <v>203</v>
      </c>
      <c r="F28" s="35" t="s">
        <v>306</v>
      </c>
      <c r="G28" s="35" t="s">
        <v>276</v>
      </c>
      <c r="H28" s="338">
        <v>1</v>
      </c>
      <c r="I28" s="338">
        <v>1</v>
      </c>
      <c r="J28" s="211">
        <v>1</v>
      </c>
      <c r="K28" s="208">
        <v>1</v>
      </c>
      <c r="L28" s="650" t="s">
        <v>1348</v>
      </c>
    </row>
    <row r="29" spans="1:12" ht="159" customHeight="1" thickTop="1" thickBot="1" x14ac:dyDescent="0.3">
      <c r="A29" s="106" t="s">
        <v>1310</v>
      </c>
      <c r="B29" s="44" t="s">
        <v>162</v>
      </c>
      <c r="C29" s="660" t="s">
        <v>168</v>
      </c>
      <c r="D29" s="640" t="s">
        <v>487</v>
      </c>
      <c r="E29" s="35" t="s">
        <v>488</v>
      </c>
      <c r="F29" s="35" t="s">
        <v>1349</v>
      </c>
      <c r="G29" s="35" t="s">
        <v>438</v>
      </c>
      <c r="H29" s="338">
        <v>39593000000</v>
      </c>
      <c r="I29" s="338">
        <v>65249739877</v>
      </c>
      <c r="J29" s="211">
        <v>1.6480120192205694</v>
      </c>
      <c r="K29" s="208">
        <v>1.6480120192205694</v>
      </c>
      <c r="L29" s="650" t="s">
        <v>1350</v>
      </c>
    </row>
    <row r="30" spans="1:12" ht="121.5" thickTop="1" thickBot="1" x14ac:dyDescent="0.3">
      <c r="A30" s="106" t="s">
        <v>1310</v>
      </c>
      <c r="B30" s="44" t="s">
        <v>162</v>
      </c>
      <c r="C30" s="660" t="s">
        <v>168</v>
      </c>
      <c r="D30" s="643" t="s">
        <v>397</v>
      </c>
      <c r="E30" s="643" t="s">
        <v>317</v>
      </c>
      <c r="F30" s="35" t="s">
        <v>318</v>
      </c>
      <c r="G30" s="659" t="s">
        <v>276</v>
      </c>
      <c r="H30" s="338">
        <v>0.02</v>
      </c>
      <c r="I30" s="338">
        <v>8.8529999999999998E-2</v>
      </c>
      <c r="J30" s="211">
        <v>4.4264999999999999</v>
      </c>
      <c r="K30" s="208">
        <v>2</v>
      </c>
      <c r="L30" s="650" t="s">
        <v>1351</v>
      </c>
    </row>
    <row r="31" spans="1:12" ht="91.5" thickTop="1" thickBot="1" x14ac:dyDescent="0.3">
      <c r="A31" s="106" t="s">
        <v>1310</v>
      </c>
      <c r="B31" s="44" t="s">
        <v>162</v>
      </c>
      <c r="C31" s="660" t="s">
        <v>168</v>
      </c>
      <c r="D31" s="643" t="s">
        <v>397</v>
      </c>
      <c r="E31" s="643" t="s">
        <v>321</v>
      </c>
      <c r="F31" s="35" t="s">
        <v>322</v>
      </c>
      <c r="G31" s="659" t="s">
        <v>276</v>
      </c>
      <c r="H31" s="338">
        <v>0.03</v>
      </c>
      <c r="I31" s="338">
        <v>3.3910000000000003E-2</v>
      </c>
      <c r="J31" s="211">
        <v>1.1303333333333334</v>
      </c>
      <c r="K31" s="208">
        <v>1.1303333333333334</v>
      </c>
      <c r="L31" s="1306" t="s">
        <v>1352</v>
      </c>
    </row>
    <row r="32" spans="1:12" ht="95.25" customHeight="1" thickTop="1" thickBot="1" x14ac:dyDescent="0.3">
      <c r="A32" s="106" t="s">
        <v>1310</v>
      </c>
      <c r="B32" s="44" t="s">
        <v>162</v>
      </c>
      <c r="C32" s="660" t="s">
        <v>168</v>
      </c>
      <c r="D32" s="643" t="s">
        <v>397</v>
      </c>
      <c r="E32" s="643" t="s">
        <v>400</v>
      </c>
      <c r="F32" s="35" t="s">
        <v>1353</v>
      </c>
      <c r="G32" s="659" t="s">
        <v>276</v>
      </c>
      <c r="H32" s="338">
        <v>0.05</v>
      </c>
      <c r="I32" s="338">
        <v>0.111314</v>
      </c>
      <c r="J32" s="211">
        <v>2.2262799999999996</v>
      </c>
      <c r="K32" s="208">
        <v>2</v>
      </c>
      <c r="L32" s="650" t="s">
        <v>1354</v>
      </c>
    </row>
    <row r="33" spans="1:12" ht="110.25" customHeight="1" thickTop="1" thickBot="1" x14ac:dyDescent="0.3">
      <c r="A33" s="106" t="s">
        <v>1310</v>
      </c>
      <c r="B33" s="44" t="s">
        <v>162</v>
      </c>
      <c r="C33" s="660" t="s">
        <v>168</v>
      </c>
      <c r="D33" s="643" t="s">
        <v>397</v>
      </c>
      <c r="E33" s="35" t="s">
        <v>324</v>
      </c>
      <c r="F33" s="35" t="s">
        <v>325</v>
      </c>
      <c r="G33" s="659" t="s">
        <v>276</v>
      </c>
      <c r="H33" s="338">
        <v>0.02</v>
      </c>
      <c r="I33" s="338">
        <v>2.8230000000000002E-2</v>
      </c>
      <c r="J33" s="211">
        <v>1.4115</v>
      </c>
      <c r="K33" s="208">
        <v>1.4115</v>
      </c>
      <c r="L33" s="149" t="s">
        <v>1355</v>
      </c>
    </row>
    <row r="34" spans="1:12" ht="111.75" customHeight="1" thickTop="1" thickBot="1" x14ac:dyDescent="0.3">
      <c r="A34" s="106" t="s">
        <v>1310</v>
      </c>
      <c r="B34" s="44" t="s">
        <v>162</v>
      </c>
      <c r="C34" s="660" t="s">
        <v>168</v>
      </c>
      <c r="D34" s="643" t="s">
        <v>397</v>
      </c>
      <c r="E34" s="35" t="s">
        <v>359</v>
      </c>
      <c r="F34" s="35" t="s">
        <v>360</v>
      </c>
      <c r="G34" s="659" t="s">
        <v>276</v>
      </c>
      <c r="H34" s="338">
        <v>0.8</v>
      </c>
      <c r="I34" s="338">
        <v>0.5</v>
      </c>
      <c r="J34" s="211">
        <v>0.625</v>
      </c>
      <c r="K34" s="208">
        <v>0.625</v>
      </c>
      <c r="L34" s="650" t="s">
        <v>1356</v>
      </c>
    </row>
    <row r="35" spans="1:12" ht="71.25" customHeight="1" thickTop="1" thickBot="1" x14ac:dyDescent="0.3">
      <c r="A35" s="106" t="s">
        <v>1310</v>
      </c>
      <c r="B35" s="44" t="s">
        <v>162</v>
      </c>
      <c r="C35" s="660" t="s">
        <v>168</v>
      </c>
      <c r="D35" s="643" t="s">
        <v>397</v>
      </c>
      <c r="E35" s="640" t="s">
        <v>429</v>
      </c>
      <c r="F35" s="640" t="s">
        <v>1357</v>
      </c>
      <c r="G35" s="640" t="s">
        <v>331</v>
      </c>
      <c r="H35" s="232">
        <v>500</v>
      </c>
      <c r="I35" s="232">
        <v>517</v>
      </c>
      <c r="J35" s="211">
        <v>1.034</v>
      </c>
      <c r="K35" s="208">
        <v>1.034</v>
      </c>
      <c r="L35" s="650" t="s">
        <v>1358</v>
      </c>
    </row>
    <row r="36" spans="1:12" ht="144" customHeight="1" thickTop="1" thickBot="1" x14ac:dyDescent="0.3">
      <c r="A36" s="106" t="s">
        <v>1310</v>
      </c>
      <c r="B36" s="44" t="s">
        <v>162</v>
      </c>
      <c r="C36" s="660" t="s">
        <v>168</v>
      </c>
      <c r="D36" s="641" t="s">
        <v>1056</v>
      </c>
      <c r="E36" s="641" t="s">
        <v>1057</v>
      </c>
      <c r="F36" s="641" t="s">
        <v>1058</v>
      </c>
      <c r="G36" s="641" t="s">
        <v>331</v>
      </c>
      <c r="H36" s="232">
        <v>2400</v>
      </c>
      <c r="I36" s="232">
        <v>3045</v>
      </c>
      <c r="J36" s="211">
        <v>1.26875</v>
      </c>
      <c r="K36" s="208">
        <v>1.26875</v>
      </c>
      <c r="L36" s="149" t="s">
        <v>1359</v>
      </c>
    </row>
    <row r="37" spans="1:12" ht="106.5" thickTop="1" thickBot="1" x14ac:dyDescent="0.3">
      <c r="A37" s="106" t="s">
        <v>1310</v>
      </c>
      <c r="B37" s="44" t="s">
        <v>162</v>
      </c>
      <c r="C37" s="643" t="s">
        <v>327</v>
      </c>
      <c r="D37" s="662" t="s">
        <v>1270</v>
      </c>
      <c r="E37" s="35" t="s">
        <v>494</v>
      </c>
      <c r="F37" s="35" t="s">
        <v>1360</v>
      </c>
      <c r="G37" s="35" t="s">
        <v>276</v>
      </c>
      <c r="H37" s="338">
        <v>1</v>
      </c>
      <c r="I37" s="338">
        <v>0.84499999999999997</v>
      </c>
      <c r="J37" s="211">
        <v>0.84499999999999997</v>
      </c>
      <c r="K37" s="208">
        <v>0.84499999999999997</v>
      </c>
      <c r="L37" s="650" t="s">
        <v>1361</v>
      </c>
    </row>
    <row r="38" spans="1:12" ht="100.5" customHeight="1" thickTop="1" thickBot="1" x14ac:dyDescent="0.3">
      <c r="A38" s="106" t="s">
        <v>1310</v>
      </c>
      <c r="B38" s="44" t="s">
        <v>162</v>
      </c>
      <c r="C38" s="643" t="s">
        <v>327</v>
      </c>
      <c r="D38" s="647" t="s">
        <v>1305</v>
      </c>
      <c r="E38" s="35" t="s">
        <v>498</v>
      </c>
      <c r="F38" s="35" t="s">
        <v>1362</v>
      </c>
      <c r="G38" s="35" t="s">
        <v>276</v>
      </c>
      <c r="H38" s="338">
        <v>1</v>
      </c>
      <c r="I38" s="338">
        <v>0.114</v>
      </c>
      <c r="J38" s="211">
        <v>0.114</v>
      </c>
      <c r="K38" s="208">
        <v>0.114</v>
      </c>
      <c r="L38" s="650" t="s">
        <v>1363</v>
      </c>
    </row>
    <row r="39" spans="1:12" ht="22.5" thickTop="1" thickBot="1" x14ac:dyDescent="0.3">
      <c r="B39" s="416" t="s">
        <v>1307</v>
      </c>
      <c r="C39" s="416"/>
      <c r="D39" s="416"/>
      <c r="E39" s="416"/>
      <c r="F39" s="416"/>
      <c r="G39" s="416"/>
      <c r="H39" s="229"/>
      <c r="I39" s="229"/>
      <c r="J39" s="229"/>
      <c r="K39" s="228"/>
      <c r="L39" s="663"/>
    </row>
    <row r="40" spans="1:12" ht="134.25" customHeight="1" thickTop="1" thickBot="1" x14ac:dyDescent="0.3">
      <c r="A40" s="106" t="s">
        <v>1310</v>
      </c>
      <c r="B40" s="665" t="s">
        <v>172</v>
      </c>
      <c r="C40" s="25" t="s">
        <v>173</v>
      </c>
      <c r="D40" s="666" t="s">
        <v>226</v>
      </c>
      <c r="E40" s="667" t="s">
        <v>206</v>
      </c>
      <c r="F40" s="667" t="s">
        <v>333</v>
      </c>
      <c r="G40" s="667" t="s">
        <v>276</v>
      </c>
      <c r="H40" s="338">
        <v>1</v>
      </c>
      <c r="I40" s="338">
        <v>1.0145833333333334</v>
      </c>
      <c r="J40" s="211">
        <v>1.0145833333333334</v>
      </c>
      <c r="K40" s="208">
        <v>1.0145833333333334</v>
      </c>
      <c r="L40" s="650" t="s">
        <v>1364</v>
      </c>
    </row>
    <row r="41" spans="1:12" ht="118.5" customHeight="1" thickTop="1" x14ac:dyDescent="0.35">
      <c r="B41" s="16"/>
      <c r="C41" s="16"/>
      <c r="D41" s="16"/>
      <c r="E41" s="16"/>
      <c r="F41" s="16"/>
      <c r="G41" s="16"/>
      <c r="J41" s="47" t="s">
        <v>177</v>
      </c>
      <c r="K41" s="1178">
        <v>1.0665510249972114</v>
      </c>
      <c r="L41" s="17" t="s">
        <v>178</v>
      </c>
    </row>
    <row r="42" spans="1:12" x14ac:dyDescent="0.35">
      <c r="B42" s="16"/>
      <c r="C42" s="16"/>
      <c r="D42" s="16"/>
      <c r="E42" s="16"/>
      <c r="F42" s="16"/>
      <c r="G42" s="16"/>
      <c r="K42" s="233"/>
    </row>
    <row r="43" spans="1:12" x14ac:dyDescent="0.35">
      <c r="B43" s="16"/>
      <c r="C43" s="16"/>
      <c r="D43" s="16"/>
      <c r="E43" s="16"/>
      <c r="F43" s="16"/>
      <c r="G43" s="16"/>
      <c r="K43" s="233"/>
    </row>
    <row r="44" spans="1:12" x14ac:dyDescent="0.35">
      <c r="B44" s="16"/>
      <c r="C44" s="16"/>
      <c r="D44" s="16"/>
      <c r="E44" s="16"/>
      <c r="F44" s="16"/>
      <c r="G44" s="16"/>
      <c r="K44" s="233"/>
    </row>
    <row r="45" spans="1:12" x14ac:dyDescent="0.35">
      <c r="K45" s="233"/>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J3yK7hnY3hqslJ3RXDYtV1xye9pXaVtLZTBLTERzqoKD7edZX7sBhmEoq8N7AE3m8liOoQdRD1tz2/UYhGCklw==" saltValue="dG3IvVkPJIfaix+O/Ay1Zw==" spinCount="100000" sheet="1" objects="1" scenarios="1"/>
  <conditionalFormatting sqref="H23:I38 H40:I40 H17:I21">
    <cfRule type="expression" dxfId="2478" priority="738">
      <formula>OR($G17="Número",$G17="Meses",$G17="Pesos",$G17="Millones")</formula>
    </cfRule>
    <cfRule type="expression" dxfId="2477" priority="739">
      <formula>$G17="Porcentaje"</formula>
    </cfRule>
  </conditionalFormatting>
  <conditionalFormatting sqref="H6:I15">
    <cfRule type="expression" dxfId="2476" priority="686">
      <formula>OR($G6="Número",$G6="Meses",$G6="Pesos",$G6="Millones")</formula>
    </cfRule>
    <cfRule type="expression" dxfId="2475" priority="687">
      <formula>$G6="Porcentaje"</formula>
    </cfRule>
  </conditionalFormatting>
  <conditionalFormatting sqref="K5:K15">
    <cfRule type="cellIs" dxfId="2474" priority="542" operator="greaterThan">
      <formula>1.1</formula>
    </cfRule>
    <cfRule type="cellIs" dxfId="2473" priority="543" operator="between">
      <formula>100%</formula>
      <formula>110%</formula>
    </cfRule>
    <cfRule type="cellIs" dxfId="2472" priority="544" operator="between">
      <formula>70%</formula>
      <formula>99.9999999%</formula>
    </cfRule>
    <cfRule type="cellIs" dxfId="2471" priority="545" operator="between">
      <formula>0</formula>
      <formula>0.6999999999999</formula>
    </cfRule>
  </conditionalFormatting>
  <conditionalFormatting sqref="J5:J15">
    <cfRule type="containsText" dxfId="2470" priority="536" operator="containsText" text="Sin medición en la vigencia">
      <formula>NOT(ISERROR(SEARCH("Sin medición en la vigencia",J5)))</formula>
    </cfRule>
    <cfRule type="cellIs" dxfId="2469" priority="537" operator="greaterThan">
      <formula>1.1</formula>
    </cfRule>
    <cfRule type="cellIs" dxfId="2468" priority="538" operator="between">
      <formula>100%</formula>
      <formula>110%</formula>
    </cfRule>
    <cfRule type="cellIs" dxfId="2467" priority="539" operator="between">
      <formula>70%</formula>
      <formula>99.9999999%</formula>
    </cfRule>
    <cfRule type="cellIs" dxfId="2466" priority="540" operator="between">
      <formula>0</formula>
      <formula>0.6999999999999</formula>
    </cfRule>
  </conditionalFormatting>
  <conditionalFormatting sqref="K17:K21">
    <cfRule type="cellIs" dxfId="2465" priority="532" operator="greaterThan">
      <formula>1.1</formula>
    </cfRule>
    <cfRule type="cellIs" dxfId="2464" priority="533" operator="between">
      <formula>100%</formula>
      <formula>110%</formula>
    </cfRule>
    <cfRule type="cellIs" dxfId="2463" priority="534" operator="between">
      <formula>70%</formula>
      <formula>99.9999999%</formula>
    </cfRule>
    <cfRule type="cellIs" dxfId="2462" priority="535" operator="between">
      <formula>0</formula>
      <formula>0.6999999999999</formula>
    </cfRule>
  </conditionalFormatting>
  <conditionalFormatting sqref="J17:J21">
    <cfRule type="containsText" dxfId="2461" priority="526" operator="containsText" text="Sin medición en la vigencia">
      <formula>NOT(ISERROR(SEARCH("Sin medición en la vigencia",J17)))</formula>
    </cfRule>
    <cfRule type="cellIs" dxfId="2460" priority="527" operator="greaterThan">
      <formula>1.1</formula>
    </cfRule>
    <cfRule type="cellIs" dxfId="2459" priority="528" operator="between">
      <formula>100%</formula>
      <formula>110%</formula>
    </cfRule>
    <cfRule type="cellIs" dxfId="2458" priority="529" operator="between">
      <formula>70%</formula>
      <formula>99.9999999%</formula>
    </cfRule>
    <cfRule type="cellIs" dxfId="2457" priority="530" operator="between">
      <formula>0</formula>
      <formula>0.6999999999999</formula>
    </cfRule>
  </conditionalFormatting>
  <conditionalFormatting sqref="K23:K38">
    <cfRule type="cellIs" dxfId="2456" priority="522" operator="greaterThan">
      <formula>1.1</formula>
    </cfRule>
    <cfRule type="cellIs" dxfId="2455" priority="523" operator="between">
      <formula>100%</formula>
      <formula>110%</formula>
    </cfRule>
    <cfRule type="cellIs" dxfId="2454" priority="524" operator="between">
      <formula>70%</formula>
      <formula>99.9999999%</formula>
    </cfRule>
    <cfRule type="cellIs" dxfId="2453" priority="525" operator="between">
      <formula>0</formula>
      <formula>0.6999999999999</formula>
    </cfRule>
  </conditionalFormatting>
  <conditionalFormatting sqref="J23:J38">
    <cfRule type="containsText" dxfId="2452" priority="516" operator="containsText" text="Sin medición en la vigencia">
      <formula>NOT(ISERROR(SEARCH("Sin medición en la vigencia",J23)))</formula>
    </cfRule>
    <cfRule type="cellIs" dxfId="2451" priority="517" operator="greaterThan">
      <formula>1.1</formula>
    </cfRule>
    <cfRule type="cellIs" dxfId="2450" priority="518" operator="between">
      <formula>100%</formula>
      <formula>110%</formula>
    </cfRule>
    <cfRule type="cellIs" dxfId="2449" priority="519" operator="between">
      <formula>70%</formula>
      <formula>99.9999999%</formula>
    </cfRule>
    <cfRule type="cellIs" dxfId="2448" priority="520" operator="between">
      <formula>0</formula>
      <formula>0.6999999999999</formula>
    </cfRule>
  </conditionalFormatting>
  <conditionalFormatting sqref="K40">
    <cfRule type="cellIs" dxfId="2447" priority="512" operator="greaterThan">
      <formula>1.1</formula>
    </cfRule>
    <cfRule type="cellIs" dxfId="2446" priority="513" operator="between">
      <formula>100%</formula>
      <formula>110%</formula>
    </cfRule>
    <cfRule type="cellIs" dxfId="2445" priority="514" operator="between">
      <formula>70%</formula>
      <formula>99.9999999%</formula>
    </cfRule>
    <cfRule type="cellIs" dxfId="2444" priority="515" operator="between">
      <formula>0</formula>
      <formula>0.6999999999999</formula>
    </cfRule>
  </conditionalFormatting>
  <conditionalFormatting sqref="J40">
    <cfRule type="containsText" dxfId="2443" priority="506" operator="containsText" text="Sin medición en la vigencia">
      <formula>NOT(ISERROR(SEARCH("Sin medición en la vigencia",J40)))</formula>
    </cfRule>
    <cfRule type="cellIs" dxfId="2442" priority="507" operator="greaterThan">
      <formula>1.1</formula>
    </cfRule>
    <cfRule type="cellIs" dxfId="2441" priority="508" operator="between">
      <formula>100%</formula>
      <formula>110%</formula>
    </cfRule>
    <cfRule type="cellIs" dxfId="2440" priority="509" operator="between">
      <formula>70%</formula>
      <formula>99.9999999%</formula>
    </cfRule>
    <cfRule type="cellIs" dxfId="2439" priority="510" operator="between">
      <formula>0</formula>
      <formula>0.6999999999999</formula>
    </cfRule>
  </conditionalFormatting>
  <hyperlinks>
    <hyperlink ref="L41" location="Principal!A1" display="volver al índice" xr:uid="{00000000-0004-0000-40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541" operator="containsText" id="{9A317A97-63C2-4D6C-8052-D2336C59CD79}">
            <xm:f>NOT(ISERROR(SEARCH("-",K5)))</xm:f>
            <xm:f>"-"</xm:f>
            <x14:dxf>
              <fill>
                <patternFill>
                  <bgColor rgb="FF000000"/>
                </patternFill>
              </fill>
            </x14:dxf>
          </x14:cfRule>
          <xm:sqref>K5:K15</xm:sqref>
        </x14:conditionalFormatting>
        <x14:conditionalFormatting xmlns:xm="http://schemas.microsoft.com/office/excel/2006/main">
          <x14:cfRule type="containsText" priority="531" operator="containsText" id="{73F9969B-BDF0-468A-A089-C66B43AD780A}">
            <xm:f>NOT(ISERROR(SEARCH("-",K17)))</xm:f>
            <xm:f>"-"</xm:f>
            <x14:dxf>
              <fill>
                <patternFill>
                  <bgColor rgb="FF000000"/>
                </patternFill>
              </fill>
            </x14:dxf>
          </x14:cfRule>
          <xm:sqref>K17:K21</xm:sqref>
        </x14:conditionalFormatting>
        <x14:conditionalFormatting xmlns:xm="http://schemas.microsoft.com/office/excel/2006/main">
          <x14:cfRule type="containsText" priority="521" operator="containsText" id="{B54DBAF9-9D4F-4F29-8DFC-0CF70D67A341}">
            <xm:f>NOT(ISERROR(SEARCH("-",K23)))</xm:f>
            <xm:f>"-"</xm:f>
            <x14:dxf>
              <fill>
                <patternFill>
                  <bgColor rgb="FF000000"/>
                </patternFill>
              </fill>
            </x14:dxf>
          </x14:cfRule>
          <xm:sqref>K23:K38</xm:sqref>
        </x14:conditionalFormatting>
        <x14:conditionalFormatting xmlns:xm="http://schemas.microsoft.com/office/excel/2006/main">
          <x14:cfRule type="containsText" priority="511" operator="containsText" id="{11F0463F-78F5-4E68-9D8A-11E4AC2046A9}">
            <xm:f>NOT(ISERROR(SEARCH("-",K40)))</xm:f>
            <xm:f>"-"</xm:f>
            <x14:dxf>
              <fill>
                <patternFill>
                  <bgColor rgb="FF000000"/>
                </patternFill>
              </fill>
            </x14:dxf>
          </x14:cfRule>
          <xm:sqref>K40</xm:sqref>
        </x14:conditionalFormatting>
      </x14:conditionalFormatting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L115"/>
  <sheetViews>
    <sheetView zoomScale="70" zoomScaleNormal="70" workbookViewId="0">
      <pane xSplit="6" ySplit="4" topLeftCell="G5" activePane="bottomRight" state="frozen"/>
      <selection pane="topRight" activeCell="G1" sqref="G1"/>
      <selection pane="bottomLeft" activeCell="A5" sqref="A5"/>
      <selection pane="bottomRight" activeCell="F9" sqref="F9"/>
    </sheetView>
  </sheetViews>
  <sheetFormatPr baseColWidth="10" defaultColWidth="11.42578125" defaultRowHeight="21" x14ac:dyDescent="0.35"/>
  <cols>
    <col min="1" max="1" width="16.85546875" customWidth="1"/>
    <col min="2" max="2" width="15.85546875" customWidth="1"/>
    <col min="3" max="3" width="25.28515625" customWidth="1"/>
    <col min="4" max="4" width="29.140625" customWidth="1"/>
    <col min="5" max="5" width="25.85546875" customWidth="1"/>
    <col min="6" max="6" width="32.42578125" customWidth="1"/>
    <col min="7" max="7" width="17" customWidth="1"/>
    <col min="8" max="9" width="23.85546875" style="235" customWidth="1"/>
    <col min="10" max="11" width="23" style="235" customWidth="1"/>
    <col min="12" max="12" width="102.5703125" style="167" customWidth="1"/>
  </cols>
  <sheetData>
    <row r="1" spans="1:12" s="163" customFormat="1" ht="81.75" customHeight="1" thickBot="1" x14ac:dyDescent="0.3">
      <c r="A1" s="117"/>
      <c r="B1" s="118" t="s">
        <v>122</v>
      </c>
      <c r="C1" s="118"/>
      <c r="D1" s="119" t="s">
        <v>1365</v>
      </c>
      <c r="E1" s="119"/>
      <c r="F1" s="119"/>
      <c r="G1" s="119"/>
      <c r="H1" s="123"/>
      <c r="I1" s="123"/>
      <c r="J1" s="123"/>
      <c r="K1" s="123"/>
      <c r="L1" s="122"/>
    </row>
    <row r="2" spans="1:12" s="164" customFormat="1" ht="36" customHeight="1" thickTop="1" thickBot="1" x14ac:dyDescent="0.3">
      <c r="A2" s="125"/>
      <c r="B2" s="125"/>
      <c r="C2" s="125"/>
      <c r="D2" s="125"/>
      <c r="E2" s="125"/>
      <c r="F2" s="125"/>
      <c r="G2" s="125"/>
      <c r="H2" s="127" t="s">
        <v>124</v>
      </c>
      <c r="I2" s="128"/>
      <c r="J2" s="128"/>
      <c r="K2" s="129"/>
      <c r="L2" s="130" t="s">
        <v>21</v>
      </c>
    </row>
    <row r="3" spans="1:12" s="163" customFormat="1" ht="96.7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s="163" customFormat="1" ht="22.5" thickTop="1" thickBot="1" x14ac:dyDescent="0.3">
      <c r="A4" s="173"/>
      <c r="B4" s="251" t="s">
        <v>135</v>
      </c>
      <c r="C4" s="251"/>
      <c r="D4" s="251"/>
      <c r="E4" s="251"/>
      <c r="F4" s="251"/>
      <c r="G4" s="251"/>
      <c r="H4" s="177"/>
      <c r="I4" s="177"/>
      <c r="J4" s="177"/>
      <c r="K4" s="177"/>
      <c r="L4" s="175"/>
    </row>
    <row r="5" spans="1:12" s="163" customFormat="1" ht="150" customHeight="1" thickTop="1" thickBot="1" x14ac:dyDescent="0.3">
      <c r="A5" s="125" t="s">
        <v>1366</v>
      </c>
      <c r="B5" s="1005" t="s">
        <v>137</v>
      </c>
      <c r="C5" s="502" t="s">
        <v>138</v>
      </c>
      <c r="D5" s="502" t="s">
        <v>1367</v>
      </c>
      <c r="E5" s="502" t="s">
        <v>140</v>
      </c>
      <c r="F5" s="502" t="s">
        <v>275</v>
      </c>
      <c r="G5" s="154" t="s">
        <v>276</v>
      </c>
      <c r="H5" s="150">
        <v>0.95</v>
      </c>
      <c r="I5" s="150">
        <v>0.95699999999999996</v>
      </c>
      <c r="J5" s="151">
        <v>1.0073684210526317</v>
      </c>
      <c r="K5" s="145">
        <v>1.0073684210526317</v>
      </c>
      <c r="L5" s="152"/>
    </row>
    <row r="6" spans="1:12" s="163" customFormat="1" ht="103.15" customHeight="1" thickTop="1" thickBot="1" x14ac:dyDescent="0.3">
      <c r="A6" s="125" t="s">
        <v>1366</v>
      </c>
      <c r="B6" s="1005" t="s">
        <v>137</v>
      </c>
      <c r="C6" s="502" t="s">
        <v>138</v>
      </c>
      <c r="D6" s="502" t="s">
        <v>141</v>
      </c>
      <c r="E6" s="502" t="s">
        <v>142</v>
      </c>
      <c r="F6" s="502" t="s">
        <v>279</v>
      </c>
      <c r="G6" s="154" t="s">
        <v>276</v>
      </c>
      <c r="H6" s="194">
        <v>0.95</v>
      </c>
      <c r="I6" s="194">
        <v>0.95299999999999996</v>
      </c>
      <c r="J6" s="151">
        <v>1.003157894736842</v>
      </c>
      <c r="K6" s="145">
        <v>1.003157894736842</v>
      </c>
      <c r="L6" s="152"/>
    </row>
    <row r="7" spans="1:12" s="163" customFormat="1" ht="123.75" customHeight="1" thickTop="1" thickBot="1" x14ac:dyDescent="0.3">
      <c r="A7" s="125" t="s">
        <v>1366</v>
      </c>
      <c r="B7" s="1005" t="s">
        <v>137</v>
      </c>
      <c r="C7" s="502" t="s">
        <v>143</v>
      </c>
      <c r="D7" s="502" t="s">
        <v>479</v>
      </c>
      <c r="E7" s="502" t="s">
        <v>480</v>
      </c>
      <c r="F7" s="502" t="s">
        <v>1313</v>
      </c>
      <c r="G7" s="154" t="s">
        <v>438</v>
      </c>
      <c r="H7" s="194">
        <v>67321000000</v>
      </c>
      <c r="I7" s="194">
        <v>87007518346</v>
      </c>
      <c r="J7" s="151">
        <v>1.2924275983125622</v>
      </c>
      <c r="K7" s="145">
        <v>1.2924275983125622</v>
      </c>
      <c r="L7" s="149" t="s">
        <v>1368</v>
      </c>
    </row>
    <row r="8" spans="1:12" s="163" customFormat="1" ht="138" customHeight="1" thickTop="1" thickBot="1" x14ac:dyDescent="0.3">
      <c r="A8" s="125" t="s">
        <v>1366</v>
      </c>
      <c r="B8" s="1005" t="s">
        <v>137</v>
      </c>
      <c r="C8" s="502" t="s">
        <v>143</v>
      </c>
      <c r="D8" s="502" t="s">
        <v>479</v>
      </c>
      <c r="E8" s="502" t="s">
        <v>482</v>
      </c>
      <c r="F8" s="502" t="s">
        <v>1315</v>
      </c>
      <c r="G8" s="154" t="s">
        <v>438</v>
      </c>
      <c r="H8" s="194">
        <v>6331000000</v>
      </c>
      <c r="I8" s="194">
        <v>6961734902</v>
      </c>
      <c r="J8" s="151">
        <v>1.0996264258410993</v>
      </c>
      <c r="K8" s="145">
        <v>1.0996264258410993</v>
      </c>
      <c r="L8" s="149" t="s">
        <v>1369</v>
      </c>
    </row>
    <row r="9" spans="1:12" s="163" customFormat="1" ht="121.5" customHeight="1" thickTop="1" thickBot="1" x14ac:dyDescent="0.3">
      <c r="A9" s="125" t="s">
        <v>1366</v>
      </c>
      <c r="B9" s="1005" t="s">
        <v>137</v>
      </c>
      <c r="C9" s="502" t="s">
        <v>143</v>
      </c>
      <c r="D9" s="502" t="s">
        <v>479</v>
      </c>
      <c r="E9" s="502" t="s">
        <v>484</v>
      </c>
      <c r="F9" s="502" t="s">
        <v>1317</v>
      </c>
      <c r="G9" s="154" t="s">
        <v>438</v>
      </c>
      <c r="H9" s="194">
        <v>72256000000</v>
      </c>
      <c r="I9" s="194">
        <v>73587390045</v>
      </c>
      <c r="J9" s="151">
        <v>1.0184260136874446</v>
      </c>
      <c r="K9" s="145">
        <v>1.0184260136874446</v>
      </c>
      <c r="L9" s="149" t="s">
        <v>1370</v>
      </c>
    </row>
    <row r="10" spans="1:12" s="163" customFormat="1" ht="99.75" customHeight="1" thickTop="1" thickBot="1" x14ac:dyDescent="0.3">
      <c r="A10" s="125" t="s">
        <v>1366</v>
      </c>
      <c r="B10" s="1005" t="s">
        <v>137</v>
      </c>
      <c r="C10" s="502" t="s">
        <v>143</v>
      </c>
      <c r="D10" s="502" t="s">
        <v>1371</v>
      </c>
      <c r="E10" s="502" t="s">
        <v>507</v>
      </c>
      <c r="F10" s="502" t="s">
        <v>508</v>
      </c>
      <c r="G10" s="154" t="s">
        <v>438</v>
      </c>
      <c r="H10" s="194">
        <v>2115550000</v>
      </c>
      <c r="I10" s="194">
        <v>28647161754</v>
      </c>
      <c r="J10" s="151">
        <v>13.541235968896977</v>
      </c>
      <c r="K10" s="145">
        <v>2</v>
      </c>
      <c r="L10" s="152" t="s">
        <v>1372</v>
      </c>
    </row>
    <row r="11" spans="1:12" s="163" customFormat="1" ht="76.5" thickTop="1" thickBot="1" x14ac:dyDescent="0.3">
      <c r="A11" s="125" t="s">
        <v>1366</v>
      </c>
      <c r="B11" s="1005" t="s">
        <v>137</v>
      </c>
      <c r="C11" s="502" t="s">
        <v>143</v>
      </c>
      <c r="D11" s="502" t="s">
        <v>1373</v>
      </c>
      <c r="E11" s="502" t="s">
        <v>510</v>
      </c>
      <c r="F11" s="502" t="s">
        <v>511</v>
      </c>
      <c r="G11" s="154" t="s">
        <v>438</v>
      </c>
      <c r="H11" s="194">
        <v>192857000</v>
      </c>
      <c r="I11" s="194">
        <v>287788053</v>
      </c>
      <c r="J11" s="151">
        <v>1.4922354542484846</v>
      </c>
      <c r="K11" s="145">
        <v>1.4922354542484846</v>
      </c>
      <c r="L11" s="152" t="s">
        <v>1374</v>
      </c>
    </row>
    <row r="12" spans="1:12" s="163" customFormat="1" ht="214.5" customHeight="1" thickTop="1" thickBot="1" x14ac:dyDescent="0.3">
      <c r="A12" s="125" t="s">
        <v>1366</v>
      </c>
      <c r="B12" s="1005" t="s">
        <v>137</v>
      </c>
      <c r="C12" s="502" t="s">
        <v>143</v>
      </c>
      <c r="D12" s="502" t="s">
        <v>281</v>
      </c>
      <c r="E12" s="502" t="s">
        <v>287</v>
      </c>
      <c r="F12" s="502" t="s">
        <v>288</v>
      </c>
      <c r="G12" s="154" t="s">
        <v>283</v>
      </c>
      <c r="H12" s="188">
        <v>11154</v>
      </c>
      <c r="I12" s="188">
        <v>22708</v>
      </c>
      <c r="J12" s="151">
        <v>2.0358615743231128</v>
      </c>
      <c r="K12" s="145">
        <v>2</v>
      </c>
      <c r="L12" s="152" t="s">
        <v>1375</v>
      </c>
    </row>
    <row r="13" spans="1:12" s="163" customFormat="1" ht="129.75" customHeight="1" thickTop="1" thickBot="1" x14ac:dyDescent="0.3">
      <c r="A13" s="125" t="s">
        <v>1366</v>
      </c>
      <c r="B13" s="1005" t="s">
        <v>137</v>
      </c>
      <c r="C13" s="502" t="s">
        <v>143</v>
      </c>
      <c r="D13" s="502" t="s">
        <v>150</v>
      </c>
      <c r="E13" s="502" t="s">
        <v>151</v>
      </c>
      <c r="F13" s="502" t="s">
        <v>1322</v>
      </c>
      <c r="G13" s="154" t="s">
        <v>276</v>
      </c>
      <c r="H13" s="194">
        <v>0.65500000000000003</v>
      </c>
      <c r="I13" s="194">
        <v>1</v>
      </c>
      <c r="J13" s="151">
        <v>1.5267175572519083</v>
      </c>
      <c r="K13" s="145">
        <v>1.5267175572519083</v>
      </c>
      <c r="L13" s="152" t="s">
        <v>1376</v>
      </c>
    </row>
    <row r="14" spans="1:12" s="163" customFormat="1" ht="93.75" customHeight="1" thickTop="1" thickBot="1" x14ac:dyDescent="0.3">
      <c r="A14" s="125" t="s">
        <v>1366</v>
      </c>
      <c r="B14" s="1005" t="s">
        <v>137</v>
      </c>
      <c r="C14" s="502" t="s">
        <v>143</v>
      </c>
      <c r="D14" s="502" t="s">
        <v>150</v>
      </c>
      <c r="E14" s="502" t="s">
        <v>1141</v>
      </c>
      <c r="F14" s="502" t="s">
        <v>1324</v>
      </c>
      <c r="G14" s="154" t="s">
        <v>276</v>
      </c>
      <c r="H14" s="194">
        <v>1</v>
      </c>
      <c r="I14" s="194">
        <v>1</v>
      </c>
      <c r="J14" s="151">
        <v>1</v>
      </c>
      <c r="K14" s="145">
        <v>1</v>
      </c>
      <c r="L14" s="152" t="s">
        <v>1377</v>
      </c>
    </row>
    <row r="15" spans="1:12" s="163" customFormat="1" ht="159" customHeight="1" thickTop="1" thickBot="1" x14ac:dyDescent="0.3">
      <c r="A15" s="125" t="s">
        <v>1366</v>
      </c>
      <c r="B15" s="1005" t="s">
        <v>137</v>
      </c>
      <c r="C15" s="502" t="s">
        <v>143</v>
      </c>
      <c r="D15" s="502" t="s">
        <v>150</v>
      </c>
      <c r="E15" s="502" t="s">
        <v>1143</v>
      </c>
      <c r="F15" s="502" t="s">
        <v>1326</v>
      </c>
      <c r="G15" s="154" t="s">
        <v>276</v>
      </c>
      <c r="H15" s="194">
        <v>1</v>
      </c>
      <c r="I15" s="194">
        <v>1</v>
      </c>
      <c r="J15" s="151">
        <v>1</v>
      </c>
      <c r="K15" s="145">
        <v>1</v>
      </c>
      <c r="L15" s="152" t="s">
        <v>1378</v>
      </c>
    </row>
    <row r="16" spans="1:12" s="163" customFormat="1" ht="22.5" thickTop="1" thickBot="1" x14ac:dyDescent="0.3">
      <c r="B16" s="284" t="s">
        <v>290</v>
      </c>
      <c r="C16" s="284"/>
      <c r="D16" s="284"/>
      <c r="E16" s="284"/>
      <c r="F16" s="284"/>
      <c r="G16" s="284"/>
      <c r="H16" s="239"/>
      <c r="I16" s="239"/>
      <c r="J16" s="239"/>
      <c r="K16" s="237"/>
      <c r="L16" s="289"/>
    </row>
    <row r="17" spans="1:12" s="163" customFormat="1" ht="98.25" customHeight="1" thickTop="1" thickBot="1" x14ac:dyDescent="0.3">
      <c r="A17" s="125" t="s">
        <v>1366</v>
      </c>
      <c r="B17" s="1287" t="s">
        <v>158</v>
      </c>
      <c r="C17" s="172" t="s">
        <v>159</v>
      </c>
      <c r="D17" s="172" t="s">
        <v>291</v>
      </c>
      <c r="E17" s="172" t="s">
        <v>292</v>
      </c>
      <c r="F17" s="172" t="s">
        <v>350</v>
      </c>
      <c r="G17" s="695" t="s">
        <v>276</v>
      </c>
      <c r="H17" s="194">
        <v>1</v>
      </c>
      <c r="I17" s="194">
        <v>1</v>
      </c>
      <c r="J17" s="151">
        <v>1</v>
      </c>
      <c r="K17" s="145">
        <v>1</v>
      </c>
      <c r="L17" s="152" t="s">
        <v>1379</v>
      </c>
    </row>
    <row r="18" spans="1:12" s="163" customFormat="1" ht="121.5" thickTop="1" thickBot="1" x14ac:dyDescent="0.3">
      <c r="A18" s="125" t="s">
        <v>1366</v>
      </c>
      <c r="B18" s="1287" t="s">
        <v>158</v>
      </c>
      <c r="C18" s="172" t="s">
        <v>159</v>
      </c>
      <c r="D18" s="172" t="s">
        <v>291</v>
      </c>
      <c r="E18" s="172" t="s">
        <v>411</v>
      </c>
      <c r="F18" s="172" t="s">
        <v>1329</v>
      </c>
      <c r="G18" s="154" t="s">
        <v>276</v>
      </c>
      <c r="H18" s="194">
        <v>1</v>
      </c>
      <c r="I18" s="194">
        <v>1</v>
      </c>
      <c r="J18" s="151">
        <v>1</v>
      </c>
      <c r="K18" s="145">
        <v>1</v>
      </c>
      <c r="L18" s="152" t="s">
        <v>1380</v>
      </c>
    </row>
    <row r="19" spans="1:12" s="163" customFormat="1" ht="132" customHeight="1" thickTop="1" thickBot="1" x14ac:dyDescent="0.3">
      <c r="A19" s="125" t="s">
        <v>1366</v>
      </c>
      <c r="B19" s="1287" t="s">
        <v>158</v>
      </c>
      <c r="C19" s="172" t="s">
        <v>159</v>
      </c>
      <c r="D19" s="154" t="s">
        <v>231</v>
      </c>
      <c r="E19" s="172" t="s">
        <v>232</v>
      </c>
      <c r="F19" s="172" t="s">
        <v>1331</v>
      </c>
      <c r="G19" s="154" t="s">
        <v>276</v>
      </c>
      <c r="H19" s="194">
        <v>1</v>
      </c>
      <c r="I19" s="194">
        <v>1</v>
      </c>
      <c r="J19" s="151">
        <v>1</v>
      </c>
      <c r="K19" s="145">
        <v>1</v>
      </c>
      <c r="L19" s="152" t="s">
        <v>1381</v>
      </c>
    </row>
    <row r="20" spans="1:12" s="163" customFormat="1" ht="77.25" customHeight="1" thickTop="1" thickBot="1" x14ac:dyDescent="0.3">
      <c r="A20" s="125" t="s">
        <v>1366</v>
      </c>
      <c r="B20" s="1287" t="s">
        <v>158</v>
      </c>
      <c r="C20" s="172" t="s">
        <v>159</v>
      </c>
      <c r="D20" s="154" t="s">
        <v>234</v>
      </c>
      <c r="E20" s="172" t="s">
        <v>235</v>
      </c>
      <c r="F20" s="172" t="s">
        <v>1333</v>
      </c>
      <c r="G20" s="695" t="s">
        <v>1334</v>
      </c>
      <c r="H20" s="194">
        <v>4</v>
      </c>
      <c r="I20" s="194">
        <v>2.5566666666666666</v>
      </c>
      <c r="J20" s="151">
        <v>1.5645371577574967</v>
      </c>
      <c r="K20" s="145">
        <v>1.5645371577574967</v>
      </c>
      <c r="L20" s="152" t="s">
        <v>1382</v>
      </c>
    </row>
    <row r="21" spans="1:12" s="163" customFormat="1" ht="87.75" customHeight="1" thickTop="1" thickBot="1" x14ac:dyDescent="0.3">
      <c r="A21" s="125" t="s">
        <v>1366</v>
      </c>
      <c r="B21" s="1287" t="s">
        <v>158</v>
      </c>
      <c r="C21" s="172" t="s">
        <v>159</v>
      </c>
      <c r="D21" s="154" t="s">
        <v>247</v>
      </c>
      <c r="E21" s="172" t="s">
        <v>1152</v>
      </c>
      <c r="F21" s="172" t="s">
        <v>1336</v>
      </c>
      <c r="G21" s="695" t="s">
        <v>276</v>
      </c>
      <c r="H21" s="194">
        <v>1</v>
      </c>
      <c r="I21" s="194">
        <v>1</v>
      </c>
      <c r="J21" s="151">
        <v>1</v>
      </c>
      <c r="K21" s="145">
        <v>1</v>
      </c>
      <c r="L21" s="152" t="s">
        <v>1383</v>
      </c>
    </row>
    <row r="22" spans="1:12" s="163" customFormat="1" ht="20.25" thickTop="1" thickBot="1" x14ac:dyDescent="0.3">
      <c r="B22" s="600" t="s">
        <v>161</v>
      </c>
      <c r="C22" s="601"/>
      <c r="D22" s="601"/>
      <c r="E22" s="601"/>
      <c r="F22" s="601"/>
      <c r="G22" s="601"/>
      <c r="H22" s="602"/>
      <c r="I22" s="602"/>
      <c r="J22" s="602"/>
      <c r="K22" s="602"/>
      <c r="L22" s="603"/>
    </row>
    <row r="23" spans="1:12" s="163" customFormat="1" ht="108.75" customHeight="1" thickTop="1" thickBot="1" x14ac:dyDescent="0.3">
      <c r="A23" s="125" t="s">
        <v>1366</v>
      </c>
      <c r="B23" s="601" t="s">
        <v>162</v>
      </c>
      <c r="C23" s="252" t="s">
        <v>513</v>
      </c>
      <c r="D23" s="252" t="s">
        <v>1384</v>
      </c>
      <c r="E23" s="252" t="s">
        <v>919</v>
      </c>
      <c r="F23" s="252" t="s">
        <v>1338</v>
      </c>
      <c r="G23" s="154" t="s">
        <v>276</v>
      </c>
      <c r="H23" s="194">
        <v>0.56999999999999995</v>
      </c>
      <c r="I23" s="194">
        <v>0.54500000000000004</v>
      </c>
      <c r="J23" s="151">
        <v>0.95614035087719318</v>
      </c>
      <c r="K23" s="145">
        <v>0.95614035087719318</v>
      </c>
      <c r="L23" s="152" t="s">
        <v>1385</v>
      </c>
    </row>
    <row r="24" spans="1:12" s="163" customFormat="1" ht="101.25" customHeight="1" thickTop="1" thickBot="1" x14ac:dyDescent="0.3">
      <c r="A24" s="125" t="s">
        <v>1366</v>
      </c>
      <c r="B24" s="601" t="s">
        <v>162</v>
      </c>
      <c r="C24" s="252" t="s">
        <v>165</v>
      </c>
      <c r="D24" s="252" t="s">
        <v>165</v>
      </c>
      <c r="E24" s="252" t="s">
        <v>264</v>
      </c>
      <c r="F24" s="252" t="s">
        <v>1344</v>
      </c>
      <c r="G24" s="154" t="s">
        <v>276</v>
      </c>
      <c r="H24" s="194">
        <v>1</v>
      </c>
      <c r="I24" s="194">
        <v>1</v>
      </c>
      <c r="J24" s="151">
        <v>1</v>
      </c>
      <c r="K24" s="145">
        <v>1</v>
      </c>
      <c r="L24" s="152" t="s">
        <v>1386</v>
      </c>
    </row>
    <row r="25" spans="1:12" s="163" customFormat="1" ht="102.75" customHeight="1" thickTop="1" thickBot="1" x14ac:dyDescent="0.3">
      <c r="A25" s="125" t="s">
        <v>1366</v>
      </c>
      <c r="B25" s="601" t="s">
        <v>162</v>
      </c>
      <c r="C25" s="252" t="s">
        <v>165</v>
      </c>
      <c r="D25" s="252" t="s">
        <v>165</v>
      </c>
      <c r="E25" s="252" t="s">
        <v>266</v>
      </c>
      <c r="F25" s="252" t="s">
        <v>1346</v>
      </c>
      <c r="G25" s="154" t="s">
        <v>276</v>
      </c>
      <c r="H25" s="194">
        <v>1</v>
      </c>
      <c r="I25" s="194">
        <v>1</v>
      </c>
      <c r="J25" s="151">
        <v>1</v>
      </c>
      <c r="K25" s="145">
        <v>1</v>
      </c>
      <c r="L25" s="152" t="s">
        <v>1387</v>
      </c>
    </row>
    <row r="26" spans="1:12" s="163" customFormat="1" ht="90" customHeight="1" thickTop="1" thickBot="1" x14ac:dyDescent="0.3">
      <c r="A26" s="125" t="s">
        <v>1366</v>
      </c>
      <c r="B26" s="601" t="s">
        <v>162</v>
      </c>
      <c r="C26" s="252" t="s">
        <v>165</v>
      </c>
      <c r="D26" s="252" t="s">
        <v>252</v>
      </c>
      <c r="E26" s="252" t="s">
        <v>200</v>
      </c>
      <c r="F26" s="252" t="s">
        <v>1340</v>
      </c>
      <c r="G26" s="695" t="s">
        <v>276</v>
      </c>
      <c r="H26" s="194">
        <v>1</v>
      </c>
      <c r="I26" s="194">
        <v>1</v>
      </c>
      <c r="J26" s="151">
        <v>1</v>
      </c>
      <c r="K26" s="145">
        <v>1</v>
      </c>
      <c r="L26" s="152" t="s">
        <v>1388</v>
      </c>
    </row>
    <row r="27" spans="1:12" s="163" customFormat="1" ht="91.5" thickTop="1" thickBot="1" x14ac:dyDescent="0.3">
      <c r="A27" s="125" t="s">
        <v>1366</v>
      </c>
      <c r="B27" s="601" t="s">
        <v>162</v>
      </c>
      <c r="C27" s="252" t="s">
        <v>165</v>
      </c>
      <c r="D27" s="252" t="s">
        <v>252</v>
      </c>
      <c r="E27" s="252" t="s">
        <v>254</v>
      </c>
      <c r="F27" s="252" t="s">
        <v>1342</v>
      </c>
      <c r="G27" s="695" t="s">
        <v>276</v>
      </c>
      <c r="H27" s="194">
        <v>1</v>
      </c>
      <c r="I27" s="194">
        <v>1</v>
      </c>
      <c r="J27" s="151">
        <v>1</v>
      </c>
      <c r="K27" s="145">
        <v>1</v>
      </c>
      <c r="L27" s="152" t="s">
        <v>1389</v>
      </c>
    </row>
    <row r="28" spans="1:12" s="163" customFormat="1" ht="132" customHeight="1" thickTop="1" thickBot="1" x14ac:dyDescent="0.3">
      <c r="A28" s="125" t="s">
        <v>1366</v>
      </c>
      <c r="B28" s="601" t="s">
        <v>162</v>
      </c>
      <c r="C28" s="252" t="s">
        <v>165</v>
      </c>
      <c r="D28" s="252" t="s">
        <v>202</v>
      </c>
      <c r="E28" s="252" t="s">
        <v>203</v>
      </c>
      <c r="F28" s="252" t="s">
        <v>306</v>
      </c>
      <c r="G28" s="695" t="s">
        <v>276</v>
      </c>
      <c r="H28" s="194">
        <v>1</v>
      </c>
      <c r="I28" s="194">
        <v>1</v>
      </c>
      <c r="J28" s="151">
        <v>1</v>
      </c>
      <c r="K28" s="145">
        <v>1</v>
      </c>
      <c r="L28" s="152" t="s">
        <v>1390</v>
      </c>
    </row>
    <row r="29" spans="1:12" s="163" customFormat="1" ht="91.5" customHeight="1" thickTop="1" thickBot="1" x14ac:dyDescent="0.3">
      <c r="A29" s="125" t="s">
        <v>1366</v>
      </c>
      <c r="B29" s="601" t="s">
        <v>162</v>
      </c>
      <c r="C29" s="252" t="s">
        <v>168</v>
      </c>
      <c r="D29" s="252" t="s">
        <v>1391</v>
      </c>
      <c r="E29" s="252" t="s">
        <v>488</v>
      </c>
      <c r="F29" s="252" t="s">
        <v>1349</v>
      </c>
      <c r="G29" s="695" t="s">
        <v>438</v>
      </c>
      <c r="H29" s="194">
        <v>20558000000</v>
      </c>
      <c r="I29" s="194">
        <v>17747634017</v>
      </c>
      <c r="J29" s="151">
        <v>0.86329574944060705</v>
      </c>
      <c r="K29" s="145">
        <v>0.86329574944060705</v>
      </c>
      <c r="L29" s="149" t="s">
        <v>1392</v>
      </c>
    </row>
    <row r="30" spans="1:12" s="163" customFormat="1" ht="146.25" customHeight="1" thickTop="1" thickBot="1" x14ac:dyDescent="0.3">
      <c r="A30" s="125" t="s">
        <v>1366</v>
      </c>
      <c r="B30" s="601" t="s">
        <v>162</v>
      </c>
      <c r="C30" s="252" t="s">
        <v>168</v>
      </c>
      <c r="D30" s="252" t="s">
        <v>397</v>
      </c>
      <c r="E30" s="154" t="s">
        <v>317</v>
      </c>
      <c r="F30" s="154" t="s">
        <v>318</v>
      </c>
      <c r="G30" s="695" t="s">
        <v>276</v>
      </c>
      <c r="H30" s="194">
        <v>0.02</v>
      </c>
      <c r="I30" s="194">
        <v>3.1390000000000001E-2</v>
      </c>
      <c r="J30" s="151">
        <v>1.5695000000000001</v>
      </c>
      <c r="K30" s="145">
        <v>1.5695000000000001</v>
      </c>
      <c r="L30" s="1307" t="s">
        <v>1393</v>
      </c>
    </row>
    <row r="31" spans="1:12" s="163" customFormat="1" ht="239.25" customHeight="1" thickTop="1" thickBot="1" x14ac:dyDescent="0.3">
      <c r="A31" s="125" t="s">
        <v>1366</v>
      </c>
      <c r="B31" s="601" t="s">
        <v>162</v>
      </c>
      <c r="C31" s="252" t="s">
        <v>168</v>
      </c>
      <c r="D31" s="252" t="s">
        <v>397</v>
      </c>
      <c r="E31" s="154" t="s">
        <v>321</v>
      </c>
      <c r="F31" s="154" t="s">
        <v>322</v>
      </c>
      <c r="G31" s="187" t="s">
        <v>276</v>
      </c>
      <c r="H31" s="194">
        <v>0.03</v>
      </c>
      <c r="I31" s="194">
        <v>2.036E-2</v>
      </c>
      <c r="J31" s="151">
        <v>0.67866666666666664</v>
      </c>
      <c r="K31" s="145">
        <v>0.67866666666666664</v>
      </c>
      <c r="L31" s="152" t="s">
        <v>1394</v>
      </c>
    </row>
    <row r="32" spans="1:12" s="163" customFormat="1" ht="177.75" customHeight="1" thickTop="1" thickBot="1" x14ac:dyDescent="0.3">
      <c r="A32" s="125" t="s">
        <v>1366</v>
      </c>
      <c r="B32" s="601" t="s">
        <v>162</v>
      </c>
      <c r="C32" s="252" t="s">
        <v>168</v>
      </c>
      <c r="D32" s="252" t="s">
        <v>397</v>
      </c>
      <c r="E32" s="154" t="s">
        <v>400</v>
      </c>
      <c r="F32" s="154" t="s">
        <v>1353</v>
      </c>
      <c r="G32" s="154" t="s">
        <v>276</v>
      </c>
      <c r="H32" s="194">
        <v>0.05</v>
      </c>
      <c r="I32" s="194">
        <v>6.1948000000000003E-2</v>
      </c>
      <c r="J32" s="151">
        <v>1.2389600000000001</v>
      </c>
      <c r="K32" s="145">
        <v>1.2389600000000001</v>
      </c>
      <c r="L32" s="152" t="s">
        <v>1395</v>
      </c>
    </row>
    <row r="33" spans="1:12" s="163" customFormat="1" ht="126.75" customHeight="1" thickTop="1" thickBot="1" x14ac:dyDescent="0.3">
      <c r="A33" s="125" t="s">
        <v>1366</v>
      </c>
      <c r="B33" s="601" t="s">
        <v>162</v>
      </c>
      <c r="C33" s="252" t="s">
        <v>168</v>
      </c>
      <c r="D33" s="252" t="s">
        <v>397</v>
      </c>
      <c r="E33" s="154" t="s">
        <v>324</v>
      </c>
      <c r="F33" s="154" t="s">
        <v>325</v>
      </c>
      <c r="G33" s="695" t="s">
        <v>276</v>
      </c>
      <c r="H33" s="194">
        <v>0.02</v>
      </c>
      <c r="I33" s="194">
        <v>2.1180000000000001E-2</v>
      </c>
      <c r="J33" s="151">
        <v>1.0589999999999999</v>
      </c>
      <c r="K33" s="145">
        <v>1.0589999999999999</v>
      </c>
      <c r="L33" s="152" t="s">
        <v>1396</v>
      </c>
    </row>
    <row r="34" spans="1:12" s="163" customFormat="1" ht="114" customHeight="1" thickTop="1" thickBot="1" x14ac:dyDescent="0.3">
      <c r="A34" s="125" t="s">
        <v>1366</v>
      </c>
      <c r="B34" s="601" t="s">
        <v>162</v>
      </c>
      <c r="C34" s="252" t="s">
        <v>168</v>
      </c>
      <c r="D34" s="252" t="s">
        <v>397</v>
      </c>
      <c r="E34" s="252" t="s">
        <v>359</v>
      </c>
      <c r="F34" s="252" t="s">
        <v>360</v>
      </c>
      <c r="G34" s="695" t="s">
        <v>276</v>
      </c>
      <c r="H34" s="194">
        <v>0.8</v>
      </c>
      <c r="I34" s="194">
        <v>0.75</v>
      </c>
      <c r="J34" s="151">
        <v>0.9375</v>
      </c>
      <c r="K34" s="145">
        <v>0.9375</v>
      </c>
      <c r="L34" s="152" t="s">
        <v>1397</v>
      </c>
    </row>
    <row r="35" spans="1:12" s="163" customFormat="1" ht="214.5" customHeight="1" thickTop="1" thickBot="1" x14ac:dyDescent="0.3">
      <c r="A35" s="125" t="s">
        <v>1366</v>
      </c>
      <c r="B35" s="601" t="s">
        <v>162</v>
      </c>
      <c r="C35" s="252" t="s">
        <v>168</v>
      </c>
      <c r="D35" s="252" t="s">
        <v>397</v>
      </c>
      <c r="E35" s="252" t="s">
        <v>429</v>
      </c>
      <c r="F35" s="252" t="s">
        <v>1357</v>
      </c>
      <c r="G35" s="695" t="s">
        <v>331</v>
      </c>
      <c r="H35" s="188">
        <v>900</v>
      </c>
      <c r="I35" s="188">
        <v>1190</v>
      </c>
      <c r="J35" s="151">
        <v>1.3222222222222222</v>
      </c>
      <c r="K35" s="145">
        <v>1.3222222222222222</v>
      </c>
      <c r="L35" s="152" t="s">
        <v>1398</v>
      </c>
    </row>
    <row r="36" spans="1:12" s="163" customFormat="1" ht="88.5" customHeight="1" thickTop="1" thickBot="1" x14ac:dyDescent="0.3">
      <c r="A36" s="125" t="s">
        <v>1366</v>
      </c>
      <c r="B36" s="601" t="s">
        <v>162</v>
      </c>
      <c r="C36" s="252" t="s">
        <v>168</v>
      </c>
      <c r="D36" s="252" t="s">
        <v>1056</v>
      </c>
      <c r="E36" s="252" t="s">
        <v>1057</v>
      </c>
      <c r="F36" s="252" t="s">
        <v>1058</v>
      </c>
      <c r="G36" s="695" t="s">
        <v>331</v>
      </c>
      <c r="H36" s="188">
        <v>930</v>
      </c>
      <c r="I36" s="188">
        <v>933</v>
      </c>
      <c r="J36" s="151">
        <v>1.0032258064516129</v>
      </c>
      <c r="K36" s="145">
        <v>1.0032258064516129</v>
      </c>
      <c r="L36" s="152"/>
    </row>
    <row r="37" spans="1:12" s="163" customFormat="1" ht="145.5" customHeight="1" thickTop="1" thickBot="1" x14ac:dyDescent="0.3">
      <c r="A37" s="125" t="s">
        <v>1366</v>
      </c>
      <c r="B37" s="601" t="s">
        <v>162</v>
      </c>
      <c r="C37" s="252" t="s">
        <v>327</v>
      </c>
      <c r="D37" s="252" t="s">
        <v>1270</v>
      </c>
      <c r="E37" s="252" t="s">
        <v>494</v>
      </c>
      <c r="F37" s="252" t="s">
        <v>1360</v>
      </c>
      <c r="G37" s="154" t="s">
        <v>276</v>
      </c>
      <c r="H37" s="194">
        <v>1</v>
      </c>
      <c r="I37" s="194">
        <v>1</v>
      </c>
      <c r="J37" s="151">
        <v>1</v>
      </c>
      <c r="K37" s="145">
        <v>1</v>
      </c>
      <c r="L37" s="149" t="s">
        <v>1399</v>
      </c>
    </row>
    <row r="38" spans="1:12" s="163" customFormat="1" ht="125.25" customHeight="1" thickTop="1" thickBot="1" x14ac:dyDescent="0.3">
      <c r="A38" s="125" t="s">
        <v>1366</v>
      </c>
      <c r="B38" s="601" t="s">
        <v>162</v>
      </c>
      <c r="C38" s="252" t="s">
        <v>327</v>
      </c>
      <c r="D38" s="252" t="s">
        <v>1305</v>
      </c>
      <c r="E38" s="252" t="s">
        <v>498</v>
      </c>
      <c r="F38" s="252" t="s">
        <v>1362</v>
      </c>
      <c r="G38" s="695" t="s">
        <v>276</v>
      </c>
      <c r="H38" s="194">
        <v>1</v>
      </c>
      <c r="I38" s="194">
        <v>1</v>
      </c>
      <c r="J38" s="151">
        <v>1</v>
      </c>
      <c r="K38" s="145">
        <v>1</v>
      </c>
      <c r="L38" s="149" t="s">
        <v>1400</v>
      </c>
    </row>
    <row r="39" spans="1:12" s="163" customFormat="1" ht="21.75" thickBot="1" x14ac:dyDescent="0.3">
      <c r="B39" s="1308" t="s">
        <v>171</v>
      </c>
      <c r="C39" s="1308"/>
      <c r="D39" s="1308"/>
      <c r="E39" s="1308"/>
      <c r="F39" s="1308"/>
      <c r="G39" s="1308"/>
      <c r="H39" s="1310"/>
      <c r="I39" s="1310"/>
      <c r="J39" s="1310"/>
      <c r="K39" s="1309"/>
      <c r="L39" s="703"/>
    </row>
    <row r="40" spans="1:12" s="163" customFormat="1" ht="75" customHeight="1" thickTop="1" thickBot="1" x14ac:dyDescent="0.3">
      <c r="A40" s="125" t="s">
        <v>1366</v>
      </c>
      <c r="B40" s="1311" t="s">
        <v>172</v>
      </c>
      <c r="C40" s="154" t="s">
        <v>173</v>
      </c>
      <c r="D40" s="154" t="s">
        <v>226</v>
      </c>
      <c r="E40" s="154" t="s">
        <v>206</v>
      </c>
      <c r="F40" s="154" t="s">
        <v>333</v>
      </c>
      <c r="G40" s="273" t="s">
        <v>276</v>
      </c>
      <c r="H40" s="194">
        <v>1</v>
      </c>
      <c r="I40" s="194">
        <v>0.98791666666666667</v>
      </c>
      <c r="J40" s="151">
        <v>0.98791666666666667</v>
      </c>
      <c r="K40" s="145">
        <v>0.98791666666666667</v>
      </c>
      <c r="L40" s="149" t="s">
        <v>1401</v>
      </c>
    </row>
    <row r="41" spans="1:12" ht="121.5" customHeight="1" thickTop="1" x14ac:dyDescent="0.35">
      <c r="B41" s="28"/>
      <c r="C41" s="28"/>
      <c r="D41" s="28"/>
      <c r="E41" s="28"/>
      <c r="F41" s="28"/>
      <c r="G41" s="28"/>
      <c r="J41" s="47" t="s">
        <v>177</v>
      </c>
      <c r="K41" s="1178">
        <v>1.1400279995519222</v>
      </c>
      <c r="L41" s="17" t="s">
        <v>178</v>
      </c>
    </row>
    <row r="42" spans="1:12" x14ac:dyDescent="0.35">
      <c r="B42" s="28"/>
      <c r="C42" s="28"/>
      <c r="D42" s="28"/>
      <c r="E42" s="28"/>
      <c r="F42" s="28"/>
      <c r="G42" s="28"/>
      <c r="K42" s="233"/>
    </row>
    <row r="43" spans="1:12" x14ac:dyDescent="0.35">
      <c r="B43" s="28"/>
      <c r="C43" s="28"/>
      <c r="D43" s="28"/>
      <c r="E43" s="28"/>
      <c r="F43" s="28"/>
      <c r="G43" s="28"/>
      <c r="K43" s="233"/>
    </row>
    <row r="44" spans="1:12" x14ac:dyDescent="0.35">
      <c r="B44" s="28"/>
      <c r="C44" s="28"/>
      <c r="D44" s="28"/>
      <c r="E44" s="28"/>
      <c r="F44" s="28"/>
      <c r="G44" s="28"/>
      <c r="K44" s="233"/>
    </row>
    <row r="45" spans="1:12" x14ac:dyDescent="0.35">
      <c r="K45" s="233"/>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CwvIJKPf6pT5lo0vkH+Cap4igi/z6Z5+Ggcx+gOpPXB05pVGyH2ZXQEsarJWTnLXdMQ1JuDpCDTtVKN8xqZbTw==" saltValue="ajUCG4jJHLkmoq85bpbwBw==" spinCount="100000" sheet="1" objects="1" scenarios="1"/>
  <conditionalFormatting sqref="H6:I15 H17:I21 H23:I38 H40:I40">
    <cfRule type="expression" dxfId="2434" priority="628">
      <formula>OR($G6="Número",$G6="Meses",$G6="Pesos",$G6="Millones")</formula>
    </cfRule>
    <cfRule type="expression" dxfId="2433" priority="629">
      <formula>$G6="Porcentaje"</formula>
    </cfRule>
  </conditionalFormatting>
  <conditionalFormatting sqref="K5:K15">
    <cfRule type="cellIs" dxfId="2432" priority="424" operator="greaterThan">
      <formula>1.1</formula>
    </cfRule>
    <cfRule type="cellIs" dxfId="2431" priority="425" operator="between">
      <formula>100%</formula>
      <formula>110%</formula>
    </cfRule>
    <cfRule type="cellIs" dxfId="2430" priority="426" operator="between">
      <formula>70%</formula>
      <formula>99.9999999%</formula>
    </cfRule>
    <cfRule type="cellIs" dxfId="2429" priority="427" operator="between">
      <formula>0</formula>
      <formula>0.6999999999999</formula>
    </cfRule>
  </conditionalFormatting>
  <conditionalFormatting sqref="J5:J15">
    <cfRule type="containsText" dxfId="2428" priority="418" operator="containsText" text="Sin medición en la vigencia">
      <formula>NOT(ISERROR(SEARCH("Sin medición en la vigencia",J5)))</formula>
    </cfRule>
    <cfRule type="cellIs" dxfId="2427" priority="419" operator="greaterThan">
      <formula>1.1</formula>
    </cfRule>
    <cfRule type="cellIs" dxfId="2426" priority="420" operator="between">
      <formula>100%</formula>
      <formula>110%</formula>
    </cfRule>
    <cfRule type="cellIs" dxfId="2425" priority="421" operator="between">
      <formula>70%</formula>
      <formula>99.9999999%</formula>
    </cfRule>
    <cfRule type="cellIs" dxfId="2424" priority="422" operator="between">
      <formula>0</formula>
      <formula>0.6999999999999</formula>
    </cfRule>
  </conditionalFormatting>
  <conditionalFormatting sqref="K17:K21">
    <cfRule type="cellIs" dxfId="2423" priority="414" operator="greaterThan">
      <formula>1.1</formula>
    </cfRule>
    <cfRule type="cellIs" dxfId="2422" priority="415" operator="between">
      <formula>100%</formula>
      <formula>110%</formula>
    </cfRule>
    <cfRule type="cellIs" dxfId="2421" priority="416" operator="between">
      <formula>70%</formula>
      <formula>99.9999999%</formula>
    </cfRule>
    <cfRule type="cellIs" dxfId="2420" priority="417" operator="between">
      <formula>0</formula>
      <formula>0.6999999999999</formula>
    </cfRule>
  </conditionalFormatting>
  <conditionalFormatting sqref="J17:J21">
    <cfRule type="containsText" dxfId="2419" priority="408" operator="containsText" text="Sin medición en la vigencia">
      <formula>NOT(ISERROR(SEARCH("Sin medición en la vigencia",J17)))</formula>
    </cfRule>
    <cfRule type="cellIs" dxfId="2418" priority="409" operator="greaterThan">
      <formula>1.1</formula>
    </cfRule>
    <cfRule type="cellIs" dxfId="2417" priority="410" operator="between">
      <formula>100%</formula>
      <formula>110%</formula>
    </cfRule>
    <cfRule type="cellIs" dxfId="2416" priority="411" operator="between">
      <formula>70%</formula>
      <formula>99.9999999%</formula>
    </cfRule>
    <cfRule type="cellIs" dxfId="2415" priority="412" operator="between">
      <formula>0</formula>
      <formula>0.6999999999999</formula>
    </cfRule>
  </conditionalFormatting>
  <conditionalFormatting sqref="K23:K38">
    <cfRule type="cellIs" dxfId="2414" priority="404" operator="greaterThan">
      <formula>1.1</formula>
    </cfRule>
    <cfRule type="cellIs" dxfId="2413" priority="405" operator="between">
      <formula>100%</formula>
      <formula>110%</formula>
    </cfRule>
    <cfRule type="cellIs" dxfId="2412" priority="406" operator="between">
      <formula>70%</formula>
      <formula>99.9999999%</formula>
    </cfRule>
    <cfRule type="cellIs" dxfId="2411" priority="407" operator="between">
      <formula>0</formula>
      <formula>0.6999999999999</formula>
    </cfRule>
  </conditionalFormatting>
  <conditionalFormatting sqref="J23:J38">
    <cfRule type="containsText" dxfId="2410" priority="398" operator="containsText" text="Sin medición en la vigencia">
      <formula>NOT(ISERROR(SEARCH("Sin medición en la vigencia",J23)))</formula>
    </cfRule>
    <cfRule type="cellIs" dxfId="2409" priority="399" operator="greaterThan">
      <formula>1.1</formula>
    </cfRule>
    <cfRule type="cellIs" dxfId="2408" priority="400" operator="between">
      <formula>100%</formula>
      <formula>110%</formula>
    </cfRule>
    <cfRule type="cellIs" dxfId="2407" priority="401" operator="between">
      <formula>70%</formula>
      <formula>99.9999999%</formula>
    </cfRule>
    <cfRule type="cellIs" dxfId="2406" priority="402" operator="between">
      <formula>0</formula>
      <formula>0.6999999999999</formula>
    </cfRule>
  </conditionalFormatting>
  <conditionalFormatting sqref="K40">
    <cfRule type="cellIs" dxfId="2405" priority="394" operator="greaterThan">
      <formula>1.1</formula>
    </cfRule>
    <cfRule type="cellIs" dxfId="2404" priority="395" operator="between">
      <formula>100%</formula>
      <formula>110%</formula>
    </cfRule>
    <cfRule type="cellIs" dxfId="2403" priority="396" operator="between">
      <formula>70%</formula>
      <formula>99.9999999%</formula>
    </cfRule>
    <cfRule type="cellIs" dxfId="2402" priority="397" operator="between">
      <formula>0</formula>
      <formula>0.6999999999999</formula>
    </cfRule>
  </conditionalFormatting>
  <conditionalFormatting sqref="J40">
    <cfRule type="containsText" dxfId="2401" priority="388" operator="containsText" text="Sin medición en la vigencia">
      <formula>NOT(ISERROR(SEARCH("Sin medición en la vigencia",J40)))</formula>
    </cfRule>
    <cfRule type="cellIs" dxfId="2400" priority="389" operator="greaterThan">
      <formula>1.1</formula>
    </cfRule>
    <cfRule type="cellIs" dxfId="2399" priority="390" operator="between">
      <formula>100%</formula>
      <formula>110%</formula>
    </cfRule>
    <cfRule type="cellIs" dxfId="2398" priority="391" operator="between">
      <formula>70%</formula>
      <formula>99.9999999%</formula>
    </cfRule>
    <cfRule type="cellIs" dxfId="2397" priority="392" operator="between">
      <formula>0</formula>
      <formula>0.6999999999999</formula>
    </cfRule>
  </conditionalFormatting>
  <hyperlinks>
    <hyperlink ref="L41" location="Principal!A1" display="volver al índice" xr:uid="{00000000-0004-0000-41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23" operator="containsText" id="{22F53455-FA9B-40D7-AA48-94168FE7515A}">
            <xm:f>NOT(ISERROR(SEARCH("-",K5)))</xm:f>
            <xm:f>"-"</xm:f>
            <x14:dxf>
              <fill>
                <patternFill>
                  <bgColor rgb="FF000000"/>
                </patternFill>
              </fill>
            </x14:dxf>
          </x14:cfRule>
          <xm:sqref>K5:K15</xm:sqref>
        </x14:conditionalFormatting>
        <x14:conditionalFormatting xmlns:xm="http://schemas.microsoft.com/office/excel/2006/main">
          <x14:cfRule type="containsText" priority="413" operator="containsText" id="{0DBBBD0C-5E98-46E2-BCD7-D011B2A844BC}">
            <xm:f>NOT(ISERROR(SEARCH("-",K17)))</xm:f>
            <xm:f>"-"</xm:f>
            <x14:dxf>
              <fill>
                <patternFill>
                  <bgColor rgb="FF000000"/>
                </patternFill>
              </fill>
            </x14:dxf>
          </x14:cfRule>
          <xm:sqref>K17:K21</xm:sqref>
        </x14:conditionalFormatting>
        <x14:conditionalFormatting xmlns:xm="http://schemas.microsoft.com/office/excel/2006/main">
          <x14:cfRule type="containsText" priority="403" operator="containsText" id="{1E6E8D36-D5E0-40E7-ABF8-F49882790B8D}">
            <xm:f>NOT(ISERROR(SEARCH("-",K23)))</xm:f>
            <xm:f>"-"</xm:f>
            <x14:dxf>
              <fill>
                <patternFill>
                  <bgColor rgb="FF000000"/>
                </patternFill>
              </fill>
            </x14:dxf>
          </x14:cfRule>
          <xm:sqref>K23:K38</xm:sqref>
        </x14:conditionalFormatting>
        <x14:conditionalFormatting xmlns:xm="http://schemas.microsoft.com/office/excel/2006/main">
          <x14:cfRule type="containsText" priority="393" operator="containsText" id="{A694EBED-74CE-4DE7-B8D1-438C3E7E1F7E}">
            <xm:f>NOT(ISERROR(SEARCH("-",K40)))</xm:f>
            <xm:f>"-"</xm:f>
            <x14:dxf>
              <fill>
                <patternFill>
                  <bgColor rgb="FF000000"/>
                </patternFill>
              </fill>
            </x14:dxf>
          </x14:cfRule>
          <xm:sqref>K40</xm:sqref>
        </x14:conditionalFormatting>
      </x14:conditionalFormatting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M115"/>
  <sheetViews>
    <sheetView zoomScale="70" zoomScaleNormal="70" workbookViewId="0">
      <pane xSplit="6" ySplit="4" topLeftCell="G5" activePane="bottomRight" state="frozen"/>
      <selection pane="topRight" activeCell="G1" sqref="G1"/>
      <selection pane="bottomLeft" activeCell="A5" sqref="A5"/>
      <selection pane="bottomRight" activeCell="H8" sqref="H8"/>
    </sheetView>
  </sheetViews>
  <sheetFormatPr baseColWidth="10" defaultColWidth="11.42578125" defaultRowHeight="21" x14ac:dyDescent="0.35"/>
  <cols>
    <col min="1" max="1" width="20.85546875" customWidth="1"/>
    <col min="2" max="2" width="20.5703125" customWidth="1"/>
    <col min="3" max="3" width="25.28515625" customWidth="1"/>
    <col min="4" max="4" width="31.7109375" customWidth="1"/>
    <col min="5" max="5" width="28" customWidth="1"/>
    <col min="6" max="6" width="36.7109375" customWidth="1"/>
    <col min="7" max="7" width="17.140625" customWidth="1"/>
    <col min="8" max="9" width="22.28515625" style="235" bestFit="1" customWidth="1"/>
    <col min="10" max="10" width="23" style="235" customWidth="1"/>
    <col min="11" max="11" width="26" style="235" customWidth="1"/>
    <col min="12" max="12" width="150.7109375" style="167" customWidth="1"/>
    <col min="13" max="13" width="40.28515625" customWidth="1"/>
  </cols>
  <sheetData>
    <row r="1" spans="1:12" ht="81.75" customHeight="1" thickBot="1" x14ac:dyDescent="0.3">
      <c r="A1" s="116"/>
      <c r="B1" s="198" t="s">
        <v>122</v>
      </c>
      <c r="C1" s="198"/>
      <c r="D1" s="116" t="s">
        <v>1402</v>
      </c>
      <c r="E1" s="116"/>
      <c r="F1" s="116"/>
      <c r="G1" s="116"/>
      <c r="H1" s="201"/>
      <c r="I1" s="201"/>
      <c r="J1" s="201"/>
      <c r="K1" s="201"/>
      <c r="L1" s="200"/>
    </row>
    <row r="2" spans="1:12" s="9" customFormat="1" ht="36" customHeight="1" thickTop="1" thickBot="1" x14ac:dyDescent="0.3">
      <c r="A2" s="106"/>
      <c r="B2" s="106"/>
      <c r="C2" s="106"/>
      <c r="D2" s="106"/>
      <c r="E2" s="106"/>
      <c r="F2" s="106"/>
      <c r="G2" s="106"/>
      <c r="H2" s="1361" t="s">
        <v>124</v>
      </c>
      <c r="I2" s="1362"/>
      <c r="J2" s="1362"/>
      <c r="K2" s="1363"/>
      <c r="L2" s="336" t="s">
        <v>21</v>
      </c>
    </row>
    <row r="3" spans="1:12" ht="66"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337" t="s">
        <v>134</v>
      </c>
    </row>
    <row r="4" spans="1:12" ht="61.5" customHeight="1" thickTop="1" thickBot="1" x14ac:dyDescent="0.3">
      <c r="A4" s="105"/>
      <c r="B4" s="105" t="s">
        <v>135</v>
      </c>
      <c r="C4" s="105"/>
      <c r="D4" s="105"/>
      <c r="E4" s="105"/>
      <c r="F4" s="105"/>
      <c r="G4" s="105"/>
      <c r="H4" s="206"/>
      <c r="I4" s="206"/>
      <c r="J4" s="206"/>
      <c r="K4" s="206"/>
      <c r="L4" s="205"/>
    </row>
    <row r="5" spans="1:12" ht="92.25" customHeight="1" thickTop="1" thickBot="1" x14ac:dyDescent="0.3">
      <c r="A5" s="106" t="s">
        <v>1403</v>
      </c>
      <c r="B5" s="668" t="s">
        <v>137</v>
      </c>
      <c r="C5" s="114" t="s">
        <v>138</v>
      </c>
      <c r="D5" s="25" t="s">
        <v>139</v>
      </c>
      <c r="E5" s="25" t="s">
        <v>560</v>
      </c>
      <c r="F5" s="25" t="s">
        <v>275</v>
      </c>
      <c r="G5" s="25" t="s">
        <v>276</v>
      </c>
      <c r="H5" s="225">
        <v>0.95</v>
      </c>
      <c r="I5" s="225">
        <v>1</v>
      </c>
      <c r="J5" s="211">
        <v>1.0526315789473684</v>
      </c>
      <c r="K5" s="208">
        <v>1.0526315789473684</v>
      </c>
      <c r="L5" s="650" t="s">
        <v>1404</v>
      </c>
    </row>
    <row r="6" spans="1:12" ht="87.75" customHeight="1" thickTop="1" thickBot="1" x14ac:dyDescent="0.3">
      <c r="A6" s="106" t="s">
        <v>1403</v>
      </c>
      <c r="B6" s="668" t="s">
        <v>137</v>
      </c>
      <c r="C6" s="114" t="s">
        <v>138</v>
      </c>
      <c r="D6" s="25" t="s">
        <v>141</v>
      </c>
      <c r="E6" s="25" t="s">
        <v>142</v>
      </c>
      <c r="F6" s="25" t="s">
        <v>279</v>
      </c>
      <c r="G6" s="25" t="s">
        <v>276</v>
      </c>
      <c r="H6" s="338">
        <v>0.95</v>
      </c>
      <c r="I6" s="338">
        <v>0.99299999999999999</v>
      </c>
      <c r="J6" s="211">
        <v>1.0452631578947369</v>
      </c>
      <c r="K6" s="208">
        <v>1.0452631578947369</v>
      </c>
      <c r="L6" s="650" t="s">
        <v>1405</v>
      </c>
    </row>
    <row r="7" spans="1:12" ht="89.25" customHeight="1" thickTop="1" thickBot="1" x14ac:dyDescent="0.3">
      <c r="A7" s="106" t="s">
        <v>1403</v>
      </c>
      <c r="B7" s="668" t="s">
        <v>137</v>
      </c>
      <c r="C7" s="114" t="s">
        <v>143</v>
      </c>
      <c r="D7" s="114" t="s">
        <v>479</v>
      </c>
      <c r="E7" s="25" t="s">
        <v>480</v>
      </c>
      <c r="F7" s="25" t="s">
        <v>1313</v>
      </c>
      <c r="G7" s="25" t="s">
        <v>438</v>
      </c>
      <c r="H7" s="338">
        <v>49877000000</v>
      </c>
      <c r="I7" s="338">
        <v>53289268532</v>
      </c>
      <c r="J7" s="211">
        <v>1.0684136682639294</v>
      </c>
      <c r="K7" s="208">
        <v>1.0684136682639294</v>
      </c>
      <c r="L7" s="650" t="s">
        <v>1406</v>
      </c>
    </row>
    <row r="8" spans="1:12" ht="90" customHeight="1" thickTop="1" thickBot="1" x14ac:dyDescent="0.3">
      <c r="A8" s="106" t="s">
        <v>1403</v>
      </c>
      <c r="B8" s="668" t="s">
        <v>137</v>
      </c>
      <c r="C8" s="114" t="s">
        <v>143</v>
      </c>
      <c r="D8" s="114" t="s">
        <v>479</v>
      </c>
      <c r="E8" s="25" t="s">
        <v>482</v>
      </c>
      <c r="F8" s="25" t="s">
        <v>1315</v>
      </c>
      <c r="G8" s="25" t="s">
        <v>438</v>
      </c>
      <c r="H8" s="338">
        <v>292000000</v>
      </c>
      <c r="I8" s="338">
        <v>236276552</v>
      </c>
      <c r="J8" s="211">
        <v>0.80916627397260277</v>
      </c>
      <c r="K8" s="208">
        <v>0.80916627397260277</v>
      </c>
      <c r="L8" s="650" t="s">
        <v>1407</v>
      </c>
    </row>
    <row r="9" spans="1:12" ht="108.75" customHeight="1" thickTop="1" thickBot="1" x14ac:dyDescent="0.3">
      <c r="A9" s="106" t="s">
        <v>1403</v>
      </c>
      <c r="B9" s="668" t="s">
        <v>137</v>
      </c>
      <c r="C9" s="114" t="s">
        <v>143</v>
      </c>
      <c r="D9" s="114" t="s">
        <v>479</v>
      </c>
      <c r="E9" s="25" t="s">
        <v>484</v>
      </c>
      <c r="F9" s="25" t="s">
        <v>1317</v>
      </c>
      <c r="G9" s="25" t="s">
        <v>438</v>
      </c>
      <c r="H9" s="338">
        <v>63878000000</v>
      </c>
      <c r="I9" s="338">
        <v>100540143688</v>
      </c>
      <c r="J9" s="211">
        <v>1.5739400683803499</v>
      </c>
      <c r="K9" s="208">
        <v>1.5739400683803499</v>
      </c>
      <c r="L9" s="650" t="s">
        <v>1408</v>
      </c>
    </row>
    <row r="10" spans="1:12" ht="117.6" customHeight="1" thickTop="1" thickBot="1" x14ac:dyDescent="0.3">
      <c r="A10" s="106" t="s">
        <v>1403</v>
      </c>
      <c r="B10" s="668" t="s">
        <v>137</v>
      </c>
      <c r="C10" s="114" t="s">
        <v>143</v>
      </c>
      <c r="D10" s="114" t="s">
        <v>506</v>
      </c>
      <c r="E10" s="25" t="s">
        <v>507</v>
      </c>
      <c r="F10" s="25" t="s">
        <v>508</v>
      </c>
      <c r="G10" s="25" t="s">
        <v>438</v>
      </c>
      <c r="H10" s="338">
        <v>12444445000</v>
      </c>
      <c r="I10" s="338">
        <v>39659157739</v>
      </c>
      <c r="J10" s="211">
        <v>3.186896461754622</v>
      </c>
      <c r="K10" s="208">
        <v>2</v>
      </c>
      <c r="L10" s="650" t="s">
        <v>1409</v>
      </c>
    </row>
    <row r="11" spans="1:12" ht="138.75" customHeight="1" thickTop="1" thickBot="1" x14ac:dyDescent="0.3">
      <c r="A11" s="106" t="s">
        <v>1403</v>
      </c>
      <c r="B11" s="668" t="s">
        <v>137</v>
      </c>
      <c r="C11" s="114" t="s">
        <v>143</v>
      </c>
      <c r="D11" s="114" t="s">
        <v>506</v>
      </c>
      <c r="E11" s="25" t="s">
        <v>510</v>
      </c>
      <c r="F11" s="25" t="s">
        <v>511</v>
      </c>
      <c r="G11" s="25" t="s">
        <v>438</v>
      </c>
      <c r="H11" s="338">
        <v>482143000</v>
      </c>
      <c r="I11" s="338">
        <v>484414142</v>
      </c>
      <c r="J11" s="211">
        <v>1.0047105153450324</v>
      </c>
      <c r="K11" s="208">
        <v>1.0047105153450324</v>
      </c>
      <c r="L11" s="650" t="s">
        <v>1410</v>
      </c>
    </row>
    <row r="12" spans="1:12" ht="129" customHeight="1" thickTop="1" thickBot="1" x14ac:dyDescent="0.3">
      <c r="A12" s="106" t="s">
        <v>1403</v>
      </c>
      <c r="B12" s="668" t="s">
        <v>137</v>
      </c>
      <c r="C12" s="114" t="s">
        <v>143</v>
      </c>
      <c r="D12" s="114" t="s">
        <v>150</v>
      </c>
      <c r="E12" s="25" t="s">
        <v>151</v>
      </c>
      <c r="F12" s="25" t="s">
        <v>1322</v>
      </c>
      <c r="G12" s="25" t="s">
        <v>276</v>
      </c>
      <c r="H12" s="338">
        <v>0.65500000000000003</v>
      </c>
      <c r="I12" s="338">
        <v>0</v>
      </c>
      <c r="J12" s="211" t="s">
        <v>297</v>
      </c>
      <c r="K12" s="208" t="s">
        <v>298</v>
      </c>
      <c r="L12" s="650" t="s">
        <v>1411</v>
      </c>
    </row>
    <row r="13" spans="1:12" ht="114" customHeight="1" thickTop="1" thickBot="1" x14ac:dyDescent="0.3">
      <c r="A13" s="106" t="s">
        <v>1403</v>
      </c>
      <c r="B13" s="668" t="s">
        <v>137</v>
      </c>
      <c r="C13" s="114" t="s">
        <v>143</v>
      </c>
      <c r="D13" s="114" t="s">
        <v>150</v>
      </c>
      <c r="E13" s="25" t="s">
        <v>1412</v>
      </c>
      <c r="F13" s="25" t="s">
        <v>1324</v>
      </c>
      <c r="G13" s="25" t="s">
        <v>276</v>
      </c>
      <c r="H13" s="338">
        <v>1</v>
      </c>
      <c r="I13" s="338">
        <v>1</v>
      </c>
      <c r="J13" s="211">
        <v>1</v>
      </c>
      <c r="K13" s="208">
        <v>1</v>
      </c>
      <c r="L13" s="650" t="s">
        <v>1413</v>
      </c>
    </row>
    <row r="14" spans="1:12" ht="156.75" customHeight="1" thickTop="1" thickBot="1" x14ac:dyDescent="0.3">
      <c r="A14" s="106" t="s">
        <v>1403</v>
      </c>
      <c r="B14" s="668" t="s">
        <v>137</v>
      </c>
      <c r="C14" s="114" t="s">
        <v>143</v>
      </c>
      <c r="D14" s="114" t="s">
        <v>150</v>
      </c>
      <c r="E14" s="25" t="s">
        <v>1143</v>
      </c>
      <c r="F14" s="25" t="s">
        <v>1326</v>
      </c>
      <c r="G14" s="25" t="s">
        <v>276</v>
      </c>
      <c r="H14" s="338">
        <v>1</v>
      </c>
      <c r="I14" s="338">
        <v>0.9375</v>
      </c>
      <c r="J14" s="211">
        <v>0.9375</v>
      </c>
      <c r="K14" s="208">
        <v>0.9375</v>
      </c>
      <c r="L14" s="650" t="s">
        <v>1414</v>
      </c>
    </row>
    <row r="15" spans="1:12" ht="50.25" customHeight="1" thickTop="1" thickBot="1" x14ac:dyDescent="0.3">
      <c r="A15" s="106"/>
      <c r="B15" s="1380" t="s">
        <v>213</v>
      </c>
      <c r="C15" s="1380"/>
      <c r="D15" s="1380"/>
      <c r="E15" s="1380"/>
      <c r="F15" s="1380"/>
      <c r="G15" s="1380"/>
      <c r="H15" s="109"/>
      <c r="I15" s="109"/>
      <c r="J15" s="109"/>
      <c r="K15" s="456"/>
      <c r="L15" s="328"/>
    </row>
    <row r="16" spans="1:12" ht="155.25" customHeight="1" thickTop="1" thickBot="1" x14ac:dyDescent="0.3">
      <c r="A16" s="106" t="s">
        <v>1403</v>
      </c>
      <c r="B16" s="94" t="s">
        <v>158</v>
      </c>
      <c r="C16" s="114" t="s">
        <v>159</v>
      </c>
      <c r="D16" s="114" t="s">
        <v>291</v>
      </c>
      <c r="E16" s="25" t="s">
        <v>292</v>
      </c>
      <c r="F16" s="25" t="s">
        <v>350</v>
      </c>
      <c r="G16" s="1246" t="s">
        <v>276</v>
      </c>
      <c r="H16" s="338">
        <v>1</v>
      </c>
      <c r="I16" s="338">
        <v>1</v>
      </c>
      <c r="J16" s="211">
        <v>1</v>
      </c>
      <c r="K16" s="208">
        <v>1</v>
      </c>
      <c r="L16" s="650" t="s">
        <v>1415</v>
      </c>
    </row>
    <row r="17" spans="1:13" ht="94.5" customHeight="1" thickTop="1" thickBot="1" x14ac:dyDescent="0.3">
      <c r="A17" s="106" t="s">
        <v>1403</v>
      </c>
      <c r="B17" s="94" t="s">
        <v>158</v>
      </c>
      <c r="C17" s="114" t="s">
        <v>159</v>
      </c>
      <c r="D17" s="114" t="s">
        <v>291</v>
      </c>
      <c r="E17" s="25" t="s">
        <v>411</v>
      </c>
      <c r="F17" s="25" t="s">
        <v>1329</v>
      </c>
      <c r="G17" s="25" t="s">
        <v>276</v>
      </c>
      <c r="H17" s="338">
        <v>1</v>
      </c>
      <c r="I17" s="338">
        <v>1</v>
      </c>
      <c r="J17" s="211">
        <v>1</v>
      </c>
      <c r="K17" s="208">
        <v>1</v>
      </c>
      <c r="L17" s="650" t="s">
        <v>1416</v>
      </c>
      <c r="M17" s="48"/>
    </row>
    <row r="18" spans="1:13" ht="132.75" customHeight="1" thickTop="1" thickBot="1" x14ac:dyDescent="0.3">
      <c r="A18" s="106" t="s">
        <v>1403</v>
      </c>
      <c r="B18" s="94" t="s">
        <v>158</v>
      </c>
      <c r="C18" s="114" t="s">
        <v>159</v>
      </c>
      <c r="D18" s="25" t="s">
        <v>231</v>
      </c>
      <c r="E18" s="25" t="s">
        <v>1225</v>
      </c>
      <c r="F18" s="25" t="s">
        <v>1331</v>
      </c>
      <c r="G18" s="25" t="s">
        <v>276</v>
      </c>
      <c r="H18" s="338">
        <v>1</v>
      </c>
      <c r="I18" s="338">
        <v>1</v>
      </c>
      <c r="J18" s="211">
        <v>1</v>
      </c>
      <c r="K18" s="208">
        <v>1</v>
      </c>
      <c r="L18" s="650" t="s">
        <v>1417</v>
      </c>
    </row>
    <row r="19" spans="1:13" ht="75.599999999999994" customHeight="1" thickTop="1" thickBot="1" x14ac:dyDescent="0.3">
      <c r="A19" s="106" t="s">
        <v>1403</v>
      </c>
      <c r="B19" s="94" t="s">
        <v>158</v>
      </c>
      <c r="C19" s="114" t="s">
        <v>159</v>
      </c>
      <c r="D19" s="25" t="s">
        <v>234</v>
      </c>
      <c r="E19" s="25" t="s">
        <v>235</v>
      </c>
      <c r="F19" s="25" t="s">
        <v>1333</v>
      </c>
      <c r="G19" s="1246" t="s">
        <v>1334</v>
      </c>
      <c r="H19" s="338">
        <v>4</v>
      </c>
      <c r="I19" s="338">
        <v>3.6425000000000001</v>
      </c>
      <c r="J19" s="211">
        <v>1.0981468771448182</v>
      </c>
      <c r="K19" s="208">
        <v>1.0981468771448182</v>
      </c>
      <c r="L19" s="650" t="s">
        <v>1418</v>
      </c>
    </row>
    <row r="20" spans="1:13" ht="119.25" customHeight="1" thickTop="1" thickBot="1" x14ac:dyDescent="0.3">
      <c r="A20" s="106" t="s">
        <v>1403</v>
      </c>
      <c r="B20" s="94" t="s">
        <v>158</v>
      </c>
      <c r="C20" s="114" t="s">
        <v>159</v>
      </c>
      <c r="D20" s="114" t="s">
        <v>247</v>
      </c>
      <c r="E20" s="25" t="s">
        <v>248</v>
      </c>
      <c r="F20" s="25" t="s">
        <v>1419</v>
      </c>
      <c r="G20" s="1246" t="s">
        <v>276</v>
      </c>
      <c r="H20" s="338">
        <v>1</v>
      </c>
      <c r="I20" s="338">
        <v>1</v>
      </c>
      <c r="J20" s="211">
        <v>1</v>
      </c>
      <c r="K20" s="208">
        <v>1</v>
      </c>
      <c r="L20" s="650" t="s">
        <v>1420</v>
      </c>
    </row>
    <row r="21" spans="1:13" ht="47.25" customHeight="1" thickTop="1" thickBot="1" x14ac:dyDescent="0.3">
      <c r="A21" s="106"/>
      <c r="B21" s="1407" t="s">
        <v>1294</v>
      </c>
      <c r="C21" s="82"/>
      <c r="D21" s="82"/>
      <c r="E21" s="82"/>
      <c r="F21" s="82"/>
      <c r="G21" s="82"/>
      <c r="H21" s="431"/>
      <c r="I21" s="431"/>
      <c r="J21" s="431"/>
      <c r="K21" s="72"/>
      <c r="L21" s="320"/>
    </row>
    <row r="22" spans="1:13" ht="76.150000000000006" customHeight="1" thickTop="1" thickBot="1" x14ac:dyDescent="0.3">
      <c r="A22" s="106" t="s">
        <v>1421</v>
      </c>
      <c r="B22" s="85" t="s">
        <v>162</v>
      </c>
      <c r="C22" s="441" t="s">
        <v>513</v>
      </c>
      <c r="D22" s="441" t="s">
        <v>1251</v>
      </c>
      <c r="E22" s="25" t="s">
        <v>919</v>
      </c>
      <c r="F22" s="25" t="s">
        <v>1338</v>
      </c>
      <c r="G22" s="1246" t="s">
        <v>276</v>
      </c>
      <c r="H22" s="338">
        <v>0.44430012502000915</v>
      </c>
      <c r="I22" s="338">
        <v>0.42145896836346408</v>
      </c>
      <c r="J22" s="211">
        <v>0.94859070396274048</v>
      </c>
      <c r="K22" s="208">
        <v>0.94859070396274048</v>
      </c>
      <c r="L22" s="650" t="s">
        <v>1422</v>
      </c>
    </row>
    <row r="23" spans="1:13" ht="112.5" customHeight="1" thickTop="1" thickBot="1" x14ac:dyDescent="0.3">
      <c r="A23" s="106" t="s">
        <v>1403</v>
      </c>
      <c r="B23" s="85" t="s">
        <v>162</v>
      </c>
      <c r="C23" s="441" t="s">
        <v>165</v>
      </c>
      <c r="D23" s="114" t="s">
        <v>252</v>
      </c>
      <c r="E23" s="25" t="s">
        <v>200</v>
      </c>
      <c r="F23" s="25" t="s">
        <v>1340</v>
      </c>
      <c r="G23" s="1246" t="s">
        <v>276</v>
      </c>
      <c r="H23" s="338">
        <v>1</v>
      </c>
      <c r="I23" s="338">
        <v>1</v>
      </c>
      <c r="J23" s="211">
        <v>1</v>
      </c>
      <c r="K23" s="208">
        <v>1</v>
      </c>
      <c r="L23" s="650" t="s">
        <v>1423</v>
      </c>
    </row>
    <row r="24" spans="1:13" ht="111.75" customHeight="1" thickTop="1" thickBot="1" x14ac:dyDescent="0.3">
      <c r="A24" s="106" t="s">
        <v>1403</v>
      </c>
      <c r="B24" s="85" t="s">
        <v>162</v>
      </c>
      <c r="C24" s="441" t="s">
        <v>165</v>
      </c>
      <c r="D24" s="114" t="s">
        <v>252</v>
      </c>
      <c r="E24" s="25" t="s">
        <v>1227</v>
      </c>
      <c r="F24" s="25" t="s">
        <v>1342</v>
      </c>
      <c r="G24" s="1246" t="s">
        <v>276</v>
      </c>
      <c r="H24" s="338">
        <v>1</v>
      </c>
      <c r="I24" s="338">
        <v>1</v>
      </c>
      <c r="J24" s="211">
        <v>1</v>
      </c>
      <c r="K24" s="208">
        <v>1</v>
      </c>
      <c r="L24" s="650" t="s">
        <v>1424</v>
      </c>
    </row>
    <row r="25" spans="1:13" ht="101.25" customHeight="1" thickTop="1" thickBot="1" x14ac:dyDescent="0.3">
      <c r="A25" s="106" t="s">
        <v>1403</v>
      </c>
      <c r="B25" s="85" t="s">
        <v>162</v>
      </c>
      <c r="C25" s="441" t="s">
        <v>165</v>
      </c>
      <c r="D25" s="114" t="s">
        <v>165</v>
      </c>
      <c r="E25" s="25" t="s">
        <v>264</v>
      </c>
      <c r="F25" s="25" t="s">
        <v>1344</v>
      </c>
      <c r="G25" s="1246" t="s">
        <v>276</v>
      </c>
      <c r="H25" s="338">
        <v>1</v>
      </c>
      <c r="I25" s="338">
        <v>1</v>
      </c>
      <c r="J25" s="211">
        <v>1</v>
      </c>
      <c r="K25" s="208">
        <v>1</v>
      </c>
      <c r="L25" s="650" t="s">
        <v>1425</v>
      </c>
    </row>
    <row r="26" spans="1:13" ht="108.75" customHeight="1" thickTop="1" thickBot="1" x14ac:dyDescent="0.3">
      <c r="A26" s="106" t="s">
        <v>1403</v>
      </c>
      <c r="B26" s="85" t="s">
        <v>162</v>
      </c>
      <c r="C26" s="441" t="s">
        <v>165</v>
      </c>
      <c r="D26" s="114" t="s">
        <v>165</v>
      </c>
      <c r="E26" s="25" t="s">
        <v>266</v>
      </c>
      <c r="F26" s="25" t="s">
        <v>1346</v>
      </c>
      <c r="G26" s="1246" t="s">
        <v>276</v>
      </c>
      <c r="H26" s="338">
        <v>1</v>
      </c>
      <c r="I26" s="338">
        <v>1</v>
      </c>
      <c r="J26" s="211">
        <v>1</v>
      </c>
      <c r="K26" s="208">
        <v>1</v>
      </c>
      <c r="L26" s="650" t="s">
        <v>1426</v>
      </c>
    </row>
    <row r="27" spans="1:13" ht="135" customHeight="1" thickTop="1" thickBot="1" x14ac:dyDescent="0.3">
      <c r="A27" s="106" t="s">
        <v>1403</v>
      </c>
      <c r="B27" s="85" t="s">
        <v>162</v>
      </c>
      <c r="C27" s="441" t="s">
        <v>165</v>
      </c>
      <c r="D27" s="25" t="s">
        <v>202</v>
      </c>
      <c r="E27" s="25" t="s">
        <v>203</v>
      </c>
      <c r="F27" s="25" t="s">
        <v>306</v>
      </c>
      <c r="G27" s="25" t="s">
        <v>276</v>
      </c>
      <c r="H27" s="338">
        <v>1</v>
      </c>
      <c r="I27" s="338">
        <v>1</v>
      </c>
      <c r="J27" s="211">
        <v>1</v>
      </c>
      <c r="K27" s="208">
        <v>1</v>
      </c>
      <c r="L27" s="650" t="s">
        <v>1427</v>
      </c>
    </row>
    <row r="28" spans="1:13" ht="108.75" customHeight="1" thickTop="1" thickBot="1" x14ac:dyDescent="0.3">
      <c r="A28" s="106" t="s">
        <v>1403</v>
      </c>
      <c r="B28" s="85" t="s">
        <v>162</v>
      </c>
      <c r="C28" s="114" t="s">
        <v>168</v>
      </c>
      <c r="D28" s="115" t="s">
        <v>487</v>
      </c>
      <c r="E28" s="25" t="s">
        <v>488</v>
      </c>
      <c r="F28" s="25" t="s">
        <v>1349</v>
      </c>
      <c r="G28" s="25" t="s">
        <v>438</v>
      </c>
      <c r="H28" s="338">
        <v>10451000000</v>
      </c>
      <c r="I28" s="338">
        <v>14184589085</v>
      </c>
      <c r="J28" s="211">
        <v>1.3572470658310209</v>
      </c>
      <c r="K28" s="208">
        <v>1.3572470658310209</v>
      </c>
      <c r="L28" s="650" t="s">
        <v>1428</v>
      </c>
    </row>
    <row r="29" spans="1:13" ht="166.5" customHeight="1" thickTop="1" thickBot="1" x14ac:dyDescent="0.3">
      <c r="A29" s="106" t="s">
        <v>1403</v>
      </c>
      <c r="B29" s="85" t="s">
        <v>162</v>
      </c>
      <c r="C29" s="114" t="s">
        <v>168</v>
      </c>
      <c r="D29" s="114" t="s">
        <v>1429</v>
      </c>
      <c r="E29" s="441" t="s">
        <v>429</v>
      </c>
      <c r="F29" s="441" t="s">
        <v>1357</v>
      </c>
      <c r="G29" s="441" t="s">
        <v>331</v>
      </c>
      <c r="H29" s="232">
        <v>22</v>
      </c>
      <c r="I29" s="232">
        <v>30</v>
      </c>
      <c r="J29" s="211">
        <v>1.3636363636363635</v>
      </c>
      <c r="K29" s="208">
        <v>1.3636363636363635</v>
      </c>
      <c r="L29" s="650" t="s">
        <v>1430</v>
      </c>
    </row>
    <row r="30" spans="1:13" ht="95.25" customHeight="1" thickTop="1" thickBot="1" x14ac:dyDescent="0.3">
      <c r="A30" s="106" t="s">
        <v>1403</v>
      </c>
      <c r="B30" s="85" t="s">
        <v>162</v>
      </c>
      <c r="C30" s="114" t="s">
        <v>168</v>
      </c>
      <c r="D30" s="25" t="s">
        <v>1056</v>
      </c>
      <c r="E30" s="25" t="s">
        <v>1057</v>
      </c>
      <c r="F30" s="25" t="s">
        <v>1058</v>
      </c>
      <c r="G30" s="25" t="s">
        <v>331</v>
      </c>
      <c r="H30" s="232">
        <v>5000</v>
      </c>
      <c r="I30" s="232">
        <v>5012</v>
      </c>
      <c r="J30" s="211">
        <v>1.0024</v>
      </c>
      <c r="K30" s="208">
        <v>1.0024</v>
      </c>
      <c r="L30" s="650" t="s">
        <v>1431</v>
      </c>
    </row>
    <row r="31" spans="1:13" ht="140.25" customHeight="1" thickTop="1" thickBot="1" x14ac:dyDescent="0.3">
      <c r="A31" s="106" t="s">
        <v>1403</v>
      </c>
      <c r="B31" s="85" t="s">
        <v>162</v>
      </c>
      <c r="C31" s="114" t="s">
        <v>327</v>
      </c>
      <c r="D31" s="506" t="s">
        <v>1270</v>
      </c>
      <c r="E31" s="25" t="s">
        <v>494</v>
      </c>
      <c r="F31" s="25" t="s">
        <v>1360</v>
      </c>
      <c r="G31" s="25" t="s">
        <v>276</v>
      </c>
      <c r="H31" s="338">
        <v>1</v>
      </c>
      <c r="I31" s="338">
        <v>0.98</v>
      </c>
      <c r="J31" s="211">
        <v>0.98</v>
      </c>
      <c r="K31" s="208">
        <v>0.98</v>
      </c>
      <c r="L31" s="650" t="s">
        <v>1432</v>
      </c>
    </row>
    <row r="32" spans="1:13" ht="111.75" customHeight="1" thickTop="1" thickBot="1" x14ac:dyDescent="0.3">
      <c r="A32" s="106" t="s">
        <v>1403</v>
      </c>
      <c r="B32" s="85" t="s">
        <v>162</v>
      </c>
      <c r="C32" s="114" t="s">
        <v>327</v>
      </c>
      <c r="D32" s="115" t="s">
        <v>1305</v>
      </c>
      <c r="E32" s="25" t="s">
        <v>498</v>
      </c>
      <c r="F32" s="25" t="s">
        <v>1362</v>
      </c>
      <c r="G32" s="25" t="s">
        <v>276</v>
      </c>
      <c r="H32" s="338">
        <v>1</v>
      </c>
      <c r="I32" s="338">
        <v>1</v>
      </c>
      <c r="J32" s="211">
        <v>1</v>
      </c>
      <c r="K32" s="208">
        <v>1</v>
      </c>
      <c r="L32" s="650" t="s">
        <v>1433</v>
      </c>
    </row>
    <row r="33" spans="1:12" ht="53.25" customHeight="1" thickTop="1" thickBot="1" x14ac:dyDescent="0.3">
      <c r="B33" s="1408" t="s">
        <v>1307</v>
      </c>
      <c r="C33" s="84"/>
      <c r="D33" s="84"/>
      <c r="E33" s="84"/>
      <c r="F33" s="84"/>
      <c r="G33" s="84"/>
      <c r="H33" s="433"/>
      <c r="I33" s="433"/>
      <c r="J33" s="433"/>
      <c r="K33" s="450"/>
      <c r="L33" s="1250"/>
    </row>
    <row r="34" spans="1:12" ht="64.5" customHeight="1" thickTop="1" thickBot="1" x14ac:dyDescent="0.3">
      <c r="A34" s="106" t="s">
        <v>1403</v>
      </c>
      <c r="B34" s="670" t="s">
        <v>172</v>
      </c>
      <c r="C34" s="25" t="s">
        <v>173</v>
      </c>
      <c r="D34" s="25" t="s">
        <v>226</v>
      </c>
      <c r="E34" s="25" t="s">
        <v>206</v>
      </c>
      <c r="F34" s="25" t="s">
        <v>333</v>
      </c>
      <c r="G34" s="224" t="s">
        <v>276</v>
      </c>
      <c r="H34" s="338">
        <v>1</v>
      </c>
      <c r="I34" s="338">
        <v>1.0579166666666666</v>
      </c>
      <c r="J34" s="211">
        <v>1.0579166666666666</v>
      </c>
      <c r="K34" s="208">
        <v>1.0579166666666666</v>
      </c>
      <c r="L34" s="650" t="s">
        <v>1434</v>
      </c>
    </row>
    <row r="35" spans="1:12" ht="128.25" customHeight="1" thickTop="1" x14ac:dyDescent="0.35">
      <c r="J35" s="47" t="s">
        <v>177</v>
      </c>
      <c r="K35" s="1178">
        <v>1.0884447284632937</v>
      </c>
      <c r="L35" s="17" t="s">
        <v>178</v>
      </c>
    </row>
    <row r="36" spans="1:12" x14ac:dyDescent="0.35">
      <c r="K36" s="233"/>
    </row>
    <row r="37" spans="1:12" x14ac:dyDescent="0.35">
      <c r="K37" s="233"/>
    </row>
    <row r="38" spans="1:12" x14ac:dyDescent="0.35">
      <c r="K38" s="233"/>
    </row>
    <row r="39" spans="1:12" x14ac:dyDescent="0.35">
      <c r="K39" s="233"/>
    </row>
    <row r="40" spans="1:12" x14ac:dyDescent="0.35">
      <c r="K40" s="233"/>
    </row>
    <row r="41" spans="1:12" x14ac:dyDescent="0.35">
      <c r="K41" s="233"/>
    </row>
    <row r="42" spans="1:12" x14ac:dyDescent="0.35">
      <c r="K42" s="233"/>
    </row>
    <row r="43" spans="1:12" x14ac:dyDescent="0.35">
      <c r="K43" s="233"/>
    </row>
    <row r="44" spans="1:12" x14ac:dyDescent="0.35">
      <c r="K44" s="233"/>
    </row>
    <row r="45" spans="1:12" x14ac:dyDescent="0.35">
      <c r="K45" s="233"/>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hTDG2sst12XV4KIIH7EJmPEPcv/QRWOvs5yfpLct2v+iN1gNErkf38ZdZp78SY6v9Giic4S2911ZCH59zhJU+g==" saltValue="bt+Yd0PMNjBO43CoEDsxnQ==" spinCount="100000" sheet="1" objects="1" scenarios="1"/>
  <conditionalFormatting sqref="H6:I14 H16:I20 H22:I32 H34:I34">
    <cfRule type="expression" dxfId="2392" priority="351">
      <formula>OR($G6="Número",$G6="Meses",$G6="Pesos",$G6="Millones")</formula>
    </cfRule>
    <cfRule type="expression" dxfId="2391" priority="352">
      <formula>$G6="Porcentaje"</formula>
    </cfRule>
  </conditionalFormatting>
  <conditionalFormatting sqref="K5:K14">
    <cfRule type="cellIs" dxfId="2390" priority="133" operator="greaterThan">
      <formula>1.1</formula>
    </cfRule>
    <cfRule type="cellIs" dxfId="2389" priority="134" operator="between">
      <formula>100%</formula>
      <formula>110%</formula>
    </cfRule>
    <cfRule type="cellIs" dxfId="2388" priority="135" operator="between">
      <formula>70%</formula>
      <formula>99.9999999%</formula>
    </cfRule>
    <cfRule type="cellIs" dxfId="2387" priority="136" operator="between">
      <formula>0</formula>
      <formula>0.6999999999999</formula>
    </cfRule>
  </conditionalFormatting>
  <conditionalFormatting sqref="J5:J14">
    <cfRule type="containsText" dxfId="2386" priority="127" operator="containsText" text="Sin medición en la vigencia">
      <formula>NOT(ISERROR(SEARCH("Sin medición en la vigencia",J5)))</formula>
    </cfRule>
    <cfRule type="cellIs" dxfId="2385" priority="128" operator="greaterThan">
      <formula>1.1</formula>
    </cfRule>
    <cfRule type="cellIs" dxfId="2384" priority="129" operator="between">
      <formula>100%</formula>
      <formula>110%</formula>
    </cfRule>
    <cfRule type="cellIs" dxfId="2383" priority="130" operator="between">
      <formula>70%</formula>
      <formula>99.9999999%</formula>
    </cfRule>
    <cfRule type="cellIs" dxfId="2382" priority="131" operator="between">
      <formula>0</formula>
      <formula>0.6999999999999</formula>
    </cfRule>
  </conditionalFormatting>
  <conditionalFormatting sqref="K16:K20">
    <cfRule type="cellIs" dxfId="2381" priority="123" operator="greaterThan">
      <formula>1.1</formula>
    </cfRule>
    <cfRule type="cellIs" dxfId="2380" priority="124" operator="between">
      <formula>100%</formula>
      <formula>110%</formula>
    </cfRule>
    <cfRule type="cellIs" dxfId="2379" priority="125" operator="between">
      <formula>70%</formula>
      <formula>99.9999999%</formula>
    </cfRule>
    <cfRule type="cellIs" dxfId="2378" priority="126" operator="between">
      <formula>0</formula>
      <formula>0.6999999999999</formula>
    </cfRule>
  </conditionalFormatting>
  <conditionalFormatting sqref="J16:J20">
    <cfRule type="containsText" dxfId="2377" priority="117" operator="containsText" text="Sin medición en la vigencia">
      <formula>NOT(ISERROR(SEARCH("Sin medición en la vigencia",J16)))</formula>
    </cfRule>
    <cfRule type="cellIs" dxfId="2376" priority="118" operator="greaterThan">
      <formula>1.1</formula>
    </cfRule>
    <cfRule type="cellIs" dxfId="2375" priority="119" operator="between">
      <formula>100%</formula>
      <formula>110%</formula>
    </cfRule>
    <cfRule type="cellIs" dxfId="2374" priority="120" operator="between">
      <formula>70%</formula>
      <formula>99.9999999%</formula>
    </cfRule>
    <cfRule type="cellIs" dxfId="2373" priority="121" operator="between">
      <formula>0</formula>
      <formula>0.6999999999999</formula>
    </cfRule>
  </conditionalFormatting>
  <conditionalFormatting sqref="K22:K32">
    <cfRule type="cellIs" dxfId="2372" priority="113" operator="greaterThan">
      <formula>1.1</formula>
    </cfRule>
    <cfRule type="cellIs" dxfId="2371" priority="114" operator="between">
      <formula>100%</formula>
      <formula>110%</formula>
    </cfRule>
    <cfRule type="cellIs" dxfId="2370" priority="115" operator="between">
      <formula>70%</formula>
      <formula>99.9999999%</formula>
    </cfRule>
    <cfRule type="cellIs" dxfId="2369" priority="116" operator="between">
      <formula>0</formula>
      <formula>0.6999999999999</formula>
    </cfRule>
  </conditionalFormatting>
  <conditionalFormatting sqref="J22:J32">
    <cfRule type="containsText" dxfId="2368" priority="107" operator="containsText" text="Sin medición en la vigencia">
      <formula>NOT(ISERROR(SEARCH("Sin medición en la vigencia",J22)))</formula>
    </cfRule>
    <cfRule type="cellIs" dxfId="2367" priority="108" operator="greaterThan">
      <formula>1.1</formula>
    </cfRule>
    <cfRule type="cellIs" dxfId="2366" priority="109" operator="between">
      <formula>100%</formula>
      <formula>110%</formula>
    </cfRule>
    <cfRule type="cellIs" dxfId="2365" priority="110" operator="between">
      <formula>70%</formula>
      <formula>99.9999999%</formula>
    </cfRule>
    <cfRule type="cellIs" dxfId="2364" priority="111" operator="between">
      <formula>0</formula>
      <formula>0.6999999999999</formula>
    </cfRule>
  </conditionalFormatting>
  <conditionalFormatting sqref="K34">
    <cfRule type="cellIs" dxfId="2363" priority="103" operator="greaterThan">
      <formula>1.1</formula>
    </cfRule>
    <cfRule type="cellIs" dxfId="2362" priority="104" operator="between">
      <formula>100%</formula>
      <formula>110%</formula>
    </cfRule>
    <cfRule type="cellIs" dxfId="2361" priority="105" operator="between">
      <formula>70%</formula>
      <formula>99.9999999%</formula>
    </cfRule>
    <cfRule type="cellIs" dxfId="2360" priority="106" operator="between">
      <formula>0</formula>
      <formula>0.6999999999999</formula>
    </cfRule>
  </conditionalFormatting>
  <conditionalFormatting sqref="J34">
    <cfRule type="containsText" dxfId="2359" priority="97" operator="containsText" text="Sin medición en la vigencia">
      <formula>NOT(ISERROR(SEARCH("Sin medición en la vigencia",J34)))</formula>
    </cfRule>
    <cfRule type="cellIs" dxfId="2358" priority="98" operator="greaterThan">
      <formula>1.1</formula>
    </cfRule>
    <cfRule type="cellIs" dxfId="2357" priority="99" operator="between">
      <formula>100%</formula>
      <formula>110%</formula>
    </cfRule>
    <cfRule type="cellIs" dxfId="2356" priority="100" operator="between">
      <formula>70%</formula>
      <formula>99.9999999%</formula>
    </cfRule>
    <cfRule type="cellIs" dxfId="2355" priority="101" operator="between">
      <formula>0</formula>
      <formula>0.6999999999999</formula>
    </cfRule>
  </conditionalFormatting>
  <hyperlinks>
    <hyperlink ref="L35" location="Principal!A1" display="volver al índice" xr:uid="{00000000-0004-0000-42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2" operator="containsText" id="{A67601EB-5C35-4FB6-A722-8743B3B4E0F3}">
            <xm:f>NOT(ISERROR(SEARCH("-",K5)))</xm:f>
            <xm:f>"-"</xm:f>
            <x14:dxf>
              <fill>
                <patternFill>
                  <bgColor rgb="FF000000"/>
                </patternFill>
              </fill>
            </x14:dxf>
          </x14:cfRule>
          <xm:sqref>K5:K14</xm:sqref>
        </x14:conditionalFormatting>
        <x14:conditionalFormatting xmlns:xm="http://schemas.microsoft.com/office/excel/2006/main">
          <x14:cfRule type="containsText" priority="122" operator="containsText" id="{3F38C7C4-9B24-415B-A8CE-D90FFCC6D8F3}">
            <xm:f>NOT(ISERROR(SEARCH("-",K16)))</xm:f>
            <xm:f>"-"</xm:f>
            <x14:dxf>
              <fill>
                <patternFill>
                  <bgColor rgb="FF000000"/>
                </patternFill>
              </fill>
            </x14:dxf>
          </x14:cfRule>
          <xm:sqref>K16:K20</xm:sqref>
        </x14:conditionalFormatting>
        <x14:conditionalFormatting xmlns:xm="http://schemas.microsoft.com/office/excel/2006/main">
          <x14:cfRule type="containsText" priority="112" operator="containsText" id="{8495541F-2B47-41E1-ABA1-44F883B9646B}">
            <xm:f>NOT(ISERROR(SEARCH("-",K22)))</xm:f>
            <xm:f>"-"</xm:f>
            <x14:dxf>
              <fill>
                <patternFill>
                  <bgColor rgb="FF000000"/>
                </patternFill>
              </fill>
            </x14:dxf>
          </x14:cfRule>
          <xm:sqref>K22:K32</xm:sqref>
        </x14:conditionalFormatting>
        <x14:conditionalFormatting xmlns:xm="http://schemas.microsoft.com/office/excel/2006/main">
          <x14:cfRule type="containsText" priority="102" operator="containsText" id="{686BF00C-486C-4B85-AC3E-17CAFB9BB3AF}">
            <xm:f>NOT(ISERROR(SEARCH("-",K34)))</xm:f>
            <xm:f>"-"</xm:f>
            <x14:dxf>
              <fill>
                <patternFill>
                  <bgColor rgb="FF000000"/>
                </patternFill>
              </fill>
            </x14:dxf>
          </x14:cfRule>
          <xm:sqref>K34</xm:sqref>
        </x14:conditionalFormatting>
      </x14:conditionalFormatting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6">
    <tabColor theme="0" tint="-0.14999847407452621"/>
  </sheetPr>
  <dimension ref="A1:M115"/>
  <sheetViews>
    <sheetView zoomScale="70" zoomScaleNormal="70" workbookViewId="0">
      <pane xSplit="6" ySplit="4" topLeftCell="G39" activePane="bottomRight" state="frozen"/>
      <selection pane="topRight" activeCell="G1" sqref="G1"/>
      <selection pane="bottomLeft" activeCell="A5" sqref="A5"/>
      <selection pane="bottomRight" sqref="A1:L40"/>
    </sheetView>
  </sheetViews>
  <sheetFormatPr baseColWidth="10" defaultColWidth="11.42578125" defaultRowHeight="21" x14ac:dyDescent="0.35"/>
  <cols>
    <col min="1" max="1" width="14" style="124" customWidth="1"/>
    <col min="2" max="2" width="17.7109375" style="124" customWidth="1"/>
    <col min="3" max="3" width="25.28515625" style="124" customWidth="1"/>
    <col min="4" max="4" width="26.85546875" style="124" customWidth="1"/>
    <col min="5" max="5" width="24.85546875" style="124" customWidth="1"/>
    <col min="6" max="6" width="32.28515625" style="124" customWidth="1"/>
    <col min="7" max="7" width="14" style="124" customWidth="1"/>
    <col min="8" max="8" width="35.5703125" style="733" customWidth="1"/>
    <col min="9" max="9" width="32.7109375" style="733" customWidth="1"/>
    <col min="10" max="10" width="23.42578125" style="733" customWidth="1"/>
    <col min="11" max="11" width="22.5703125" style="733" customWidth="1"/>
    <col min="12" max="12" width="129.140625" style="167" customWidth="1"/>
    <col min="13" max="13" width="13" style="124" bestFit="1" customWidth="1"/>
    <col min="14" max="16384" width="11.42578125" style="124"/>
  </cols>
  <sheetData>
    <row r="1" spans="1:12" ht="81.75" customHeight="1" thickBot="1" x14ac:dyDescent="0.3">
      <c r="A1" s="117"/>
      <c r="B1" s="118" t="s">
        <v>122</v>
      </c>
      <c r="C1" s="118"/>
      <c r="D1" s="119" t="s">
        <v>1435</v>
      </c>
      <c r="E1" s="119"/>
      <c r="F1" s="119"/>
      <c r="G1" s="119"/>
      <c r="H1" s="123"/>
      <c r="I1" s="123"/>
      <c r="J1" s="123"/>
      <c r="K1" s="123"/>
      <c r="L1" s="122"/>
    </row>
    <row r="2" spans="1:12" s="131" customFormat="1" ht="36" customHeight="1" thickTop="1" thickBot="1" x14ac:dyDescent="0.3">
      <c r="A2" s="125"/>
      <c r="B2" s="125"/>
      <c r="C2" s="125"/>
      <c r="D2" s="125"/>
      <c r="E2" s="125"/>
      <c r="F2" s="125"/>
      <c r="G2" s="125"/>
      <c r="H2" s="127" t="s">
        <v>124</v>
      </c>
      <c r="I2" s="128"/>
      <c r="J2" s="128"/>
      <c r="K2" s="129"/>
      <c r="L2" s="130" t="s">
        <v>21</v>
      </c>
    </row>
    <row r="3" spans="1:12" ht="77.2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ht="22.5" thickTop="1" thickBot="1" x14ac:dyDescent="0.3">
      <c r="A4" s="173"/>
      <c r="B4" s="251" t="s">
        <v>135</v>
      </c>
      <c r="C4" s="251"/>
      <c r="D4" s="251"/>
      <c r="E4" s="251"/>
      <c r="F4" s="251"/>
      <c r="G4" s="251"/>
      <c r="H4" s="177"/>
      <c r="I4" s="177"/>
      <c r="J4" s="177"/>
      <c r="K4" s="177"/>
      <c r="L4" s="175"/>
    </row>
    <row r="5" spans="1:12" ht="46.5" thickTop="1" thickBot="1" x14ac:dyDescent="0.3">
      <c r="A5" s="125" t="s">
        <v>1436</v>
      </c>
      <c r="B5" s="734" t="s">
        <v>137</v>
      </c>
      <c r="C5" s="143" t="s">
        <v>771</v>
      </c>
      <c r="D5" s="143" t="s">
        <v>139</v>
      </c>
      <c r="E5" s="143" t="s">
        <v>560</v>
      </c>
      <c r="F5" s="143" t="s">
        <v>1437</v>
      </c>
      <c r="G5" s="143" t="s">
        <v>276</v>
      </c>
      <c r="H5" s="194">
        <v>0.95</v>
      </c>
      <c r="I5" s="194">
        <v>0.997</v>
      </c>
      <c r="J5" s="151">
        <v>1.0494736842105263</v>
      </c>
      <c r="K5" s="145">
        <v>1.0494736842105263</v>
      </c>
      <c r="L5" s="152" t="s">
        <v>1438</v>
      </c>
    </row>
    <row r="6" spans="1:12" ht="46.5" thickTop="1" thickBot="1" x14ac:dyDescent="0.3">
      <c r="A6" s="125" t="s">
        <v>1436</v>
      </c>
      <c r="B6" s="734" t="s">
        <v>137</v>
      </c>
      <c r="C6" s="143" t="s">
        <v>771</v>
      </c>
      <c r="D6" s="143" t="s">
        <v>141</v>
      </c>
      <c r="E6" s="143" t="s">
        <v>142</v>
      </c>
      <c r="F6" s="143" t="s">
        <v>279</v>
      </c>
      <c r="G6" s="143" t="s">
        <v>276</v>
      </c>
      <c r="H6" s="401">
        <v>0.95</v>
      </c>
      <c r="I6" s="401">
        <v>0.997</v>
      </c>
      <c r="J6" s="151">
        <v>1.0494736842105263</v>
      </c>
      <c r="K6" s="145">
        <v>1.0494736842105263</v>
      </c>
      <c r="L6" s="152" t="s">
        <v>1439</v>
      </c>
    </row>
    <row r="7" spans="1:12" ht="76.5" thickTop="1" thickBot="1" x14ac:dyDescent="0.3">
      <c r="A7" s="125" t="s">
        <v>1436</v>
      </c>
      <c r="B7" s="734" t="s">
        <v>137</v>
      </c>
      <c r="C7" s="143" t="s">
        <v>143</v>
      </c>
      <c r="D7" s="143" t="s">
        <v>479</v>
      </c>
      <c r="E7" s="143" t="s">
        <v>480</v>
      </c>
      <c r="F7" s="143" t="s">
        <v>1313</v>
      </c>
      <c r="G7" s="143" t="s">
        <v>438</v>
      </c>
      <c r="H7" s="810">
        <v>36093000000</v>
      </c>
      <c r="I7" s="810">
        <v>44658805135</v>
      </c>
      <c r="J7" s="151">
        <v>1.2373259395173579</v>
      </c>
      <c r="K7" s="145">
        <v>1.2373259395173579</v>
      </c>
      <c r="L7" s="170" t="s">
        <v>1440</v>
      </c>
    </row>
    <row r="8" spans="1:12" ht="76.5" thickTop="1" thickBot="1" x14ac:dyDescent="0.3">
      <c r="A8" s="125" t="s">
        <v>1436</v>
      </c>
      <c r="B8" s="734" t="s">
        <v>137</v>
      </c>
      <c r="C8" s="143" t="s">
        <v>143</v>
      </c>
      <c r="D8" s="143" t="s">
        <v>479</v>
      </c>
      <c r="E8" s="143" t="s">
        <v>482</v>
      </c>
      <c r="F8" s="143" t="s">
        <v>1315</v>
      </c>
      <c r="G8" s="143" t="s">
        <v>438</v>
      </c>
      <c r="H8" s="810">
        <v>7966000000</v>
      </c>
      <c r="I8" s="810">
        <v>8069822731</v>
      </c>
      <c r="J8" s="151">
        <v>1.0130332326136078</v>
      </c>
      <c r="K8" s="145">
        <v>1.0130332326136078</v>
      </c>
      <c r="L8" s="170" t="s">
        <v>1440</v>
      </c>
    </row>
    <row r="9" spans="1:12" ht="76.5" thickTop="1" thickBot="1" x14ac:dyDescent="0.3">
      <c r="A9" s="125" t="s">
        <v>1436</v>
      </c>
      <c r="B9" s="734" t="s">
        <v>137</v>
      </c>
      <c r="C9" s="143" t="s">
        <v>143</v>
      </c>
      <c r="D9" s="143" t="s">
        <v>479</v>
      </c>
      <c r="E9" s="252" t="s">
        <v>484</v>
      </c>
      <c r="F9" s="252" t="s">
        <v>1317</v>
      </c>
      <c r="G9" s="252" t="s">
        <v>438</v>
      </c>
      <c r="H9" s="810">
        <v>52536000000</v>
      </c>
      <c r="I9" s="810">
        <v>52666335839</v>
      </c>
      <c r="J9" s="151">
        <v>1.0024808862303944</v>
      </c>
      <c r="K9" s="145">
        <v>1.0024808862303944</v>
      </c>
      <c r="L9" s="170" t="s">
        <v>1440</v>
      </c>
    </row>
    <row r="10" spans="1:12" ht="61.5" thickTop="1" thickBot="1" x14ac:dyDescent="0.3">
      <c r="A10" s="125" t="s">
        <v>1436</v>
      </c>
      <c r="B10" s="734" t="s">
        <v>137</v>
      </c>
      <c r="C10" s="143" t="s">
        <v>143</v>
      </c>
      <c r="D10" s="143" t="s">
        <v>506</v>
      </c>
      <c r="E10" s="143" t="s">
        <v>507</v>
      </c>
      <c r="F10" s="143" t="s">
        <v>508</v>
      </c>
      <c r="G10" s="143" t="s">
        <v>438</v>
      </c>
      <c r="H10" s="810">
        <v>24888890000</v>
      </c>
      <c r="I10" s="810">
        <v>20035238068</v>
      </c>
      <c r="J10" s="151">
        <v>0.80498720786664246</v>
      </c>
      <c r="K10" s="145">
        <v>0.80498720786664246</v>
      </c>
      <c r="L10" s="152" t="s">
        <v>1441</v>
      </c>
    </row>
    <row r="11" spans="1:12" ht="46.5" thickTop="1" thickBot="1" x14ac:dyDescent="0.3">
      <c r="A11" s="125" t="s">
        <v>1436</v>
      </c>
      <c r="B11" s="734" t="s">
        <v>137</v>
      </c>
      <c r="C11" s="143" t="s">
        <v>143</v>
      </c>
      <c r="D11" s="143" t="s">
        <v>506</v>
      </c>
      <c r="E11" s="143" t="s">
        <v>510</v>
      </c>
      <c r="F11" s="143" t="s">
        <v>511</v>
      </c>
      <c r="G11" s="143" t="s">
        <v>438</v>
      </c>
      <c r="H11" s="810">
        <v>2142857000</v>
      </c>
      <c r="I11" s="810">
        <v>2204250288</v>
      </c>
      <c r="J11" s="151">
        <v>1.0286502029766802</v>
      </c>
      <c r="K11" s="145">
        <v>1.0286502029766802</v>
      </c>
      <c r="L11" s="152" t="s">
        <v>1442</v>
      </c>
    </row>
    <row r="12" spans="1:12" ht="121.5" thickTop="1" thickBot="1" x14ac:dyDescent="0.3">
      <c r="A12" s="125" t="s">
        <v>1436</v>
      </c>
      <c r="B12" s="734" t="s">
        <v>137</v>
      </c>
      <c r="C12" s="143" t="s">
        <v>143</v>
      </c>
      <c r="D12" s="143" t="s">
        <v>281</v>
      </c>
      <c r="E12" s="143" t="s">
        <v>287</v>
      </c>
      <c r="F12" s="143" t="s">
        <v>288</v>
      </c>
      <c r="G12" s="143" t="s">
        <v>1443</v>
      </c>
      <c r="H12" s="810">
        <v>4550</v>
      </c>
      <c r="I12" s="810">
        <v>8453</v>
      </c>
      <c r="J12" s="151">
        <v>1.8578021978021979</v>
      </c>
      <c r="K12" s="145">
        <v>1.8578021978021979</v>
      </c>
      <c r="L12" s="152" t="s">
        <v>1444</v>
      </c>
    </row>
    <row r="13" spans="1:12" ht="106.5" thickTop="1" thickBot="1" x14ac:dyDescent="0.3">
      <c r="A13" s="125" t="s">
        <v>1436</v>
      </c>
      <c r="B13" s="734" t="s">
        <v>137</v>
      </c>
      <c r="C13" s="143" t="s">
        <v>143</v>
      </c>
      <c r="D13" s="143" t="s">
        <v>150</v>
      </c>
      <c r="E13" s="143" t="s">
        <v>151</v>
      </c>
      <c r="F13" s="143" t="s">
        <v>1322</v>
      </c>
      <c r="G13" s="143" t="s">
        <v>276</v>
      </c>
      <c r="H13" s="401">
        <v>0.65500000000000003</v>
      </c>
      <c r="I13" s="401">
        <v>0.89</v>
      </c>
      <c r="J13" s="151">
        <v>1.3587786259541985</v>
      </c>
      <c r="K13" s="145">
        <v>1.3587786259541985</v>
      </c>
      <c r="L13" s="152" t="s">
        <v>1445</v>
      </c>
    </row>
    <row r="14" spans="1:12" ht="61.5" thickTop="1" thickBot="1" x14ac:dyDescent="0.3">
      <c r="A14" s="125" t="s">
        <v>1436</v>
      </c>
      <c r="B14" s="734" t="s">
        <v>137</v>
      </c>
      <c r="C14" s="143" t="s">
        <v>143</v>
      </c>
      <c r="D14" s="143" t="s">
        <v>150</v>
      </c>
      <c r="E14" s="143" t="s">
        <v>1141</v>
      </c>
      <c r="F14" s="143" t="s">
        <v>1324</v>
      </c>
      <c r="G14" s="143" t="s">
        <v>276</v>
      </c>
      <c r="H14" s="194">
        <v>1</v>
      </c>
      <c r="I14" s="194">
        <v>1</v>
      </c>
      <c r="J14" s="151">
        <v>1</v>
      </c>
      <c r="K14" s="145">
        <v>1</v>
      </c>
      <c r="L14" s="152" t="s">
        <v>1446</v>
      </c>
    </row>
    <row r="15" spans="1:12" ht="136.5" thickTop="1" thickBot="1" x14ac:dyDescent="0.3">
      <c r="A15" s="125" t="s">
        <v>1436</v>
      </c>
      <c r="B15" s="734" t="s">
        <v>137</v>
      </c>
      <c r="C15" s="143" t="s">
        <v>143</v>
      </c>
      <c r="D15" s="143" t="s">
        <v>150</v>
      </c>
      <c r="E15" s="143" t="s">
        <v>1143</v>
      </c>
      <c r="F15" s="143" t="s">
        <v>1326</v>
      </c>
      <c r="G15" s="143" t="s">
        <v>276</v>
      </c>
      <c r="H15" s="194">
        <v>1</v>
      </c>
      <c r="I15" s="194">
        <v>1</v>
      </c>
      <c r="J15" s="151">
        <v>1</v>
      </c>
      <c r="K15" s="145">
        <v>1</v>
      </c>
      <c r="L15" s="152" t="s">
        <v>1447</v>
      </c>
    </row>
    <row r="16" spans="1:12" ht="20.25" thickTop="1" thickBot="1" x14ac:dyDescent="0.3">
      <c r="A16" s="284"/>
      <c r="B16" s="284" t="s">
        <v>290</v>
      </c>
      <c r="C16" s="875"/>
      <c r="D16" s="284"/>
      <c r="E16" s="284"/>
      <c r="F16" s="284"/>
      <c r="G16" s="284"/>
      <c r="H16" s="237"/>
      <c r="I16" s="237"/>
      <c r="J16" s="237"/>
      <c r="K16" s="237"/>
      <c r="L16" s="289"/>
    </row>
    <row r="17" spans="1:13" ht="76.5" thickTop="1" thickBot="1" x14ac:dyDescent="0.3">
      <c r="A17" s="125" t="s">
        <v>1436</v>
      </c>
      <c r="B17" s="783" t="s">
        <v>158</v>
      </c>
      <c r="C17" s="143" t="s">
        <v>159</v>
      </c>
      <c r="D17" s="143" t="s">
        <v>291</v>
      </c>
      <c r="E17" s="143" t="s">
        <v>292</v>
      </c>
      <c r="F17" s="143" t="s">
        <v>350</v>
      </c>
      <c r="G17" s="261" t="s">
        <v>276</v>
      </c>
      <c r="H17" s="150">
        <v>1</v>
      </c>
      <c r="I17" s="150">
        <v>1</v>
      </c>
      <c r="J17" s="151">
        <v>1</v>
      </c>
      <c r="K17" s="145">
        <v>1</v>
      </c>
      <c r="L17" s="152" t="s">
        <v>1448</v>
      </c>
    </row>
    <row r="18" spans="1:13" ht="76.5" thickTop="1" thickBot="1" x14ac:dyDescent="0.3">
      <c r="A18" s="125" t="s">
        <v>1436</v>
      </c>
      <c r="B18" s="783" t="s">
        <v>158</v>
      </c>
      <c r="C18" s="143" t="s">
        <v>159</v>
      </c>
      <c r="D18" s="143" t="s">
        <v>291</v>
      </c>
      <c r="E18" s="143" t="s">
        <v>411</v>
      </c>
      <c r="F18" s="143" t="s">
        <v>1329</v>
      </c>
      <c r="G18" s="261" t="s">
        <v>276</v>
      </c>
      <c r="H18" s="150">
        <v>1</v>
      </c>
      <c r="I18" s="150">
        <v>1</v>
      </c>
      <c r="J18" s="151">
        <v>1</v>
      </c>
      <c r="K18" s="145">
        <v>1</v>
      </c>
      <c r="L18" s="152" t="s">
        <v>1449</v>
      </c>
    </row>
    <row r="19" spans="1:13" ht="76.5" thickTop="1" thickBot="1" x14ac:dyDescent="0.3">
      <c r="A19" s="125" t="s">
        <v>1436</v>
      </c>
      <c r="B19" s="783" t="s">
        <v>158</v>
      </c>
      <c r="C19" s="143" t="s">
        <v>159</v>
      </c>
      <c r="D19" s="143" t="s">
        <v>1149</v>
      </c>
      <c r="E19" s="143" t="s">
        <v>1225</v>
      </c>
      <c r="F19" s="143" t="s">
        <v>1331</v>
      </c>
      <c r="G19" s="261" t="s">
        <v>276</v>
      </c>
      <c r="H19" s="150">
        <v>1</v>
      </c>
      <c r="I19" s="150">
        <v>1</v>
      </c>
      <c r="J19" s="151">
        <v>1</v>
      </c>
      <c r="K19" s="145">
        <v>1</v>
      </c>
      <c r="L19" s="149" t="s">
        <v>1450</v>
      </c>
    </row>
    <row r="20" spans="1:13" ht="61.5" thickTop="1" thickBot="1" x14ac:dyDescent="0.3">
      <c r="A20" s="125" t="s">
        <v>1436</v>
      </c>
      <c r="B20" s="783" t="s">
        <v>158</v>
      </c>
      <c r="C20" s="143" t="s">
        <v>159</v>
      </c>
      <c r="D20" s="143" t="s">
        <v>1248</v>
      </c>
      <c r="E20" s="143" t="s">
        <v>235</v>
      </c>
      <c r="F20" s="143" t="s">
        <v>1451</v>
      </c>
      <c r="G20" s="261" t="s">
        <v>1334</v>
      </c>
      <c r="H20" s="188">
        <v>4</v>
      </c>
      <c r="I20" s="188">
        <v>4</v>
      </c>
      <c r="J20" s="151">
        <v>1</v>
      </c>
      <c r="K20" s="145">
        <v>1</v>
      </c>
      <c r="L20" s="149" t="s">
        <v>1452</v>
      </c>
    </row>
    <row r="21" spans="1:13" ht="76.5" thickTop="1" thickBot="1" x14ac:dyDescent="0.3">
      <c r="A21" s="125" t="s">
        <v>1436</v>
      </c>
      <c r="B21" s="783" t="s">
        <v>158</v>
      </c>
      <c r="C21" s="143" t="s">
        <v>159</v>
      </c>
      <c r="D21" s="143" t="s">
        <v>247</v>
      </c>
      <c r="E21" s="143" t="s">
        <v>248</v>
      </c>
      <c r="F21" s="143" t="s">
        <v>1453</v>
      </c>
      <c r="G21" s="261" t="s">
        <v>276</v>
      </c>
      <c r="H21" s="150">
        <v>1</v>
      </c>
      <c r="I21" s="150">
        <v>1</v>
      </c>
      <c r="J21" s="151">
        <v>1</v>
      </c>
      <c r="K21" s="145">
        <v>1</v>
      </c>
      <c r="L21" s="149" t="s">
        <v>1454</v>
      </c>
    </row>
    <row r="22" spans="1:13" ht="22.5" thickTop="1" thickBot="1" x14ac:dyDescent="0.3">
      <c r="A22" s="254"/>
      <c r="B22" s="302" t="s">
        <v>161</v>
      </c>
      <c r="C22" s="1303"/>
      <c r="D22" s="406"/>
      <c r="E22" s="254"/>
      <c r="F22" s="254"/>
      <c r="G22" s="254"/>
      <c r="H22" s="141"/>
      <c r="I22" s="141"/>
      <c r="J22" s="141"/>
      <c r="K22" s="138"/>
      <c r="L22" s="259"/>
    </row>
    <row r="23" spans="1:13" ht="196.5" thickTop="1" thickBot="1" x14ac:dyDescent="0.3">
      <c r="A23" s="125" t="s">
        <v>1436</v>
      </c>
      <c r="B23" s="292" t="s">
        <v>162</v>
      </c>
      <c r="C23" s="143" t="s">
        <v>513</v>
      </c>
      <c r="D23" s="143" t="s">
        <v>1251</v>
      </c>
      <c r="E23" s="143" t="s">
        <v>919</v>
      </c>
      <c r="F23" s="143" t="s">
        <v>1338</v>
      </c>
      <c r="G23" s="261" t="s">
        <v>276</v>
      </c>
      <c r="H23" s="150">
        <v>0.66</v>
      </c>
      <c r="I23" s="150">
        <v>0.49</v>
      </c>
      <c r="J23" s="151">
        <v>0.74242424242424243</v>
      </c>
      <c r="K23" s="145">
        <v>0.74242424242424243</v>
      </c>
      <c r="L23" s="152" t="s">
        <v>1455</v>
      </c>
    </row>
    <row r="24" spans="1:13" ht="91.5" thickTop="1" thickBot="1" x14ac:dyDescent="0.3">
      <c r="A24" s="125" t="s">
        <v>1436</v>
      </c>
      <c r="B24" s="292" t="s">
        <v>162</v>
      </c>
      <c r="C24" s="143" t="s">
        <v>165</v>
      </c>
      <c r="D24" s="143" t="s">
        <v>1253</v>
      </c>
      <c r="E24" s="143" t="s">
        <v>200</v>
      </c>
      <c r="F24" s="143" t="s">
        <v>1340</v>
      </c>
      <c r="G24" s="261" t="s">
        <v>276</v>
      </c>
      <c r="H24" s="150">
        <v>1</v>
      </c>
      <c r="I24" s="150">
        <v>1</v>
      </c>
      <c r="J24" s="151">
        <v>1</v>
      </c>
      <c r="K24" s="145">
        <v>1</v>
      </c>
      <c r="L24" s="152" t="s">
        <v>1456</v>
      </c>
    </row>
    <row r="25" spans="1:13" ht="91.5" thickTop="1" thickBot="1" x14ac:dyDescent="0.3">
      <c r="A25" s="125" t="s">
        <v>1436</v>
      </c>
      <c r="B25" s="292" t="s">
        <v>162</v>
      </c>
      <c r="C25" s="143" t="s">
        <v>165</v>
      </c>
      <c r="D25" s="143" t="s">
        <v>1253</v>
      </c>
      <c r="E25" s="143" t="s">
        <v>1227</v>
      </c>
      <c r="F25" s="143" t="s">
        <v>1342</v>
      </c>
      <c r="G25" s="261" t="s">
        <v>276</v>
      </c>
      <c r="H25" s="150">
        <v>1</v>
      </c>
      <c r="I25" s="150">
        <v>1</v>
      </c>
      <c r="J25" s="151">
        <v>1</v>
      </c>
      <c r="K25" s="145">
        <v>1</v>
      </c>
      <c r="L25" s="149" t="s">
        <v>1457</v>
      </c>
    </row>
    <row r="26" spans="1:13" ht="91.5" thickTop="1" thickBot="1" x14ac:dyDescent="0.3">
      <c r="A26" s="125" t="s">
        <v>1436</v>
      </c>
      <c r="B26" s="292" t="s">
        <v>162</v>
      </c>
      <c r="C26" s="143" t="s">
        <v>165</v>
      </c>
      <c r="D26" s="143" t="s">
        <v>165</v>
      </c>
      <c r="E26" s="143" t="s">
        <v>264</v>
      </c>
      <c r="F26" s="143" t="s">
        <v>1344</v>
      </c>
      <c r="G26" s="261" t="s">
        <v>276</v>
      </c>
      <c r="H26" s="150">
        <v>1</v>
      </c>
      <c r="I26" s="150">
        <v>1</v>
      </c>
      <c r="J26" s="151">
        <v>1</v>
      </c>
      <c r="K26" s="145">
        <v>1</v>
      </c>
      <c r="L26" s="152" t="s">
        <v>1458</v>
      </c>
    </row>
    <row r="27" spans="1:13" ht="90.75" customHeight="1" thickTop="1" thickBot="1" x14ac:dyDescent="0.3">
      <c r="A27" s="125" t="s">
        <v>1436</v>
      </c>
      <c r="B27" s="292" t="s">
        <v>162</v>
      </c>
      <c r="C27" s="143" t="s">
        <v>165</v>
      </c>
      <c r="D27" s="143" t="s">
        <v>165</v>
      </c>
      <c r="E27" s="143" t="s">
        <v>266</v>
      </c>
      <c r="F27" s="143" t="s">
        <v>1346</v>
      </c>
      <c r="G27" s="261" t="s">
        <v>276</v>
      </c>
      <c r="H27" s="150">
        <v>1</v>
      </c>
      <c r="I27" s="150">
        <v>1</v>
      </c>
      <c r="J27" s="151">
        <v>1</v>
      </c>
      <c r="K27" s="145">
        <v>1</v>
      </c>
      <c r="L27" s="152" t="s">
        <v>1459</v>
      </c>
    </row>
    <row r="28" spans="1:13" ht="121.5" thickTop="1" thickBot="1" x14ac:dyDescent="0.3">
      <c r="A28" s="125" t="s">
        <v>1436</v>
      </c>
      <c r="B28" s="292" t="s">
        <v>162</v>
      </c>
      <c r="C28" s="143" t="s">
        <v>165</v>
      </c>
      <c r="D28" s="143" t="s">
        <v>202</v>
      </c>
      <c r="E28" s="143" t="s">
        <v>203</v>
      </c>
      <c r="F28" s="143" t="s">
        <v>306</v>
      </c>
      <c r="G28" s="143" t="s">
        <v>276</v>
      </c>
      <c r="H28" s="150">
        <v>1</v>
      </c>
      <c r="I28" s="150">
        <v>1</v>
      </c>
      <c r="J28" s="151">
        <v>1</v>
      </c>
      <c r="K28" s="145">
        <v>1</v>
      </c>
      <c r="L28" s="152" t="s">
        <v>1460</v>
      </c>
    </row>
    <row r="29" spans="1:13" ht="91.5" thickTop="1" thickBot="1" x14ac:dyDescent="0.3">
      <c r="A29" s="125" t="s">
        <v>1436</v>
      </c>
      <c r="B29" s="292" t="s">
        <v>162</v>
      </c>
      <c r="C29" s="143" t="s">
        <v>168</v>
      </c>
      <c r="D29" s="143" t="s">
        <v>487</v>
      </c>
      <c r="E29" s="143" t="s">
        <v>488</v>
      </c>
      <c r="F29" s="143" t="s">
        <v>1349</v>
      </c>
      <c r="G29" s="143" t="s">
        <v>438</v>
      </c>
      <c r="H29" s="188">
        <v>50485000000</v>
      </c>
      <c r="I29" s="188">
        <v>50723296950</v>
      </c>
      <c r="J29" s="151">
        <v>1.0047201535109438</v>
      </c>
      <c r="K29" s="145">
        <v>1.0047201535109438</v>
      </c>
      <c r="L29" s="170" t="s">
        <v>1440</v>
      </c>
    </row>
    <row r="30" spans="1:13" s="728" customFormat="1" ht="106.5" thickTop="1" thickBot="1" x14ac:dyDescent="0.3">
      <c r="A30" s="125" t="s">
        <v>1436</v>
      </c>
      <c r="B30" s="292" t="s">
        <v>162</v>
      </c>
      <c r="C30" s="143" t="s">
        <v>168</v>
      </c>
      <c r="D30" s="143" t="s">
        <v>1461</v>
      </c>
      <c r="E30" s="144" t="s">
        <v>317</v>
      </c>
      <c r="F30" s="143" t="s">
        <v>318</v>
      </c>
      <c r="G30" s="754" t="s">
        <v>276</v>
      </c>
      <c r="H30" s="401">
        <v>0.02</v>
      </c>
      <c r="I30" s="401">
        <v>6.5449999999999994E-2</v>
      </c>
      <c r="J30" s="151">
        <v>3.2724999999999995</v>
      </c>
      <c r="K30" s="145">
        <v>2</v>
      </c>
      <c r="L30" s="152" t="s">
        <v>1462</v>
      </c>
      <c r="M30" s="727"/>
    </row>
    <row r="31" spans="1:13" s="728" customFormat="1" ht="106.5" thickTop="1" thickBot="1" x14ac:dyDescent="0.3">
      <c r="A31" s="125" t="s">
        <v>1436</v>
      </c>
      <c r="B31" s="292" t="s">
        <v>162</v>
      </c>
      <c r="C31" s="143" t="s">
        <v>168</v>
      </c>
      <c r="D31" s="143" t="s">
        <v>1461</v>
      </c>
      <c r="E31" s="143" t="s">
        <v>321</v>
      </c>
      <c r="F31" s="143" t="s">
        <v>322</v>
      </c>
      <c r="G31" s="754" t="s">
        <v>276</v>
      </c>
      <c r="H31" s="401">
        <v>0.03</v>
      </c>
      <c r="I31" s="401">
        <v>3.5630000000000002E-2</v>
      </c>
      <c r="J31" s="151">
        <v>1.1876666666666669</v>
      </c>
      <c r="K31" s="145">
        <v>1.1876666666666669</v>
      </c>
      <c r="L31" s="152" t="s">
        <v>1463</v>
      </c>
      <c r="M31" s="727"/>
    </row>
    <row r="32" spans="1:13" s="728" customFormat="1" ht="106.5" thickTop="1" thickBot="1" x14ac:dyDescent="0.3">
      <c r="A32" s="125" t="s">
        <v>1436</v>
      </c>
      <c r="B32" s="292" t="s">
        <v>162</v>
      </c>
      <c r="C32" s="143" t="s">
        <v>168</v>
      </c>
      <c r="D32" s="143" t="s">
        <v>1461</v>
      </c>
      <c r="E32" s="144" t="s">
        <v>400</v>
      </c>
      <c r="F32" s="144" t="s">
        <v>1353</v>
      </c>
      <c r="G32" s="754" t="s">
        <v>276</v>
      </c>
      <c r="H32" s="401">
        <v>0.05</v>
      </c>
      <c r="I32" s="401">
        <v>4.5901999999999998E-2</v>
      </c>
      <c r="J32" s="151">
        <v>0.91803999999999997</v>
      </c>
      <c r="K32" s="145">
        <v>0.91803999999999997</v>
      </c>
      <c r="L32" s="152" t="s">
        <v>1464</v>
      </c>
      <c r="M32" s="727"/>
    </row>
    <row r="33" spans="1:13" s="728" customFormat="1" ht="106.5" thickTop="1" thickBot="1" x14ac:dyDescent="0.3">
      <c r="A33" s="125" t="s">
        <v>1436</v>
      </c>
      <c r="B33" s="292" t="s">
        <v>162</v>
      </c>
      <c r="C33" s="143" t="s">
        <v>168</v>
      </c>
      <c r="D33" s="143" t="s">
        <v>1461</v>
      </c>
      <c r="E33" s="144" t="s">
        <v>324</v>
      </c>
      <c r="F33" s="144" t="s">
        <v>325</v>
      </c>
      <c r="G33" s="754" t="s">
        <v>276</v>
      </c>
      <c r="H33" s="401">
        <v>0.02</v>
      </c>
      <c r="I33" s="401">
        <v>3.8219999999999997E-2</v>
      </c>
      <c r="J33" s="151">
        <v>1.9109999999999998</v>
      </c>
      <c r="K33" s="145">
        <v>1.9109999999999998</v>
      </c>
      <c r="L33" s="152" t="s">
        <v>1465</v>
      </c>
      <c r="M33" s="727"/>
    </row>
    <row r="34" spans="1:13" s="728" customFormat="1" ht="106.5" thickTop="1" thickBot="1" x14ac:dyDescent="0.3">
      <c r="A34" s="125" t="s">
        <v>1436</v>
      </c>
      <c r="B34" s="292" t="s">
        <v>162</v>
      </c>
      <c r="C34" s="143" t="s">
        <v>168</v>
      </c>
      <c r="D34" s="143" t="s">
        <v>1461</v>
      </c>
      <c r="E34" s="144" t="s">
        <v>359</v>
      </c>
      <c r="F34" s="144" t="s">
        <v>1466</v>
      </c>
      <c r="G34" s="754" t="s">
        <v>276</v>
      </c>
      <c r="H34" s="150">
        <v>0.8</v>
      </c>
      <c r="I34" s="150">
        <v>1</v>
      </c>
      <c r="J34" s="151">
        <v>1.25</v>
      </c>
      <c r="K34" s="145">
        <v>1.25</v>
      </c>
      <c r="L34" s="152" t="s">
        <v>1467</v>
      </c>
    </row>
    <row r="35" spans="1:13" s="728" customFormat="1" ht="136.5" thickTop="1" thickBot="1" x14ac:dyDescent="0.3">
      <c r="A35" s="125" t="s">
        <v>1436</v>
      </c>
      <c r="B35" s="292" t="s">
        <v>162</v>
      </c>
      <c r="C35" s="143" t="s">
        <v>168</v>
      </c>
      <c r="D35" s="143" t="s">
        <v>1461</v>
      </c>
      <c r="E35" s="144" t="s">
        <v>429</v>
      </c>
      <c r="F35" s="144" t="s">
        <v>1357</v>
      </c>
      <c r="G35" s="754" t="s">
        <v>331</v>
      </c>
      <c r="H35" s="188">
        <v>600</v>
      </c>
      <c r="I35" s="188">
        <v>648</v>
      </c>
      <c r="J35" s="151">
        <v>1.08</v>
      </c>
      <c r="K35" s="145">
        <v>1.08</v>
      </c>
      <c r="L35" s="152" t="s">
        <v>1468</v>
      </c>
    </row>
    <row r="36" spans="1:13" s="728" customFormat="1" ht="76.5" thickTop="1" thickBot="1" x14ac:dyDescent="0.3">
      <c r="A36" s="125" t="s">
        <v>1436</v>
      </c>
      <c r="B36" s="292" t="s">
        <v>162</v>
      </c>
      <c r="C36" s="143" t="s">
        <v>168</v>
      </c>
      <c r="D36" s="143" t="s">
        <v>1056</v>
      </c>
      <c r="E36" s="144" t="s">
        <v>1057</v>
      </c>
      <c r="F36" s="144" t="s">
        <v>1058</v>
      </c>
      <c r="G36" s="754" t="s">
        <v>331</v>
      </c>
      <c r="H36" s="504">
        <v>2470</v>
      </c>
      <c r="I36" s="504">
        <v>2585</v>
      </c>
      <c r="J36" s="151">
        <v>1.0465587044534412</v>
      </c>
      <c r="K36" s="145">
        <v>1.0465587044534412</v>
      </c>
      <c r="L36" s="152" t="s">
        <v>1469</v>
      </c>
    </row>
    <row r="37" spans="1:13" s="728" customFormat="1" ht="141.75" customHeight="1" thickTop="1" thickBot="1" x14ac:dyDescent="0.3">
      <c r="A37" s="125" t="s">
        <v>1436</v>
      </c>
      <c r="B37" s="292" t="s">
        <v>162</v>
      </c>
      <c r="C37" s="144" t="s">
        <v>327</v>
      </c>
      <c r="D37" s="144" t="s">
        <v>1270</v>
      </c>
      <c r="E37" s="144" t="s">
        <v>1271</v>
      </c>
      <c r="F37" s="144" t="s">
        <v>1470</v>
      </c>
      <c r="G37" s="754" t="s">
        <v>276</v>
      </c>
      <c r="H37" s="150">
        <v>1</v>
      </c>
      <c r="I37" s="150">
        <v>0.97</v>
      </c>
      <c r="J37" s="151">
        <v>0.97</v>
      </c>
      <c r="K37" s="145">
        <v>0.97</v>
      </c>
      <c r="L37" s="152" t="s">
        <v>1471</v>
      </c>
    </row>
    <row r="38" spans="1:13" s="728" customFormat="1" ht="106.5" thickTop="1" thickBot="1" x14ac:dyDescent="0.3">
      <c r="A38" s="125" t="s">
        <v>1436</v>
      </c>
      <c r="B38" s="292" t="s">
        <v>162</v>
      </c>
      <c r="C38" s="144" t="s">
        <v>327</v>
      </c>
      <c r="D38" s="144" t="s">
        <v>1273</v>
      </c>
      <c r="E38" s="144" t="s">
        <v>1274</v>
      </c>
      <c r="F38" s="144" t="s">
        <v>1472</v>
      </c>
      <c r="G38" s="754" t="s">
        <v>276</v>
      </c>
      <c r="H38" s="150">
        <v>1</v>
      </c>
      <c r="I38" s="150">
        <v>0.9</v>
      </c>
      <c r="J38" s="151">
        <v>0.9</v>
      </c>
      <c r="K38" s="145">
        <v>0.9</v>
      </c>
      <c r="L38" s="152" t="s">
        <v>1473</v>
      </c>
    </row>
    <row r="39" spans="1:13" ht="22.5" thickTop="1" thickBot="1" x14ac:dyDescent="0.3">
      <c r="A39" s="262"/>
      <c r="B39" s="1304" t="s">
        <v>171</v>
      </c>
      <c r="C39" s="1304"/>
      <c r="D39" s="1304"/>
      <c r="E39" s="262"/>
      <c r="F39" s="262"/>
      <c r="G39" s="262"/>
      <c r="H39" s="161"/>
      <c r="I39" s="161"/>
      <c r="J39" s="161"/>
      <c r="K39" s="158"/>
      <c r="L39" s="266"/>
    </row>
    <row r="40" spans="1:13" ht="46.5" thickTop="1" thickBot="1" x14ac:dyDescent="0.3">
      <c r="A40" s="125" t="s">
        <v>1436</v>
      </c>
      <c r="B40" s="620" t="s">
        <v>172</v>
      </c>
      <c r="C40" s="143" t="s">
        <v>173</v>
      </c>
      <c r="D40" s="143" t="s">
        <v>226</v>
      </c>
      <c r="E40" s="143" t="s">
        <v>206</v>
      </c>
      <c r="F40" s="143" t="s">
        <v>333</v>
      </c>
      <c r="G40" s="153" t="s">
        <v>276</v>
      </c>
      <c r="H40" s="150">
        <v>1</v>
      </c>
      <c r="I40" s="150">
        <v>1.0066666666666666</v>
      </c>
      <c r="J40" s="151">
        <v>1.0066666666666666</v>
      </c>
      <c r="K40" s="145">
        <v>1.0066666666666666</v>
      </c>
      <c r="L40" s="152" t="s">
        <v>1474</v>
      </c>
    </row>
    <row r="41" spans="1:13" ht="98.25" customHeight="1" thickTop="1" x14ac:dyDescent="0.35">
      <c r="J41" s="47" t="s">
        <v>177</v>
      </c>
      <c r="K41" s="1178">
        <v>1.1036085483364877</v>
      </c>
      <c r="L41" s="17" t="s">
        <v>178</v>
      </c>
    </row>
    <row r="42" spans="1:13" x14ac:dyDescent="0.35">
      <c r="K42" s="732"/>
    </row>
    <row r="43" spans="1:13" x14ac:dyDescent="0.35">
      <c r="K43" s="732"/>
    </row>
    <row r="44" spans="1:13" x14ac:dyDescent="0.35">
      <c r="K44" s="732"/>
    </row>
    <row r="45" spans="1:13" x14ac:dyDescent="0.35">
      <c r="K45" s="732"/>
    </row>
    <row r="46" spans="1:13" x14ac:dyDescent="0.35">
      <c r="K46" s="732"/>
    </row>
    <row r="47" spans="1:13" x14ac:dyDescent="0.35">
      <c r="K47" s="732"/>
    </row>
    <row r="48" spans="1:13" x14ac:dyDescent="0.35">
      <c r="K48" s="732"/>
    </row>
    <row r="49" spans="11:11" x14ac:dyDescent="0.35">
      <c r="K49" s="732"/>
    </row>
    <row r="50" spans="11:11" x14ac:dyDescent="0.35">
      <c r="K50" s="732"/>
    </row>
    <row r="51" spans="11:11" x14ac:dyDescent="0.35">
      <c r="K51" s="732"/>
    </row>
    <row r="52" spans="11:11" x14ac:dyDescent="0.35">
      <c r="K52" s="732"/>
    </row>
    <row r="53" spans="11:11" x14ac:dyDescent="0.35">
      <c r="K53" s="732"/>
    </row>
    <row r="54" spans="11:11" x14ac:dyDescent="0.35">
      <c r="K54" s="732"/>
    </row>
    <row r="55" spans="11:11" x14ac:dyDescent="0.35">
      <c r="K55" s="732"/>
    </row>
    <row r="56" spans="11:11" x14ac:dyDescent="0.35">
      <c r="K56" s="732"/>
    </row>
    <row r="57" spans="11:11" x14ac:dyDescent="0.35">
      <c r="K57" s="732"/>
    </row>
    <row r="58" spans="11:11" x14ac:dyDescent="0.35">
      <c r="K58" s="732"/>
    </row>
    <row r="59" spans="11:11" x14ac:dyDescent="0.35">
      <c r="K59" s="732"/>
    </row>
    <row r="60" spans="11:11" x14ac:dyDescent="0.35">
      <c r="K60" s="732"/>
    </row>
    <row r="61" spans="11:11" x14ac:dyDescent="0.35">
      <c r="K61" s="732"/>
    </row>
    <row r="62" spans="11:11" x14ac:dyDescent="0.35">
      <c r="K62" s="732"/>
    </row>
    <row r="63" spans="11:11" x14ac:dyDescent="0.35">
      <c r="K63" s="732"/>
    </row>
    <row r="64" spans="11:11" x14ac:dyDescent="0.35">
      <c r="K64" s="732"/>
    </row>
    <row r="65" spans="11:11" x14ac:dyDescent="0.35">
      <c r="K65" s="732"/>
    </row>
    <row r="66" spans="11:11" x14ac:dyDescent="0.35">
      <c r="K66" s="732"/>
    </row>
    <row r="67" spans="11:11" x14ac:dyDescent="0.35">
      <c r="K67" s="732"/>
    </row>
    <row r="68" spans="11:11" x14ac:dyDescent="0.35">
      <c r="K68" s="732"/>
    </row>
    <row r="69" spans="11:11" x14ac:dyDescent="0.35">
      <c r="K69" s="732"/>
    </row>
    <row r="70" spans="11:11" x14ac:dyDescent="0.35">
      <c r="K70" s="732"/>
    </row>
    <row r="71" spans="11:11" x14ac:dyDescent="0.35">
      <c r="K71" s="732"/>
    </row>
    <row r="72" spans="11:11" x14ac:dyDescent="0.35">
      <c r="K72" s="732"/>
    </row>
    <row r="73" spans="11:11" x14ac:dyDescent="0.35">
      <c r="K73" s="732"/>
    </row>
    <row r="74" spans="11:11" x14ac:dyDescent="0.35">
      <c r="K74" s="732"/>
    </row>
    <row r="75" spans="11:11" x14ac:dyDescent="0.35">
      <c r="K75" s="732"/>
    </row>
    <row r="76" spans="11:11" x14ac:dyDescent="0.35">
      <c r="K76" s="732"/>
    </row>
    <row r="77" spans="11:11" x14ac:dyDescent="0.35">
      <c r="K77" s="732"/>
    </row>
    <row r="78" spans="11:11" x14ac:dyDescent="0.35">
      <c r="K78" s="732"/>
    </row>
    <row r="79" spans="11:11" x14ac:dyDescent="0.35">
      <c r="K79" s="732"/>
    </row>
    <row r="80" spans="11:11" x14ac:dyDescent="0.35">
      <c r="K80" s="732"/>
    </row>
    <row r="81" spans="11:11" x14ac:dyDescent="0.35">
      <c r="K81" s="732"/>
    </row>
    <row r="82" spans="11:11" x14ac:dyDescent="0.35">
      <c r="K82" s="732"/>
    </row>
    <row r="83" spans="11:11" x14ac:dyDescent="0.35">
      <c r="K83" s="732"/>
    </row>
    <row r="84" spans="11:11" x14ac:dyDescent="0.35">
      <c r="K84" s="732"/>
    </row>
    <row r="85" spans="11:11" x14ac:dyDescent="0.35">
      <c r="K85" s="732"/>
    </row>
    <row r="86" spans="11:11" x14ac:dyDescent="0.35">
      <c r="K86" s="732"/>
    </row>
    <row r="87" spans="11:11" x14ac:dyDescent="0.35">
      <c r="K87" s="732"/>
    </row>
    <row r="88" spans="11:11" x14ac:dyDescent="0.35">
      <c r="K88" s="732"/>
    </row>
    <row r="89" spans="11:11" x14ac:dyDescent="0.35">
      <c r="K89" s="732"/>
    </row>
    <row r="90" spans="11:11" x14ac:dyDescent="0.35">
      <c r="K90" s="732"/>
    </row>
    <row r="91" spans="11:11" x14ac:dyDescent="0.35">
      <c r="K91" s="732"/>
    </row>
    <row r="92" spans="11:11" x14ac:dyDescent="0.35">
      <c r="K92" s="732"/>
    </row>
    <row r="93" spans="11:11" x14ac:dyDescent="0.35">
      <c r="K93" s="732"/>
    </row>
    <row r="94" spans="11:11" x14ac:dyDescent="0.35">
      <c r="K94" s="732"/>
    </row>
    <row r="95" spans="11:11" x14ac:dyDescent="0.35">
      <c r="K95" s="732"/>
    </row>
    <row r="96" spans="11:11" x14ac:dyDescent="0.35">
      <c r="K96" s="732"/>
    </row>
    <row r="97" spans="11:11" x14ac:dyDescent="0.35">
      <c r="K97" s="732"/>
    </row>
    <row r="98" spans="11:11" x14ac:dyDescent="0.35">
      <c r="K98" s="732"/>
    </row>
    <row r="99" spans="11:11" x14ac:dyDescent="0.35">
      <c r="K99" s="732"/>
    </row>
    <row r="100" spans="11:11" x14ac:dyDescent="0.35">
      <c r="K100" s="732"/>
    </row>
    <row r="101" spans="11:11" x14ac:dyDescent="0.35">
      <c r="K101" s="731"/>
    </row>
    <row r="102" spans="11:11" x14ac:dyDescent="0.35">
      <c r="K102" s="731"/>
    </row>
    <row r="103" spans="11:11" x14ac:dyDescent="0.35">
      <c r="K103" s="731"/>
    </row>
    <row r="104" spans="11:11" x14ac:dyDescent="0.35">
      <c r="K104" s="731"/>
    </row>
    <row r="105" spans="11:11" x14ac:dyDescent="0.35">
      <c r="K105" s="731"/>
    </row>
    <row r="106" spans="11:11" x14ac:dyDescent="0.35">
      <c r="K106" s="731"/>
    </row>
    <row r="107" spans="11:11" x14ac:dyDescent="0.35">
      <c r="K107" s="731"/>
    </row>
    <row r="108" spans="11:11" x14ac:dyDescent="0.35">
      <c r="K108" s="731"/>
    </row>
    <row r="109" spans="11:11" x14ac:dyDescent="0.35">
      <c r="K109" s="731"/>
    </row>
    <row r="110" spans="11:11" x14ac:dyDescent="0.35">
      <c r="K110" s="731"/>
    </row>
    <row r="111" spans="11:11" x14ac:dyDescent="0.35">
      <c r="K111" s="731"/>
    </row>
    <row r="112" spans="11:11" x14ac:dyDescent="0.35">
      <c r="K112" s="731"/>
    </row>
    <row r="113" spans="11:11" x14ac:dyDescent="0.35">
      <c r="K113" s="731"/>
    </row>
    <row r="114" spans="11:11" x14ac:dyDescent="0.35">
      <c r="K114" s="731"/>
    </row>
    <row r="115" spans="11:11" x14ac:dyDescent="0.35">
      <c r="K115" s="731"/>
    </row>
  </sheetData>
  <sheetProtection algorithmName="SHA-512" hashValue="/nnvXHI1qW9jdyqWXoPh5AxuKTspq6sYNeAc5IGQVDSwxrV8ntUUtXQPTbyrSxm5H3KVRS0yn2qV65DK0VNw/w==" saltValue="Nq36tipq0gpCYo2NCuXAug==" spinCount="100000" sheet="1" objects="1" scenarios="1"/>
  <protectedRanges>
    <protectedRange algorithmName="SHA-512" hashValue="Uds9cYMsxnQI1SjFHe8NNqfDC/fFeray9QhmtAdG/GCgT0L97QBkFAQ9tCw5vTy3J/lQFdDpBTyQoZDg0KZNmQ==" saltValue="0HoWkw5WsZ+PdZDtJpkerg==" spinCount="100000" sqref="E6:E8" name="Rango1_7"/>
    <protectedRange algorithmName="SHA-512" hashValue="Uds9cYMsxnQI1SjFHe8NNqfDC/fFeray9QhmtAdG/GCgT0L97QBkFAQ9tCw5vTy3J/lQFdDpBTyQoZDg0KZNmQ==" saltValue="0HoWkw5WsZ+PdZDtJpkerg==" spinCount="100000" sqref="F6:F8" name="Rango1_1_2"/>
    <protectedRange algorithmName="SHA-512" hashValue="Uds9cYMsxnQI1SjFHe8NNqfDC/fFeray9QhmtAdG/GCgT0L97QBkFAQ9tCw5vTy3J/lQFdDpBTyQoZDg0KZNmQ==" saltValue="0HoWkw5WsZ+PdZDtJpkerg==" spinCount="100000" sqref="A26:B33 F19:F24 F13:F14 A25:G25" name="Rango1_3_1"/>
    <protectedRange algorithmName="SHA-512" hashValue="Uds9cYMsxnQI1SjFHe8NNqfDC/fFeray9QhmtAdG/GCgT0L97QBkFAQ9tCw5vTy3J/lQFdDpBTyQoZDg0KZNmQ==" saltValue="0HoWkw5WsZ+PdZDtJpkerg==" spinCount="100000" sqref="C26:G33" name="Rango1_1_1_1"/>
    <protectedRange algorithmName="SHA-512" hashValue="Uds9cYMsxnQI1SjFHe8NNqfDC/fFeray9QhmtAdG/GCgT0L97QBkFAQ9tCw5vTy3J/lQFdDpBTyQoZDg0KZNmQ==" saltValue="0HoWkw5WsZ+PdZDtJpkerg==" spinCount="100000" sqref="A42:B45" name="Rango1_4_1"/>
    <protectedRange algorithmName="SHA-512" hashValue="Uds9cYMsxnQI1SjFHe8NNqfDC/fFeray9QhmtAdG/GCgT0L97QBkFAQ9tCw5vTy3J/lQFdDpBTyQoZDg0KZNmQ==" saltValue="0HoWkw5WsZ+PdZDtJpkerg==" spinCount="100000" sqref="C43:F45" name="Rango1_5_3"/>
    <protectedRange algorithmName="SHA-512" hashValue="Uds9cYMsxnQI1SjFHe8NNqfDC/fFeray9QhmtAdG/GCgT0L97QBkFAQ9tCw5vTy3J/lQFdDpBTyQoZDg0KZNmQ==" saltValue="0HoWkw5WsZ+PdZDtJpkerg==" spinCount="100000" sqref="C42:F42" name="Rango1_1_4_2"/>
    <protectedRange algorithmName="SHA-512" hashValue="Uds9cYMsxnQI1SjFHe8NNqfDC/fFeray9QhmtAdG/GCgT0L97QBkFAQ9tCw5vTy3J/lQFdDpBTyQoZDg0KZNmQ==" saltValue="0HoWkw5WsZ+PdZDtJpkerg==" spinCount="100000" sqref="A46:B47" name="Rango1_6_1"/>
    <protectedRange algorithmName="SHA-512" hashValue="Uds9cYMsxnQI1SjFHe8NNqfDC/fFeray9QhmtAdG/GCgT0L97QBkFAQ9tCw5vTy3J/lQFdDpBTyQoZDg0KZNmQ==" saltValue="0HoWkw5WsZ+PdZDtJpkerg==" spinCount="100000" sqref="F46:F47" name="Rango1_5_1_1"/>
    <protectedRange algorithmName="SHA-512" hashValue="Uds9cYMsxnQI1SjFHe8NNqfDC/fFeray9QhmtAdG/GCgT0L97QBkFAQ9tCw5vTy3J/lQFdDpBTyQoZDg0KZNmQ==" saltValue="0HoWkw5WsZ+PdZDtJpkerg==" spinCount="100000" sqref="G43:G45" name="Rango1_5_2_1"/>
    <protectedRange algorithmName="SHA-512" hashValue="Uds9cYMsxnQI1SjFHe8NNqfDC/fFeray9QhmtAdG/GCgT0L97QBkFAQ9tCw5vTy3J/lQFdDpBTyQoZDg0KZNmQ==" saltValue="0HoWkw5WsZ+PdZDtJpkerg==" spinCount="100000" sqref="G42" name="Rango1_1_4_1_1"/>
    <protectedRange algorithmName="SHA-512" hashValue="Uds9cYMsxnQI1SjFHe8NNqfDC/fFeray9QhmtAdG/GCgT0L97QBkFAQ9tCw5vTy3J/lQFdDpBTyQoZDg0KZNmQ==" saltValue="0HoWkw5WsZ+PdZDtJpkerg==" spinCount="100000" sqref="E9:E10" name="Rango1"/>
    <protectedRange algorithmName="SHA-512" hashValue="Uds9cYMsxnQI1SjFHe8NNqfDC/fFeray9QhmtAdG/GCgT0L97QBkFAQ9tCw5vTy3J/lQFdDpBTyQoZDg0KZNmQ==" saltValue="0HoWkw5WsZ+PdZDtJpkerg==" spinCount="100000" sqref="F9:F10" name="Rango1_1"/>
  </protectedRanges>
  <conditionalFormatting sqref="H5:I5">
    <cfRule type="expression" dxfId="2350" priority="881">
      <formula>OR($G5="Número",$G5="Meses",$G5="Pesos",$G5="Millones")</formula>
    </cfRule>
    <cfRule type="expression" dxfId="2349" priority="882">
      <formula>$G5="Porcentaje"</formula>
    </cfRule>
  </conditionalFormatting>
  <conditionalFormatting sqref="H14:I15">
    <cfRule type="expression" dxfId="2348" priority="822">
      <formula>OR($G14="Número",$G14="Meses",$G14="Pesos",$G14="Millones")</formula>
    </cfRule>
    <cfRule type="expression" dxfId="2347" priority="823">
      <formula>$G14="Porcentaje"</formula>
    </cfRule>
  </conditionalFormatting>
  <conditionalFormatting sqref="H40:I40">
    <cfRule type="expression" dxfId="2346" priority="801">
      <formula>OR($G41="Número",$G41="Meses",$G41="Pesos",$G41="Millones")</formula>
    </cfRule>
    <cfRule type="expression" dxfId="2345" priority="802">
      <formula>$G41="Porcentaje"</formula>
    </cfRule>
  </conditionalFormatting>
  <conditionalFormatting sqref="K5:K15">
    <cfRule type="cellIs" dxfId="2344" priority="605" operator="greaterThan">
      <formula>1.1</formula>
    </cfRule>
    <cfRule type="cellIs" dxfId="2343" priority="606" operator="between">
      <formula>100%</formula>
      <formula>110%</formula>
    </cfRule>
    <cfRule type="cellIs" dxfId="2342" priority="607" operator="between">
      <formula>70%</formula>
      <formula>99.9999999%</formula>
    </cfRule>
    <cfRule type="cellIs" dxfId="2341" priority="608" operator="between">
      <formula>0</formula>
      <formula>0.6999999999999</formula>
    </cfRule>
  </conditionalFormatting>
  <conditionalFormatting sqref="J5:J15">
    <cfRule type="containsText" dxfId="2340" priority="599" operator="containsText" text="Sin medición en la vigencia">
      <formula>NOT(ISERROR(SEARCH("Sin medición en la vigencia",J5)))</formula>
    </cfRule>
    <cfRule type="cellIs" dxfId="2339" priority="600" operator="greaterThan">
      <formula>1.1</formula>
    </cfRule>
    <cfRule type="cellIs" dxfId="2338" priority="601" operator="between">
      <formula>100%</formula>
      <formula>110%</formula>
    </cfRule>
    <cfRule type="cellIs" dxfId="2337" priority="602" operator="between">
      <formula>70%</formula>
      <formula>99.9999999%</formula>
    </cfRule>
    <cfRule type="cellIs" dxfId="2336" priority="603" operator="between">
      <formula>0</formula>
      <formula>0.6999999999999</formula>
    </cfRule>
  </conditionalFormatting>
  <conditionalFormatting sqref="K17:K21">
    <cfRule type="cellIs" dxfId="2335" priority="595" operator="greaterThan">
      <formula>1.1</formula>
    </cfRule>
    <cfRule type="cellIs" dxfId="2334" priority="596" operator="between">
      <formula>100%</formula>
      <formula>110%</formula>
    </cfRule>
    <cfRule type="cellIs" dxfId="2333" priority="597" operator="between">
      <formula>70%</formula>
      <formula>99.9999999%</formula>
    </cfRule>
    <cfRule type="cellIs" dxfId="2332" priority="598" operator="between">
      <formula>0</formula>
      <formula>0.6999999999999</formula>
    </cfRule>
  </conditionalFormatting>
  <conditionalFormatting sqref="J17:J21">
    <cfRule type="containsText" dxfId="2331" priority="589" operator="containsText" text="Sin medición en la vigencia">
      <formula>NOT(ISERROR(SEARCH("Sin medición en la vigencia",J17)))</formula>
    </cfRule>
    <cfRule type="cellIs" dxfId="2330" priority="590" operator="greaterThan">
      <formula>1.1</formula>
    </cfRule>
    <cfRule type="cellIs" dxfId="2329" priority="591" operator="between">
      <formula>100%</formula>
      <formula>110%</formula>
    </cfRule>
    <cfRule type="cellIs" dxfId="2328" priority="592" operator="between">
      <formula>70%</formula>
      <formula>99.9999999%</formula>
    </cfRule>
    <cfRule type="cellIs" dxfId="2327" priority="593" operator="between">
      <formula>0</formula>
      <formula>0.6999999999999</formula>
    </cfRule>
  </conditionalFormatting>
  <conditionalFormatting sqref="K23:K38">
    <cfRule type="cellIs" dxfId="2326" priority="585" operator="greaterThan">
      <formula>1.1</formula>
    </cfRule>
    <cfRule type="cellIs" dxfId="2325" priority="586" operator="between">
      <formula>100%</formula>
      <formula>110%</formula>
    </cfRule>
    <cfRule type="cellIs" dxfId="2324" priority="587" operator="between">
      <formula>70%</formula>
      <formula>99.9999999%</formula>
    </cfRule>
    <cfRule type="cellIs" dxfId="2323" priority="588" operator="between">
      <formula>0</formula>
      <formula>0.6999999999999</formula>
    </cfRule>
  </conditionalFormatting>
  <conditionalFormatting sqref="J23:J38">
    <cfRule type="containsText" dxfId="2322" priority="579" operator="containsText" text="Sin medición en la vigencia">
      <formula>NOT(ISERROR(SEARCH("Sin medición en la vigencia",J23)))</formula>
    </cfRule>
    <cfRule type="cellIs" dxfId="2321" priority="580" operator="greaterThan">
      <formula>1.1</formula>
    </cfRule>
    <cfRule type="cellIs" dxfId="2320" priority="581" operator="between">
      <formula>100%</formula>
      <formula>110%</formula>
    </cfRule>
    <cfRule type="cellIs" dxfId="2319" priority="582" operator="between">
      <formula>70%</formula>
      <formula>99.9999999%</formula>
    </cfRule>
    <cfRule type="cellIs" dxfId="2318" priority="583" operator="between">
      <formula>0</formula>
      <formula>0.6999999999999</formula>
    </cfRule>
  </conditionalFormatting>
  <conditionalFormatting sqref="K40">
    <cfRule type="cellIs" dxfId="2317" priority="575" operator="greaterThan">
      <formula>1.1</formula>
    </cfRule>
    <cfRule type="cellIs" dxfId="2316" priority="576" operator="between">
      <formula>100%</formula>
      <formula>110%</formula>
    </cfRule>
    <cfRule type="cellIs" dxfId="2315" priority="577" operator="between">
      <formula>70%</formula>
      <formula>99.9999999%</formula>
    </cfRule>
    <cfRule type="cellIs" dxfId="2314" priority="578" operator="between">
      <formula>0</formula>
      <formula>0.6999999999999</formula>
    </cfRule>
  </conditionalFormatting>
  <conditionalFormatting sqref="J40">
    <cfRule type="containsText" dxfId="2313" priority="569" operator="containsText" text="Sin medición en la vigencia">
      <formula>NOT(ISERROR(SEARCH("Sin medición en la vigencia",J40)))</formula>
    </cfRule>
    <cfRule type="cellIs" dxfId="2312" priority="570" operator="greaterThan">
      <formula>1.1</formula>
    </cfRule>
    <cfRule type="cellIs" dxfId="2311" priority="571" operator="between">
      <formula>100%</formula>
      <formula>110%</formula>
    </cfRule>
    <cfRule type="cellIs" dxfId="2310" priority="572" operator="between">
      <formula>70%</formula>
      <formula>99.9999999%</formula>
    </cfRule>
    <cfRule type="cellIs" dxfId="2309" priority="573" operator="between">
      <formula>0</formula>
      <formula>0.6999999999999</formula>
    </cfRule>
  </conditionalFormatting>
  <hyperlinks>
    <hyperlink ref="L41" location="Principal!A1" display="volver al índice" xr:uid="{00000000-0004-0000-43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04" operator="containsText" id="{EA3D5CE5-E1C5-4536-9C9B-0124CF8A4CBE}">
            <xm:f>NOT(ISERROR(SEARCH("-",K5)))</xm:f>
            <xm:f>"-"</xm:f>
            <x14:dxf>
              <fill>
                <patternFill>
                  <bgColor rgb="FF000000"/>
                </patternFill>
              </fill>
            </x14:dxf>
          </x14:cfRule>
          <xm:sqref>K5:K15</xm:sqref>
        </x14:conditionalFormatting>
        <x14:conditionalFormatting xmlns:xm="http://schemas.microsoft.com/office/excel/2006/main">
          <x14:cfRule type="containsText" priority="594" operator="containsText" id="{B1AADE69-A5A6-48F4-99C2-740D73FB202D}">
            <xm:f>NOT(ISERROR(SEARCH("-",K17)))</xm:f>
            <xm:f>"-"</xm:f>
            <x14:dxf>
              <fill>
                <patternFill>
                  <bgColor rgb="FF000000"/>
                </patternFill>
              </fill>
            </x14:dxf>
          </x14:cfRule>
          <xm:sqref>K17:K21</xm:sqref>
        </x14:conditionalFormatting>
        <x14:conditionalFormatting xmlns:xm="http://schemas.microsoft.com/office/excel/2006/main">
          <x14:cfRule type="containsText" priority="584" operator="containsText" id="{8640BC38-1B71-4180-858D-6752FE361ECB}">
            <xm:f>NOT(ISERROR(SEARCH("-",K23)))</xm:f>
            <xm:f>"-"</xm:f>
            <x14:dxf>
              <fill>
                <patternFill>
                  <bgColor rgb="FF000000"/>
                </patternFill>
              </fill>
            </x14:dxf>
          </x14:cfRule>
          <xm:sqref>K23:K38</xm:sqref>
        </x14:conditionalFormatting>
        <x14:conditionalFormatting xmlns:xm="http://schemas.microsoft.com/office/excel/2006/main">
          <x14:cfRule type="containsText" priority="574" operator="containsText" id="{B494FDE0-6AC8-4ED0-AF7F-A0778C27C0AD}">
            <xm:f>NOT(ISERROR(SEARCH("-",K40)))</xm:f>
            <xm:f>"-"</xm:f>
            <x14:dxf>
              <fill>
                <patternFill>
                  <bgColor rgb="FF000000"/>
                </patternFill>
              </fill>
            </x14:dxf>
          </x14:cfRule>
          <xm:sqref>K40</xm:sqref>
        </x14:conditionalFormatting>
      </x14:conditionalFormatting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L21"/>
  <sheetViews>
    <sheetView zoomScale="60" zoomScaleNormal="60" workbookViewId="0">
      <pane xSplit="6" ySplit="4" topLeftCell="G5" activePane="bottomRight" state="frozen"/>
      <selection pane="topRight" activeCell="G1" sqref="G1"/>
      <selection pane="bottomLeft" activeCell="A5" sqref="A5"/>
      <selection pane="bottomRight" activeCell="H18" sqref="H18"/>
    </sheetView>
  </sheetViews>
  <sheetFormatPr baseColWidth="10" defaultColWidth="11.42578125" defaultRowHeight="15" x14ac:dyDescent="0.25"/>
  <cols>
    <col min="1" max="1" width="21.140625" customWidth="1"/>
    <col min="2" max="2" width="20.5703125" customWidth="1"/>
    <col min="3" max="3" width="25.28515625" customWidth="1"/>
    <col min="4" max="4" width="26.85546875" customWidth="1"/>
    <col min="5" max="5" width="24.85546875" customWidth="1"/>
    <col min="6" max="6" width="26.85546875" customWidth="1"/>
    <col min="7" max="7" width="16.7109375" customWidth="1"/>
    <col min="8" max="11" width="29.7109375" customWidth="1"/>
    <col min="12" max="12" width="114.85546875" customWidth="1"/>
  </cols>
  <sheetData>
    <row r="1" spans="1:12" ht="145.5" customHeight="1" thickBot="1" x14ac:dyDescent="0.3">
      <c r="A1" s="116"/>
      <c r="B1" s="198" t="s">
        <v>122</v>
      </c>
      <c r="C1" s="198"/>
      <c r="D1" s="199" t="s">
        <v>1475</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ht="86.2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2" ht="22.5" thickTop="1" thickBot="1" x14ac:dyDescent="0.3">
      <c r="A4" s="105"/>
      <c r="B4" s="204" t="s">
        <v>135</v>
      </c>
      <c r="C4" s="204"/>
      <c r="D4" s="204"/>
      <c r="E4" s="204"/>
      <c r="F4" s="204"/>
      <c r="G4" s="204"/>
      <c r="H4" s="206"/>
      <c r="I4" s="206"/>
      <c r="J4" s="206"/>
      <c r="K4" s="206"/>
      <c r="L4" s="175"/>
    </row>
    <row r="5" spans="1:12" ht="172.5" customHeight="1" thickTop="1" thickBot="1" x14ac:dyDescent="0.3">
      <c r="A5" s="106" t="s">
        <v>1476</v>
      </c>
      <c r="B5" s="486" t="s">
        <v>137</v>
      </c>
      <c r="C5" s="114" t="s">
        <v>771</v>
      </c>
      <c r="D5" s="636" t="s">
        <v>139</v>
      </c>
      <c r="E5" s="649" t="s">
        <v>560</v>
      </c>
      <c r="F5" s="649" t="s">
        <v>275</v>
      </c>
      <c r="G5" s="649" t="s">
        <v>276</v>
      </c>
      <c r="H5" s="338">
        <v>0.95</v>
      </c>
      <c r="I5" s="338">
        <v>0.85299999999999998</v>
      </c>
      <c r="J5" s="211">
        <v>0.8978947368421053</v>
      </c>
      <c r="K5" s="208">
        <v>0.8978947368421053</v>
      </c>
      <c r="L5" s="152" t="s">
        <v>1477</v>
      </c>
    </row>
    <row r="6" spans="1:12" ht="93" customHeight="1" thickTop="1" thickBot="1" x14ac:dyDescent="0.3">
      <c r="A6" s="106" t="s">
        <v>1476</v>
      </c>
      <c r="B6" s="486" t="s">
        <v>137</v>
      </c>
      <c r="C6" s="114" t="s">
        <v>771</v>
      </c>
      <c r="D6" s="637" t="s">
        <v>141</v>
      </c>
      <c r="E6" s="651" t="s">
        <v>142</v>
      </c>
      <c r="F6" s="651" t="s">
        <v>279</v>
      </c>
      <c r="G6" s="651" t="s">
        <v>276</v>
      </c>
      <c r="H6" s="338">
        <v>0.95</v>
      </c>
      <c r="I6" s="338">
        <v>0.83899999999999997</v>
      </c>
      <c r="J6" s="211">
        <v>0.88315789473684214</v>
      </c>
      <c r="K6" s="208">
        <v>0.88315789473684214</v>
      </c>
      <c r="L6" s="152" t="s">
        <v>1478</v>
      </c>
    </row>
    <row r="7" spans="1:12" ht="130.5" customHeight="1" thickTop="1" thickBot="1" x14ac:dyDescent="0.3">
      <c r="A7" s="106" t="s">
        <v>1476</v>
      </c>
      <c r="B7" s="486" t="s">
        <v>137</v>
      </c>
      <c r="C7" s="25" t="s">
        <v>143</v>
      </c>
      <c r="D7" s="115" t="s">
        <v>281</v>
      </c>
      <c r="E7" s="25" t="s">
        <v>287</v>
      </c>
      <c r="F7" s="25" t="s">
        <v>288</v>
      </c>
      <c r="G7" s="25" t="s">
        <v>283</v>
      </c>
      <c r="H7" s="232">
        <v>13616</v>
      </c>
      <c r="I7" s="232">
        <v>36282</v>
      </c>
      <c r="J7" s="211">
        <v>2.664659224441833</v>
      </c>
      <c r="K7" s="208">
        <v>2</v>
      </c>
      <c r="L7" s="152" t="s">
        <v>1479</v>
      </c>
    </row>
    <row r="8" spans="1:12" ht="22.5" thickTop="1" thickBot="1" x14ac:dyDescent="0.3">
      <c r="A8" s="956"/>
      <c r="B8" s="213" t="s">
        <v>1480</v>
      </c>
      <c r="C8" s="956"/>
      <c r="D8" s="956"/>
      <c r="E8" s="956"/>
      <c r="F8" s="956"/>
      <c r="G8" s="956"/>
      <c r="H8" s="1135"/>
      <c r="I8" s="1135"/>
      <c r="J8" s="1135"/>
      <c r="K8" s="1134"/>
      <c r="L8" s="959"/>
    </row>
    <row r="9" spans="1:12" ht="219" customHeight="1" thickTop="1" thickBot="1" x14ac:dyDescent="0.3">
      <c r="A9" s="106" t="s">
        <v>1476</v>
      </c>
      <c r="B9" s="483" t="s">
        <v>158</v>
      </c>
      <c r="C9" s="114" t="s">
        <v>159</v>
      </c>
      <c r="D9" s="114" t="s">
        <v>291</v>
      </c>
      <c r="E9" s="25" t="s">
        <v>292</v>
      </c>
      <c r="F9" s="25" t="s">
        <v>350</v>
      </c>
      <c r="G9" s="1246" t="s">
        <v>276</v>
      </c>
      <c r="H9" s="338">
        <v>1</v>
      </c>
      <c r="I9" s="338">
        <v>1</v>
      </c>
      <c r="J9" s="211">
        <v>1</v>
      </c>
      <c r="K9" s="208">
        <v>1</v>
      </c>
      <c r="L9" s="152" t="s">
        <v>1481</v>
      </c>
    </row>
    <row r="10" spans="1:12" ht="106.5" thickTop="1" thickBot="1" x14ac:dyDescent="0.3">
      <c r="A10" s="106" t="s">
        <v>1476</v>
      </c>
      <c r="B10" s="483" t="s">
        <v>158</v>
      </c>
      <c r="C10" s="114" t="s">
        <v>159</v>
      </c>
      <c r="D10" s="114" t="s">
        <v>291</v>
      </c>
      <c r="E10" s="25" t="s">
        <v>411</v>
      </c>
      <c r="F10" s="25" t="s">
        <v>1329</v>
      </c>
      <c r="G10" s="25" t="s">
        <v>276</v>
      </c>
      <c r="H10" s="338">
        <v>1</v>
      </c>
      <c r="I10" s="338">
        <v>1</v>
      </c>
      <c r="J10" s="211">
        <v>1</v>
      </c>
      <c r="K10" s="208">
        <v>1</v>
      </c>
      <c r="L10" s="149" t="s">
        <v>1482</v>
      </c>
    </row>
    <row r="11" spans="1:12" ht="22.5" thickTop="1" thickBot="1" x14ac:dyDescent="0.3">
      <c r="A11" s="1136"/>
      <c r="B11" s="1137" t="s">
        <v>1294</v>
      </c>
      <c r="C11" s="1137"/>
      <c r="D11" s="1137"/>
      <c r="E11" s="1137"/>
      <c r="F11" s="1137"/>
      <c r="G11" s="1137"/>
      <c r="H11" s="1137"/>
      <c r="I11" s="1137"/>
      <c r="J11" s="1137"/>
      <c r="K11" s="1244"/>
      <c r="L11" s="1138"/>
    </row>
    <row r="12" spans="1:12" ht="121.5" thickTop="1" thickBot="1" x14ac:dyDescent="0.3">
      <c r="A12" s="106" t="s">
        <v>1476</v>
      </c>
      <c r="B12" s="1137" t="s">
        <v>162</v>
      </c>
      <c r="C12" s="115" t="s">
        <v>165</v>
      </c>
      <c r="D12" s="115" t="s">
        <v>202</v>
      </c>
      <c r="E12" s="115" t="s">
        <v>203</v>
      </c>
      <c r="F12" s="115" t="s">
        <v>306</v>
      </c>
      <c r="G12" s="115" t="s">
        <v>276</v>
      </c>
      <c r="H12" s="338">
        <v>1</v>
      </c>
      <c r="I12" s="338">
        <v>1</v>
      </c>
      <c r="J12" s="211">
        <v>1</v>
      </c>
      <c r="K12" s="208">
        <v>1</v>
      </c>
      <c r="L12" s="152" t="s">
        <v>1483</v>
      </c>
    </row>
    <row r="13" spans="1:12" ht="370.5" customHeight="1" thickTop="1" thickBot="1" x14ac:dyDescent="0.3">
      <c r="A13" s="106" t="s">
        <v>1476</v>
      </c>
      <c r="B13" s="1137" t="s">
        <v>162</v>
      </c>
      <c r="C13" s="114" t="s">
        <v>168</v>
      </c>
      <c r="D13" s="114" t="s">
        <v>397</v>
      </c>
      <c r="E13" s="114" t="s">
        <v>317</v>
      </c>
      <c r="F13" s="25" t="s">
        <v>318</v>
      </c>
      <c r="G13" s="1246" t="s">
        <v>276</v>
      </c>
      <c r="H13" s="338">
        <v>0.02</v>
      </c>
      <c r="I13" s="338">
        <v>0.16456999999999999</v>
      </c>
      <c r="J13" s="211">
        <v>8.2285000000000004</v>
      </c>
      <c r="K13" s="208">
        <v>2</v>
      </c>
      <c r="L13" s="152" t="s">
        <v>1484</v>
      </c>
    </row>
    <row r="14" spans="1:12" ht="106.5" thickTop="1" thickBot="1" x14ac:dyDescent="0.3">
      <c r="A14" s="106" t="s">
        <v>1476</v>
      </c>
      <c r="B14" s="1137" t="s">
        <v>162</v>
      </c>
      <c r="C14" s="114" t="s">
        <v>168</v>
      </c>
      <c r="D14" s="114" t="s">
        <v>397</v>
      </c>
      <c r="E14" s="114" t="s">
        <v>321</v>
      </c>
      <c r="F14" s="25" t="s">
        <v>322</v>
      </c>
      <c r="G14" s="1246" t="s">
        <v>276</v>
      </c>
      <c r="H14" s="338">
        <v>0.03</v>
      </c>
      <c r="I14" s="338">
        <v>3.2050000000000002E-2</v>
      </c>
      <c r="J14" s="211">
        <v>1.0683333333333334</v>
      </c>
      <c r="K14" s="208">
        <v>1.0683333333333334</v>
      </c>
      <c r="L14" s="152" t="s">
        <v>1485</v>
      </c>
    </row>
    <row r="15" spans="1:12" ht="106.5" thickTop="1" thickBot="1" x14ac:dyDescent="0.3">
      <c r="A15" s="106" t="s">
        <v>1476</v>
      </c>
      <c r="B15" s="1137" t="s">
        <v>162</v>
      </c>
      <c r="C15" s="114" t="s">
        <v>168</v>
      </c>
      <c r="D15" s="114" t="s">
        <v>397</v>
      </c>
      <c r="E15" s="114" t="s">
        <v>400</v>
      </c>
      <c r="F15" s="25" t="s">
        <v>1353</v>
      </c>
      <c r="G15" s="1246" t="s">
        <v>276</v>
      </c>
      <c r="H15" s="338">
        <v>0.05</v>
      </c>
      <c r="I15" s="338">
        <v>9.4439999999999996E-2</v>
      </c>
      <c r="J15" s="211">
        <v>1.8887999999999998</v>
      </c>
      <c r="K15" s="208">
        <v>1.8887999999999998</v>
      </c>
      <c r="L15" s="152" t="s">
        <v>1486</v>
      </c>
    </row>
    <row r="16" spans="1:12" ht="106.5" thickTop="1" thickBot="1" x14ac:dyDescent="0.3">
      <c r="A16" s="106" t="s">
        <v>1476</v>
      </c>
      <c r="B16" s="1137" t="s">
        <v>162</v>
      </c>
      <c r="C16" s="114" t="s">
        <v>168</v>
      </c>
      <c r="D16" s="114" t="s">
        <v>397</v>
      </c>
      <c r="E16" s="25" t="s">
        <v>324</v>
      </c>
      <c r="F16" s="25" t="s">
        <v>325</v>
      </c>
      <c r="G16" s="1246" t="s">
        <v>276</v>
      </c>
      <c r="H16" s="338">
        <v>0.02</v>
      </c>
      <c r="I16" s="338">
        <v>7.7429999999999999E-2</v>
      </c>
      <c r="J16" s="211">
        <v>3.8714999999999997</v>
      </c>
      <c r="K16" s="208">
        <v>2</v>
      </c>
      <c r="L16" s="152" t="s">
        <v>1487</v>
      </c>
    </row>
    <row r="17" spans="1:12" ht="209.25" customHeight="1" thickTop="1" thickBot="1" x14ac:dyDescent="0.3">
      <c r="A17" s="106" t="s">
        <v>1476</v>
      </c>
      <c r="B17" s="1137" t="s">
        <v>162</v>
      </c>
      <c r="C17" s="114" t="s">
        <v>168</v>
      </c>
      <c r="D17" s="114" t="s">
        <v>397</v>
      </c>
      <c r="E17" s="25" t="s">
        <v>359</v>
      </c>
      <c r="F17" s="25" t="s">
        <v>360</v>
      </c>
      <c r="G17" s="1246" t="s">
        <v>276</v>
      </c>
      <c r="H17" s="338">
        <v>0.8</v>
      </c>
      <c r="I17" s="338">
        <v>1</v>
      </c>
      <c r="J17" s="211">
        <v>1.25</v>
      </c>
      <c r="K17" s="208">
        <v>1.25</v>
      </c>
      <c r="L17" s="152" t="s">
        <v>1488</v>
      </c>
    </row>
    <row r="18" spans="1:12" ht="166.5" thickTop="1" thickBot="1" x14ac:dyDescent="0.3">
      <c r="A18" s="106" t="s">
        <v>1476</v>
      </c>
      <c r="B18" s="1137" t="s">
        <v>162</v>
      </c>
      <c r="C18" s="114" t="s">
        <v>168</v>
      </c>
      <c r="D18" s="114" t="s">
        <v>320</v>
      </c>
      <c r="E18" s="441" t="s">
        <v>429</v>
      </c>
      <c r="F18" s="441" t="s">
        <v>1489</v>
      </c>
      <c r="G18" s="441" t="s">
        <v>331</v>
      </c>
      <c r="H18" s="232">
        <v>400</v>
      </c>
      <c r="I18" s="232">
        <v>518</v>
      </c>
      <c r="J18" s="211">
        <v>1.2949999999999999</v>
      </c>
      <c r="K18" s="208">
        <v>1.2949999999999999</v>
      </c>
      <c r="L18" s="152" t="s">
        <v>1490</v>
      </c>
    </row>
    <row r="19" spans="1:12" ht="22.5" thickTop="1" thickBot="1" x14ac:dyDescent="0.3">
      <c r="A19" s="98"/>
      <c r="B19" s="416" t="s">
        <v>1307</v>
      </c>
      <c r="C19" s="416"/>
      <c r="D19" s="416"/>
      <c r="E19" s="98"/>
      <c r="F19" s="98"/>
      <c r="G19" s="98"/>
      <c r="H19" s="229"/>
      <c r="I19" s="229"/>
      <c r="J19" s="229"/>
      <c r="K19" s="228"/>
      <c r="L19" s="664"/>
    </row>
    <row r="20" spans="1:12" ht="46.5" thickTop="1" thickBot="1" x14ac:dyDescent="0.3">
      <c r="A20" s="106" t="s">
        <v>1476</v>
      </c>
      <c r="B20" s="648" t="s">
        <v>172</v>
      </c>
      <c r="C20" s="35" t="s">
        <v>173</v>
      </c>
      <c r="D20" s="641" t="s">
        <v>226</v>
      </c>
      <c r="E20" s="645" t="s">
        <v>206</v>
      </c>
      <c r="F20" s="645" t="s">
        <v>333</v>
      </c>
      <c r="G20" s="645" t="s">
        <v>276</v>
      </c>
      <c r="H20" s="338">
        <v>1</v>
      </c>
      <c r="I20" s="338">
        <v>0.96916666666666673</v>
      </c>
      <c r="J20" s="211">
        <v>0.96916666666666673</v>
      </c>
      <c r="K20" s="208">
        <v>0.96916666666666673</v>
      </c>
      <c r="L20" s="152" t="s">
        <v>1491</v>
      </c>
    </row>
    <row r="21" spans="1:12" ht="105.75" customHeight="1" thickTop="1" x14ac:dyDescent="0.3">
      <c r="B21" s="16"/>
      <c r="C21" s="16"/>
      <c r="D21" s="16"/>
      <c r="J21" s="47" t="s">
        <v>177</v>
      </c>
      <c r="K21" s="1178">
        <f>+AVERAGE(K5:K20)</f>
        <v>1.3271040485829959</v>
      </c>
      <c r="L21" s="17" t="s">
        <v>178</v>
      </c>
    </row>
  </sheetData>
  <sheetProtection algorithmName="SHA-512" hashValue="1MVUi2BhAGqHOVnV55++I+5pjH3rexi6z8460ITbyOebwy/R5fI/OMa2Z901t//CHn12VkVhNDvGKMD/C5WTug==" saltValue="qNf6LH5PvPfMp/MnUyXyeg==" spinCount="100000" sheet="1" objects="1" scenarios="1"/>
  <conditionalFormatting sqref="H5:I5">
    <cfRule type="expression" dxfId="2304" priority="525">
      <formula>OR($G5="Número",$G5="Meses",$G5="Pesos",$G5="Millones")</formula>
    </cfRule>
    <cfRule type="expression" dxfId="2303" priority="526">
      <formula>$G5="Porcentaje"</formula>
    </cfRule>
  </conditionalFormatting>
  <conditionalFormatting sqref="H6:I6">
    <cfRule type="expression" dxfId="2302" priority="480">
      <formula>OR($G6="Número",$G6="Meses",$G6="Pesos",$G6="Millones")</formula>
    </cfRule>
    <cfRule type="expression" dxfId="2301" priority="481">
      <formula>$G6="Porcentaje"</formula>
    </cfRule>
  </conditionalFormatting>
  <conditionalFormatting sqref="H7:I7 H9:I10 H12:I18 H20:I20">
    <cfRule type="expression" dxfId="2300" priority="431">
      <formula>OR($G7="Número",$G7="Meses",$G7="Pesos",$G7="Millones")</formula>
    </cfRule>
    <cfRule type="expression" dxfId="2299" priority="432">
      <formula>$G7="Porcentaje"</formula>
    </cfRule>
  </conditionalFormatting>
  <conditionalFormatting sqref="K5:K7">
    <cfRule type="cellIs" dxfId="2298" priority="233" operator="greaterThan">
      <formula>1.1</formula>
    </cfRule>
    <cfRule type="cellIs" dxfId="2297" priority="234" operator="between">
      <formula>100%</formula>
      <formula>110%</formula>
    </cfRule>
    <cfRule type="cellIs" dxfId="2296" priority="235" operator="between">
      <formula>70%</formula>
      <formula>99.9999999%</formula>
    </cfRule>
    <cfRule type="cellIs" dxfId="2295" priority="236" operator="between">
      <formula>0</formula>
      <formula>0.6999999999999</formula>
    </cfRule>
  </conditionalFormatting>
  <conditionalFormatting sqref="J5:J7">
    <cfRule type="containsText" dxfId="2294" priority="227" operator="containsText" text="Sin medición en la vigencia">
      <formula>NOT(ISERROR(SEARCH("Sin medición en la vigencia",J5)))</formula>
    </cfRule>
    <cfRule type="cellIs" dxfId="2293" priority="228" operator="greaterThan">
      <formula>1.1</formula>
    </cfRule>
    <cfRule type="cellIs" dxfId="2292" priority="229" operator="between">
      <formula>100%</formula>
      <formula>110%</formula>
    </cfRule>
    <cfRule type="cellIs" dxfId="2291" priority="230" operator="between">
      <formula>70%</formula>
      <formula>99.9999999%</formula>
    </cfRule>
    <cfRule type="cellIs" dxfId="2290" priority="231" operator="between">
      <formula>0</formula>
      <formula>0.6999999999999</formula>
    </cfRule>
  </conditionalFormatting>
  <conditionalFormatting sqref="K9:K10">
    <cfRule type="cellIs" dxfId="2289" priority="223" operator="greaterThan">
      <formula>1.1</formula>
    </cfRule>
    <cfRule type="cellIs" dxfId="2288" priority="224" operator="between">
      <formula>100%</formula>
      <formula>110%</formula>
    </cfRule>
    <cfRule type="cellIs" dxfId="2287" priority="225" operator="between">
      <formula>70%</formula>
      <formula>99.9999999%</formula>
    </cfRule>
    <cfRule type="cellIs" dxfId="2286" priority="226" operator="between">
      <formula>0</formula>
      <formula>0.6999999999999</formula>
    </cfRule>
  </conditionalFormatting>
  <conditionalFormatting sqref="J9:J10">
    <cfRule type="containsText" dxfId="2285" priority="217" operator="containsText" text="Sin medición en la vigencia">
      <formula>NOT(ISERROR(SEARCH("Sin medición en la vigencia",J9)))</formula>
    </cfRule>
    <cfRule type="cellIs" dxfId="2284" priority="218" operator="greaterThan">
      <formula>1.1</formula>
    </cfRule>
    <cfRule type="cellIs" dxfId="2283" priority="219" operator="between">
      <formula>100%</formula>
      <formula>110%</formula>
    </cfRule>
    <cfRule type="cellIs" dxfId="2282" priority="220" operator="between">
      <formula>70%</formula>
      <formula>99.9999999%</formula>
    </cfRule>
    <cfRule type="cellIs" dxfId="2281" priority="221" operator="between">
      <formula>0</formula>
      <formula>0.6999999999999</formula>
    </cfRule>
  </conditionalFormatting>
  <conditionalFormatting sqref="K12:K18">
    <cfRule type="cellIs" dxfId="2280" priority="213" operator="greaterThan">
      <formula>1.1</formula>
    </cfRule>
    <cfRule type="cellIs" dxfId="2279" priority="214" operator="between">
      <formula>100%</formula>
      <formula>110%</formula>
    </cfRule>
    <cfRule type="cellIs" dxfId="2278" priority="215" operator="between">
      <formula>70%</formula>
      <formula>99.9999999%</formula>
    </cfRule>
    <cfRule type="cellIs" dxfId="2277" priority="216" operator="between">
      <formula>0</formula>
      <formula>0.6999999999999</formula>
    </cfRule>
  </conditionalFormatting>
  <conditionalFormatting sqref="J12:J18">
    <cfRule type="containsText" dxfId="2276" priority="207" operator="containsText" text="Sin medición en la vigencia">
      <formula>NOT(ISERROR(SEARCH("Sin medición en la vigencia",J12)))</formula>
    </cfRule>
    <cfRule type="cellIs" dxfId="2275" priority="208" operator="greaterThan">
      <formula>1.1</formula>
    </cfRule>
    <cfRule type="cellIs" dxfId="2274" priority="209" operator="between">
      <formula>100%</formula>
      <formula>110%</formula>
    </cfRule>
    <cfRule type="cellIs" dxfId="2273" priority="210" operator="between">
      <formula>70%</formula>
      <formula>99.9999999%</formula>
    </cfRule>
    <cfRule type="cellIs" dxfId="2272" priority="211" operator="between">
      <formula>0</formula>
      <formula>0.6999999999999</formula>
    </cfRule>
  </conditionalFormatting>
  <conditionalFormatting sqref="K20">
    <cfRule type="cellIs" dxfId="2271" priority="203" operator="greaterThan">
      <formula>1.1</formula>
    </cfRule>
    <cfRule type="cellIs" dxfId="2270" priority="204" operator="between">
      <formula>100%</formula>
      <formula>110%</formula>
    </cfRule>
    <cfRule type="cellIs" dxfId="2269" priority="205" operator="between">
      <formula>70%</formula>
      <formula>99.9999999%</formula>
    </cfRule>
    <cfRule type="cellIs" dxfId="2268" priority="206" operator="between">
      <formula>0</formula>
      <formula>0.6999999999999</formula>
    </cfRule>
  </conditionalFormatting>
  <conditionalFormatting sqref="J20">
    <cfRule type="containsText" dxfId="2267" priority="197" operator="containsText" text="Sin medición en la vigencia">
      <formula>NOT(ISERROR(SEARCH("Sin medición en la vigencia",J20)))</formula>
    </cfRule>
    <cfRule type="cellIs" dxfId="2266" priority="198" operator="greaterThan">
      <formula>1.1</formula>
    </cfRule>
    <cfRule type="cellIs" dxfId="2265" priority="199" operator="between">
      <formula>100%</formula>
      <formula>110%</formula>
    </cfRule>
    <cfRule type="cellIs" dxfId="2264" priority="200" operator="between">
      <formula>70%</formula>
      <formula>99.9999999%</formula>
    </cfRule>
    <cfRule type="cellIs" dxfId="2263" priority="201" operator="between">
      <formula>0</formula>
      <formula>0.6999999999999</formula>
    </cfRule>
  </conditionalFormatting>
  <hyperlinks>
    <hyperlink ref="L21" location="Principal!A1" display="volver al índice" xr:uid="{00000000-0004-0000-44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32" operator="containsText" id="{60271954-D5BE-4F01-A5B9-22B909C33B22}">
            <xm:f>NOT(ISERROR(SEARCH("-",K5)))</xm:f>
            <xm:f>"-"</xm:f>
            <x14:dxf>
              <fill>
                <patternFill>
                  <bgColor rgb="FF000000"/>
                </patternFill>
              </fill>
            </x14:dxf>
          </x14:cfRule>
          <xm:sqref>K5:K7</xm:sqref>
        </x14:conditionalFormatting>
        <x14:conditionalFormatting xmlns:xm="http://schemas.microsoft.com/office/excel/2006/main">
          <x14:cfRule type="containsText" priority="222" operator="containsText" id="{E9626204-86A6-4ACC-8763-F8D7D253F39E}">
            <xm:f>NOT(ISERROR(SEARCH("-",K9)))</xm:f>
            <xm:f>"-"</xm:f>
            <x14:dxf>
              <fill>
                <patternFill>
                  <bgColor rgb="FF000000"/>
                </patternFill>
              </fill>
            </x14:dxf>
          </x14:cfRule>
          <xm:sqref>K9:K10</xm:sqref>
        </x14:conditionalFormatting>
        <x14:conditionalFormatting xmlns:xm="http://schemas.microsoft.com/office/excel/2006/main">
          <x14:cfRule type="containsText" priority="212" operator="containsText" id="{38825F52-C8A0-4A32-B99B-4155438F8DAE}">
            <xm:f>NOT(ISERROR(SEARCH("-",K12)))</xm:f>
            <xm:f>"-"</xm:f>
            <x14:dxf>
              <fill>
                <patternFill>
                  <bgColor rgb="FF000000"/>
                </patternFill>
              </fill>
            </x14:dxf>
          </x14:cfRule>
          <xm:sqref>K12:K18</xm:sqref>
        </x14:conditionalFormatting>
        <x14:conditionalFormatting xmlns:xm="http://schemas.microsoft.com/office/excel/2006/main">
          <x14:cfRule type="containsText" priority="202" operator="containsText" id="{E0485538-B335-44D4-88AD-1AE02AF5AFD8}">
            <xm:f>NOT(ISERROR(SEARCH("-",K20)))</xm:f>
            <xm:f>"-"</xm:f>
            <x14:dxf>
              <fill>
                <patternFill>
                  <bgColor rgb="FF000000"/>
                </patternFill>
              </fill>
            </x14:dxf>
          </x14:cfRule>
          <xm:sqref>K20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9" tint="0.59999389629810485"/>
  </sheetPr>
  <dimension ref="A1:J113"/>
  <sheetViews>
    <sheetView zoomScale="70" zoomScaleNormal="70" workbookViewId="0">
      <selection activeCell="F12" sqref="F12"/>
    </sheetView>
  </sheetViews>
  <sheetFormatPr baseColWidth="10" defaultColWidth="11.42578125" defaultRowHeight="21" x14ac:dyDescent="0.35"/>
  <cols>
    <col min="1" max="1" width="20.28515625" customWidth="1"/>
    <col min="2" max="2" width="20.5703125" customWidth="1"/>
    <col min="3" max="3" width="29.28515625" customWidth="1"/>
    <col min="4" max="4" width="32.5703125" style="9" customWidth="1"/>
    <col min="5" max="5" width="36" customWidth="1"/>
    <col min="6" max="7" width="19.7109375" style="235" customWidth="1"/>
    <col min="8" max="8" width="22" style="235" customWidth="1"/>
    <col min="9" max="9" width="24.140625" style="235" customWidth="1"/>
    <col min="10" max="10" width="167.140625" style="167" customWidth="1"/>
    <col min="11" max="11" width="19.140625" customWidth="1"/>
  </cols>
  <sheetData>
    <row r="1" spans="1:10" ht="101.25" customHeight="1" thickBot="1" x14ac:dyDescent="0.3">
      <c r="A1" s="116"/>
      <c r="B1" s="198" t="s">
        <v>122</v>
      </c>
      <c r="C1" s="198"/>
      <c r="D1" s="116" t="s">
        <v>258</v>
      </c>
      <c r="E1" s="116"/>
      <c r="F1" s="201"/>
      <c r="G1" s="201"/>
      <c r="H1" s="201"/>
      <c r="I1" s="201"/>
      <c r="J1" s="122"/>
    </row>
    <row r="2" spans="1:10" s="9" customFormat="1" ht="22.5" customHeight="1" thickTop="1" thickBot="1" x14ac:dyDescent="0.3">
      <c r="A2" s="106"/>
      <c r="B2" s="106"/>
      <c r="C2" s="106"/>
      <c r="D2" s="106"/>
      <c r="E2" s="106"/>
      <c r="F2" s="1361" t="s">
        <v>124</v>
      </c>
      <c r="G2" s="1362"/>
      <c r="H2" s="1362"/>
      <c r="I2" s="1363"/>
      <c r="J2" s="130" t="s">
        <v>21</v>
      </c>
    </row>
    <row r="3" spans="1:10" ht="94.5" customHeight="1" thickTop="1" thickBot="1" x14ac:dyDescent="0.3">
      <c r="A3" s="106" t="s">
        <v>125</v>
      </c>
      <c r="B3" s="106" t="s">
        <v>126</v>
      </c>
      <c r="C3" s="106" t="s">
        <v>127</v>
      </c>
      <c r="D3" s="106" t="s">
        <v>128</v>
      </c>
      <c r="E3" s="106" t="s">
        <v>129</v>
      </c>
      <c r="F3" s="202" t="s">
        <v>130</v>
      </c>
      <c r="G3" s="202" t="s">
        <v>131</v>
      </c>
      <c r="H3" s="203" t="s">
        <v>132</v>
      </c>
      <c r="I3" s="203" t="s">
        <v>209</v>
      </c>
      <c r="J3" s="135" t="s">
        <v>134</v>
      </c>
    </row>
    <row r="4" spans="1:10" ht="22.5" customHeight="1" thickTop="1" thickBot="1" x14ac:dyDescent="0.3">
      <c r="A4" s="1358" t="s">
        <v>259</v>
      </c>
      <c r="B4" s="1359"/>
      <c r="C4" s="1359"/>
      <c r="D4" s="1359"/>
      <c r="E4" s="1359"/>
      <c r="F4" s="109"/>
      <c r="G4" s="109"/>
      <c r="H4" s="109"/>
      <c r="I4" s="109"/>
      <c r="J4" s="289"/>
    </row>
    <row r="5" spans="1:10" ht="46.5" thickTop="1" thickBot="1" x14ac:dyDescent="0.3">
      <c r="A5" s="106" t="s">
        <v>260</v>
      </c>
      <c r="B5" s="412" t="s">
        <v>137</v>
      </c>
      <c r="C5" s="114" t="s">
        <v>143</v>
      </c>
      <c r="D5" s="114" t="s">
        <v>150</v>
      </c>
      <c r="E5" s="25" t="s">
        <v>151</v>
      </c>
      <c r="F5" s="225">
        <v>0.65500000000000003</v>
      </c>
      <c r="G5" s="225">
        <v>0.70820000000000005</v>
      </c>
      <c r="H5" s="211">
        <v>1.0812213740458017</v>
      </c>
      <c r="I5" s="208">
        <v>1.0812213740458017</v>
      </c>
      <c r="J5" s="152" t="s">
        <v>261</v>
      </c>
    </row>
    <row r="6" spans="1:10" ht="22.5" customHeight="1" thickTop="1" thickBot="1" x14ac:dyDescent="0.3">
      <c r="A6" s="82"/>
      <c r="B6" s="1381" t="s">
        <v>262</v>
      </c>
      <c r="C6" s="73"/>
      <c r="D6" s="73"/>
      <c r="E6" s="82"/>
      <c r="F6" s="431"/>
      <c r="G6" s="431"/>
      <c r="H6" s="431"/>
      <c r="I6" s="72"/>
      <c r="J6" s="259"/>
    </row>
    <row r="7" spans="1:10" ht="61.5" thickTop="1" thickBot="1" x14ac:dyDescent="0.3">
      <c r="A7" s="106" t="s">
        <v>260</v>
      </c>
      <c r="B7" s="414" t="s">
        <v>162</v>
      </c>
      <c r="C7" s="114" t="s">
        <v>165</v>
      </c>
      <c r="D7" s="114" t="s">
        <v>263</v>
      </c>
      <c r="E7" s="25" t="s">
        <v>264</v>
      </c>
      <c r="F7" s="225">
        <v>1</v>
      </c>
      <c r="G7" s="225">
        <v>1</v>
      </c>
      <c r="H7" s="211">
        <v>1</v>
      </c>
      <c r="I7" s="208">
        <v>1</v>
      </c>
      <c r="J7" s="152" t="s">
        <v>265</v>
      </c>
    </row>
    <row r="8" spans="1:10" ht="61.5" thickTop="1" thickBot="1" x14ac:dyDescent="0.3">
      <c r="A8" s="106" t="s">
        <v>260</v>
      </c>
      <c r="B8" s="414" t="s">
        <v>162</v>
      </c>
      <c r="C8" s="114" t="s">
        <v>165</v>
      </c>
      <c r="D8" s="114" t="s">
        <v>263</v>
      </c>
      <c r="E8" s="25" t="s">
        <v>266</v>
      </c>
      <c r="F8" s="225">
        <v>1</v>
      </c>
      <c r="G8" s="225">
        <v>1</v>
      </c>
      <c r="H8" s="211">
        <v>1</v>
      </c>
      <c r="I8" s="208">
        <v>1</v>
      </c>
      <c r="J8" s="152" t="s">
        <v>267</v>
      </c>
    </row>
    <row r="9" spans="1:10" ht="76.5" thickTop="1" thickBot="1" x14ac:dyDescent="0.3">
      <c r="A9" s="106" t="s">
        <v>260</v>
      </c>
      <c r="B9" s="414" t="s">
        <v>162</v>
      </c>
      <c r="C9" s="114" t="s">
        <v>165</v>
      </c>
      <c r="D9" s="415" t="s">
        <v>202</v>
      </c>
      <c r="E9" s="25" t="s">
        <v>203</v>
      </c>
      <c r="F9" s="225">
        <v>1</v>
      </c>
      <c r="G9" s="225">
        <v>1</v>
      </c>
      <c r="H9" s="211">
        <v>1</v>
      </c>
      <c r="I9" s="208">
        <v>1</v>
      </c>
      <c r="J9" s="152" t="s">
        <v>268</v>
      </c>
    </row>
    <row r="10" spans="1:10" ht="22.5" customHeight="1" thickTop="1" thickBot="1" x14ac:dyDescent="0.3">
      <c r="A10" s="84"/>
      <c r="B10" s="98" t="s">
        <v>171</v>
      </c>
      <c r="C10" s="98"/>
      <c r="D10" s="98"/>
      <c r="E10" s="84"/>
      <c r="F10" s="84"/>
      <c r="G10" s="84"/>
      <c r="H10" s="84"/>
      <c r="I10" s="84"/>
      <c r="J10" s="84"/>
    </row>
    <row r="11" spans="1:10" ht="46.5" thickTop="1" thickBot="1" x14ac:dyDescent="0.3">
      <c r="A11" s="106" t="s">
        <v>260</v>
      </c>
      <c r="B11" s="417" t="s">
        <v>172</v>
      </c>
      <c r="C11" s="418" t="s">
        <v>173</v>
      </c>
      <c r="D11" s="419" t="s">
        <v>226</v>
      </c>
      <c r="E11" s="25" t="s">
        <v>206</v>
      </c>
      <c r="F11" s="225">
        <v>1</v>
      </c>
      <c r="G11" s="225">
        <v>0.94541666666666657</v>
      </c>
      <c r="H11" s="211">
        <v>0.94541666666666657</v>
      </c>
      <c r="I11" s="208">
        <v>0.94541666666666657</v>
      </c>
      <c r="J11" s="152" t="s">
        <v>269</v>
      </c>
    </row>
    <row r="12" spans="1:10" ht="108" customHeight="1" thickTop="1" x14ac:dyDescent="0.35">
      <c r="H12" s="47" t="s">
        <v>177</v>
      </c>
      <c r="I12" s="1178">
        <v>1.0053276081424936</v>
      </c>
      <c r="J12" s="17" t="s">
        <v>178</v>
      </c>
    </row>
    <row r="13" spans="1:10" x14ac:dyDescent="0.35">
      <c r="I13" s="308"/>
    </row>
    <row r="14" spans="1:10" x14ac:dyDescent="0.35">
      <c r="I14" s="308"/>
    </row>
    <row r="15" spans="1:10" x14ac:dyDescent="0.35">
      <c r="I15" s="308"/>
    </row>
    <row r="16" spans="1:10" x14ac:dyDescent="0.35">
      <c r="I16" s="308"/>
    </row>
    <row r="17" spans="9:9" x14ac:dyDescent="0.35">
      <c r="I17" s="308"/>
    </row>
    <row r="18" spans="9:9" x14ac:dyDescent="0.35">
      <c r="I18" s="308"/>
    </row>
    <row r="19" spans="9:9" x14ac:dyDescent="0.35">
      <c r="I19" s="308"/>
    </row>
    <row r="20" spans="9:9" x14ac:dyDescent="0.35">
      <c r="I20" s="308"/>
    </row>
    <row r="21" spans="9:9" x14ac:dyDescent="0.35">
      <c r="I21" s="308"/>
    </row>
    <row r="22" spans="9:9" x14ac:dyDescent="0.35">
      <c r="I22" s="308"/>
    </row>
    <row r="23" spans="9:9" x14ac:dyDescent="0.35">
      <c r="I23" s="308"/>
    </row>
    <row r="24" spans="9:9" x14ac:dyDescent="0.35">
      <c r="I24" s="308"/>
    </row>
    <row r="25" spans="9:9" x14ac:dyDescent="0.35">
      <c r="I25" s="308"/>
    </row>
    <row r="26" spans="9:9" x14ac:dyDescent="0.35">
      <c r="I26" s="308"/>
    </row>
    <row r="27" spans="9:9" x14ac:dyDescent="0.35">
      <c r="I27" s="308"/>
    </row>
    <row r="28" spans="9:9" x14ac:dyDescent="0.35">
      <c r="I28" s="308"/>
    </row>
    <row r="29" spans="9:9" x14ac:dyDescent="0.35">
      <c r="I29" s="308"/>
    </row>
    <row r="30" spans="9:9" x14ac:dyDescent="0.35">
      <c r="I30" s="308"/>
    </row>
    <row r="31" spans="9:9" x14ac:dyDescent="0.35">
      <c r="I31" s="308"/>
    </row>
    <row r="32" spans="9:9" x14ac:dyDescent="0.35">
      <c r="I32" s="308"/>
    </row>
    <row r="33" spans="9:9" x14ac:dyDescent="0.35">
      <c r="I33" s="308"/>
    </row>
    <row r="34" spans="9:9" x14ac:dyDescent="0.35">
      <c r="I34" s="308"/>
    </row>
    <row r="35" spans="9:9" x14ac:dyDescent="0.35">
      <c r="I35" s="308"/>
    </row>
    <row r="36" spans="9:9" x14ac:dyDescent="0.35">
      <c r="I36" s="308"/>
    </row>
    <row r="37" spans="9:9" x14ac:dyDescent="0.35">
      <c r="I37" s="308"/>
    </row>
    <row r="38" spans="9:9" x14ac:dyDescent="0.35">
      <c r="I38" s="308"/>
    </row>
    <row r="39" spans="9:9" x14ac:dyDescent="0.35">
      <c r="I39" s="308"/>
    </row>
    <row r="40" spans="9:9" x14ac:dyDescent="0.35">
      <c r="I40" s="308"/>
    </row>
    <row r="41" spans="9:9" x14ac:dyDescent="0.35">
      <c r="I41" s="308"/>
    </row>
    <row r="42" spans="9:9" x14ac:dyDescent="0.35">
      <c r="I42" s="308"/>
    </row>
    <row r="43" spans="9:9" x14ac:dyDescent="0.35">
      <c r="I43" s="308"/>
    </row>
    <row r="44" spans="9:9" x14ac:dyDescent="0.35">
      <c r="I44" s="308"/>
    </row>
    <row r="45" spans="9:9" x14ac:dyDescent="0.35">
      <c r="I45" s="308"/>
    </row>
    <row r="46" spans="9:9" x14ac:dyDescent="0.35">
      <c r="I46" s="308"/>
    </row>
    <row r="47" spans="9:9" x14ac:dyDescent="0.35">
      <c r="I47" s="308"/>
    </row>
    <row r="48" spans="9:9" x14ac:dyDescent="0.35">
      <c r="I48" s="308"/>
    </row>
    <row r="49" spans="9:9" x14ac:dyDescent="0.35">
      <c r="I49" s="308"/>
    </row>
    <row r="50" spans="9:9" x14ac:dyDescent="0.35">
      <c r="I50" s="308"/>
    </row>
    <row r="51" spans="9:9" x14ac:dyDescent="0.35">
      <c r="I51" s="308"/>
    </row>
    <row r="52" spans="9:9" x14ac:dyDescent="0.35">
      <c r="I52" s="308"/>
    </row>
    <row r="53" spans="9:9" x14ac:dyDescent="0.35">
      <c r="I53" s="308"/>
    </row>
    <row r="54" spans="9:9" x14ac:dyDescent="0.35">
      <c r="I54" s="308"/>
    </row>
    <row r="55" spans="9:9" x14ac:dyDescent="0.35">
      <c r="I55" s="308"/>
    </row>
    <row r="56" spans="9:9" x14ac:dyDescent="0.35">
      <c r="I56" s="308"/>
    </row>
    <row r="57" spans="9:9" x14ac:dyDescent="0.35">
      <c r="I57" s="308"/>
    </row>
    <row r="58" spans="9:9" x14ac:dyDescent="0.35">
      <c r="I58" s="308"/>
    </row>
    <row r="59" spans="9:9" x14ac:dyDescent="0.35">
      <c r="I59" s="308"/>
    </row>
    <row r="60" spans="9:9" x14ac:dyDescent="0.35">
      <c r="I60" s="308"/>
    </row>
    <row r="61" spans="9:9" x14ac:dyDescent="0.35">
      <c r="I61" s="308"/>
    </row>
    <row r="62" spans="9:9" x14ac:dyDescent="0.35">
      <c r="I62" s="308"/>
    </row>
    <row r="63" spans="9:9" x14ac:dyDescent="0.35">
      <c r="I63" s="308"/>
    </row>
    <row r="64" spans="9:9" x14ac:dyDescent="0.35">
      <c r="I64" s="308"/>
    </row>
    <row r="65" spans="9:9" x14ac:dyDescent="0.35">
      <c r="I65" s="308"/>
    </row>
    <row r="66" spans="9:9" x14ac:dyDescent="0.35">
      <c r="I66" s="308"/>
    </row>
    <row r="67" spans="9:9" x14ac:dyDescent="0.35">
      <c r="I67" s="308"/>
    </row>
    <row r="68" spans="9:9" x14ac:dyDescent="0.35">
      <c r="I68" s="308"/>
    </row>
    <row r="69" spans="9:9" x14ac:dyDescent="0.35">
      <c r="I69" s="308"/>
    </row>
    <row r="70" spans="9:9" x14ac:dyDescent="0.35">
      <c r="I70" s="308"/>
    </row>
    <row r="71" spans="9:9" x14ac:dyDescent="0.35">
      <c r="I71" s="308"/>
    </row>
    <row r="72" spans="9:9" x14ac:dyDescent="0.35">
      <c r="I72" s="308"/>
    </row>
    <row r="73" spans="9:9" x14ac:dyDescent="0.35">
      <c r="I73" s="308"/>
    </row>
    <row r="74" spans="9:9" x14ac:dyDescent="0.35">
      <c r="I74" s="308"/>
    </row>
    <row r="75" spans="9:9" x14ac:dyDescent="0.35">
      <c r="I75" s="308"/>
    </row>
    <row r="76" spans="9:9" x14ac:dyDescent="0.35">
      <c r="I76" s="308"/>
    </row>
    <row r="77" spans="9:9" x14ac:dyDescent="0.35">
      <c r="I77" s="308"/>
    </row>
    <row r="78" spans="9:9" x14ac:dyDescent="0.35">
      <c r="I78" s="308"/>
    </row>
    <row r="79" spans="9:9" x14ac:dyDescent="0.35">
      <c r="I79" s="308"/>
    </row>
    <row r="80" spans="9:9" x14ac:dyDescent="0.35">
      <c r="I80" s="308"/>
    </row>
    <row r="81" spans="9:9" x14ac:dyDescent="0.35">
      <c r="I81" s="308"/>
    </row>
    <row r="82" spans="9:9" x14ac:dyDescent="0.35">
      <c r="I82" s="308"/>
    </row>
    <row r="83" spans="9:9" x14ac:dyDescent="0.35">
      <c r="I83" s="308"/>
    </row>
    <row r="84" spans="9:9" x14ac:dyDescent="0.35">
      <c r="I84" s="308"/>
    </row>
    <row r="85" spans="9:9" x14ac:dyDescent="0.35">
      <c r="I85" s="308"/>
    </row>
    <row r="86" spans="9:9" x14ac:dyDescent="0.35">
      <c r="I86" s="308"/>
    </row>
    <row r="87" spans="9:9" x14ac:dyDescent="0.35">
      <c r="I87" s="308"/>
    </row>
    <row r="88" spans="9:9" x14ac:dyDescent="0.35">
      <c r="I88" s="308"/>
    </row>
    <row r="89" spans="9:9" x14ac:dyDescent="0.35">
      <c r="I89" s="308"/>
    </row>
    <row r="90" spans="9:9" x14ac:dyDescent="0.35">
      <c r="I90" s="308"/>
    </row>
    <row r="91" spans="9:9" x14ac:dyDescent="0.35">
      <c r="I91" s="308"/>
    </row>
    <row r="92" spans="9:9" x14ac:dyDescent="0.35">
      <c r="I92" s="308"/>
    </row>
    <row r="93" spans="9:9" x14ac:dyDescent="0.35">
      <c r="I93" s="308"/>
    </row>
    <row r="94" spans="9:9" x14ac:dyDescent="0.35">
      <c r="I94" s="308"/>
    </row>
    <row r="95" spans="9:9" x14ac:dyDescent="0.35">
      <c r="I95" s="308"/>
    </row>
    <row r="96" spans="9:9" x14ac:dyDescent="0.35">
      <c r="I96" s="308"/>
    </row>
    <row r="97" spans="9:9" x14ac:dyDescent="0.35">
      <c r="I97" s="308"/>
    </row>
    <row r="98" spans="9:9" x14ac:dyDescent="0.35">
      <c r="I98" s="308"/>
    </row>
    <row r="99" spans="9:9" x14ac:dyDescent="0.35">
      <c r="I99" s="233"/>
    </row>
    <row r="100" spans="9:9" x14ac:dyDescent="0.35">
      <c r="I100" s="233"/>
    </row>
    <row r="101" spans="9:9" x14ac:dyDescent="0.35">
      <c r="I101" s="233"/>
    </row>
    <row r="102" spans="9:9" x14ac:dyDescent="0.35">
      <c r="I102" s="233"/>
    </row>
    <row r="103" spans="9:9" x14ac:dyDescent="0.35">
      <c r="I103" s="233"/>
    </row>
    <row r="104" spans="9:9" x14ac:dyDescent="0.35">
      <c r="I104" s="233"/>
    </row>
    <row r="105" spans="9:9" x14ac:dyDescent="0.35">
      <c r="I105" s="233"/>
    </row>
    <row r="106" spans="9:9" x14ac:dyDescent="0.35">
      <c r="I106" s="233"/>
    </row>
    <row r="107" spans="9:9" x14ac:dyDescent="0.35">
      <c r="I107" s="233"/>
    </row>
    <row r="108" spans="9:9" x14ac:dyDescent="0.35">
      <c r="I108" s="233"/>
    </row>
    <row r="109" spans="9:9" x14ac:dyDescent="0.35">
      <c r="I109" s="233"/>
    </row>
    <row r="110" spans="9:9" x14ac:dyDescent="0.35">
      <c r="I110" s="233"/>
    </row>
    <row r="111" spans="9:9" x14ac:dyDescent="0.35">
      <c r="I111" s="233"/>
    </row>
    <row r="112" spans="9:9" x14ac:dyDescent="0.35">
      <c r="I112" s="233"/>
    </row>
    <row r="113" spans="9:9" x14ac:dyDescent="0.35">
      <c r="I113" s="233"/>
    </row>
  </sheetData>
  <sheetProtection algorithmName="SHA-512" hashValue="PkQT8Z3acheD+sUWF6t7zOV99b7W2zh209A5afeaTvPHEyA4iLXCfzn0g3BcUZLmDDwsCmyr4JLlDmkSjS76qg==" saltValue="ZNWTtZRutGttFEltY/InAw==" spinCount="100000" sheet="1" objects="1" scenarios="1"/>
  <conditionalFormatting sqref="F7:G7 F11:G11 F5:G5">
    <cfRule type="expression" dxfId="4620" priority="271">
      <formula>OR(#REF!="Número",#REF!="Meses",#REF!="Pesos",#REF!="Millones")</formula>
    </cfRule>
    <cfRule type="expression" dxfId="4619" priority="272">
      <formula>#REF!="Porcentaje"</formula>
    </cfRule>
  </conditionalFormatting>
  <conditionalFormatting sqref="F8:G9">
    <cfRule type="expression" dxfId="4618" priority="249">
      <formula>OR(#REF!="Número",#REF!="Meses",#REF!="Pesos",#REF!="Millones")</formula>
    </cfRule>
    <cfRule type="expression" dxfId="4617" priority="250">
      <formula>#REF!="Porcentaje"</formula>
    </cfRule>
  </conditionalFormatting>
  <conditionalFormatting sqref="I5">
    <cfRule type="cellIs" dxfId="4616" priority="97" operator="greaterThan">
      <formula>1.1</formula>
    </cfRule>
    <cfRule type="cellIs" dxfId="4615" priority="98" operator="between">
      <formula>100%</formula>
      <formula>110%</formula>
    </cfRule>
    <cfRule type="cellIs" dxfId="4614" priority="99" operator="between">
      <formula>70%</formula>
      <formula>99.9999999%</formula>
    </cfRule>
    <cfRule type="cellIs" dxfId="4613" priority="100" operator="between">
      <formula>0</formula>
      <formula>0.6999999999999</formula>
    </cfRule>
  </conditionalFormatting>
  <conditionalFormatting sqref="H5">
    <cfRule type="containsText" dxfId="4612" priority="91" operator="containsText" text="Sin medición en la vigencia">
      <formula>NOT(ISERROR(SEARCH("Sin medición en la vigencia",H5)))</formula>
    </cfRule>
    <cfRule type="cellIs" dxfId="4611" priority="92" operator="greaterThan">
      <formula>1.1</formula>
    </cfRule>
    <cfRule type="cellIs" dxfId="4610" priority="93" operator="between">
      <formula>100%</formula>
      <formula>110%</formula>
    </cfRule>
    <cfRule type="cellIs" dxfId="4609" priority="94" operator="between">
      <formula>70%</formula>
      <formula>99.9999999%</formula>
    </cfRule>
    <cfRule type="cellIs" dxfId="4608" priority="95" operator="between">
      <formula>0</formula>
      <formula>0.6999999999999</formula>
    </cfRule>
  </conditionalFormatting>
  <conditionalFormatting sqref="I7:I9">
    <cfRule type="cellIs" dxfId="4607" priority="87" operator="greaterThan">
      <formula>1.1</formula>
    </cfRule>
    <cfRule type="cellIs" dxfId="4606" priority="88" operator="between">
      <formula>100%</formula>
      <formula>110%</formula>
    </cfRule>
    <cfRule type="cellIs" dxfId="4605" priority="89" operator="between">
      <formula>70%</formula>
      <formula>99.9999999%</formula>
    </cfRule>
    <cfRule type="cellIs" dxfId="4604" priority="90" operator="between">
      <formula>0</formula>
      <formula>0.6999999999999</formula>
    </cfRule>
  </conditionalFormatting>
  <conditionalFormatting sqref="H7:H9">
    <cfRule type="containsText" dxfId="4603" priority="81" operator="containsText" text="Sin medición en la vigencia">
      <formula>NOT(ISERROR(SEARCH("Sin medición en la vigencia",H7)))</formula>
    </cfRule>
    <cfRule type="cellIs" dxfId="4602" priority="82" operator="greaterThan">
      <formula>1.1</formula>
    </cfRule>
    <cfRule type="cellIs" dxfId="4601" priority="83" operator="between">
      <formula>100%</formula>
      <formula>110%</formula>
    </cfRule>
    <cfRule type="cellIs" dxfId="4600" priority="84" operator="between">
      <formula>70%</formula>
      <formula>99.9999999%</formula>
    </cfRule>
    <cfRule type="cellIs" dxfId="4599" priority="85" operator="between">
      <formula>0</formula>
      <formula>0.6999999999999</formula>
    </cfRule>
  </conditionalFormatting>
  <conditionalFormatting sqref="I11">
    <cfRule type="cellIs" dxfId="4598" priority="77" operator="greaterThan">
      <formula>1.1</formula>
    </cfRule>
    <cfRule type="cellIs" dxfId="4597" priority="78" operator="between">
      <formula>100%</formula>
      <formula>110%</formula>
    </cfRule>
    <cfRule type="cellIs" dxfId="4596" priority="79" operator="between">
      <formula>70%</formula>
      <formula>99.9999999%</formula>
    </cfRule>
    <cfRule type="cellIs" dxfId="4595" priority="80" operator="between">
      <formula>0</formula>
      <formula>0.6999999999999</formula>
    </cfRule>
  </conditionalFormatting>
  <conditionalFormatting sqref="H11">
    <cfRule type="containsText" dxfId="4594" priority="71" operator="containsText" text="Sin medición en la vigencia">
      <formula>NOT(ISERROR(SEARCH("Sin medición en la vigencia",H11)))</formula>
    </cfRule>
    <cfRule type="cellIs" dxfId="4593" priority="72" operator="greaterThan">
      <formula>1.1</formula>
    </cfRule>
    <cfRule type="cellIs" dxfId="4592" priority="73" operator="between">
      <formula>100%</formula>
      <formula>110%</formula>
    </cfRule>
    <cfRule type="cellIs" dxfId="4591" priority="74" operator="between">
      <formula>70%</formula>
      <formula>99.9999999%</formula>
    </cfRule>
    <cfRule type="cellIs" dxfId="4590" priority="75" operator="between">
      <formula>0</formula>
      <formula>0.6999999999999</formula>
    </cfRule>
  </conditionalFormatting>
  <hyperlinks>
    <hyperlink ref="J12" location="Principal!A1" display="volver al índice" xr:uid="{00000000-0004-0000-06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96" operator="containsText" id="{257F2484-1D10-4142-B3C3-E64BB9E24DFC}">
            <xm:f>NOT(ISERROR(SEARCH("-",I5)))</xm:f>
            <xm:f>"-"</xm:f>
            <x14:dxf>
              <fill>
                <patternFill>
                  <bgColor rgb="FF000000"/>
                </patternFill>
              </fill>
            </x14:dxf>
          </x14:cfRule>
          <xm:sqref>I5</xm:sqref>
        </x14:conditionalFormatting>
        <x14:conditionalFormatting xmlns:xm="http://schemas.microsoft.com/office/excel/2006/main">
          <x14:cfRule type="containsText" priority="86" operator="containsText" id="{1C8BD668-69DD-42EC-A0CA-F523E92E4D04}">
            <xm:f>NOT(ISERROR(SEARCH("-",I7)))</xm:f>
            <xm:f>"-"</xm:f>
            <x14:dxf>
              <fill>
                <patternFill>
                  <bgColor rgb="FF000000"/>
                </patternFill>
              </fill>
            </x14:dxf>
          </x14:cfRule>
          <xm:sqref>I7:I9</xm:sqref>
        </x14:conditionalFormatting>
        <x14:conditionalFormatting xmlns:xm="http://schemas.microsoft.com/office/excel/2006/main">
          <x14:cfRule type="containsText" priority="76" operator="containsText" id="{4BFACB75-9E11-4DDE-8711-6B16DCF37F72}">
            <xm:f>NOT(ISERROR(SEARCH("-",I11)))</xm:f>
            <xm:f>"-"</xm:f>
            <x14:dxf>
              <fill>
                <patternFill>
                  <bgColor rgb="FF000000"/>
                </patternFill>
              </fill>
            </x14:dxf>
          </x14:cfRule>
          <xm:sqref>I11</xm:sqref>
        </x14:conditionalFormatting>
      </x14:conditionalFormatting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M115"/>
  <sheetViews>
    <sheetView zoomScale="70" zoomScaleNormal="70" workbookViewId="0">
      <pane xSplit="6" ySplit="4" topLeftCell="G30" activePane="bottomRight" state="frozen"/>
      <selection pane="topRight" activeCell="G1" sqref="G1"/>
      <selection pane="bottomLeft" activeCell="A5" sqref="A5"/>
      <selection pane="bottomRight" activeCell="L32" sqref="L32"/>
    </sheetView>
  </sheetViews>
  <sheetFormatPr baseColWidth="10" defaultColWidth="11.42578125" defaultRowHeight="21" x14ac:dyDescent="0.35"/>
  <cols>
    <col min="1" max="1" width="21.28515625" customWidth="1"/>
    <col min="2" max="2" width="20.5703125" customWidth="1"/>
    <col min="3" max="3" width="35.28515625" customWidth="1"/>
    <col min="4" max="4" width="36.5703125" customWidth="1"/>
    <col min="5" max="5" width="34.28515625" customWidth="1"/>
    <col min="6" max="6" width="46.7109375" customWidth="1"/>
    <col min="7" max="7" width="20" customWidth="1"/>
    <col min="8" max="8" width="38.85546875" style="235" customWidth="1"/>
    <col min="9" max="9" width="25.85546875" style="235" customWidth="1"/>
    <col min="10" max="10" width="23" style="235" customWidth="1"/>
    <col min="11" max="11" width="23.5703125" style="235" customWidth="1"/>
    <col min="12" max="12" width="150.7109375" style="167" customWidth="1"/>
    <col min="13" max="13" width="14.42578125" bestFit="1" customWidth="1"/>
  </cols>
  <sheetData>
    <row r="1" spans="1:13" ht="129" customHeight="1" thickBot="1" x14ac:dyDescent="0.3">
      <c r="A1" s="116"/>
      <c r="B1" s="198" t="s">
        <v>122</v>
      </c>
      <c r="C1" s="198"/>
      <c r="D1" s="116" t="s">
        <v>1492</v>
      </c>
      <c r="E1" s="116"/>
      <c r="F1" s="116"/>
      <c r="G1" s="116"/>
      <c r="H1" s="201"/>
      <c r="I1" s="201"/>
      <c r="J1" s="201"/>
      <c r="K1" s="201"/>
      <c r="L1" s="122"/>
    </row>
    <row r="2" spans="1:13" s="9" customFormat="1" ht="43.5" thickTop="1" thickBot="1" x14ac:dyDescent="0.3">
      <c r="A2" s="106"/>
      <c r="B2" s="106"/>
      <c r="C2" s="106"/>
      <c r="D2" s="106"/>
      <c r="E2" s="106"/>
      <c r="F2" s="106"/>
      <c r="G2" s="106"/>
      <c r="H2" s="1361" t="s">
        <v>124</v>
      </c>
      <c r="I2" s="1362"/>
      <c r="J2" s="1362"/>
      <c r="K2" s="1363"/>
      <c r="L2" s="130" t="s">
        <v>21</v>
      </c>
    </row>
    <row r="3" spans="1:13" ht="90.7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3" ht="71.25" customHeight="1" thickTop="1" thickBot="1" x14ac:dyDescent="0.3">
      <c r="A4" s="105"/>
      <c r="B4" s="105" t="s">
        <v>135</v>
      </c>
      <c r="C4" s="105"/>
      <c r="D4" s="105"/>
      <c r="E4" s="105"/>
      <c r="F4" s="105"/>
      <c r="G4" s="105"/>
      <c r="H4" s="206"/>
      <c r="I4" s="206"/>
      <c r="J4" s="206"/>
      <c r="K4" s="206"/>
      <c r="L4" s="175"/>
    </row>
    <row r="5" spans="1:13" ht="155.25" customHeight="1" thickTop="1" thickBot="1" x14ac:dyDescent="0.3">
      <c r="A5" s="106" t="s">
        <v>1493</v>
      </c>
      <c r="B5" s="105" t="s">
        <v>137</v>
      </c>
      <c r="C5" s="114" t="s">
        <v>143</v>
      </c>
      <c r="D5" s="25" t="s">
        <v>1135</v>
      </c>
      <c r="E5" s="25" t="s">
        <v>565</v>
      </c>
      <c r="F5" s="25" t="s">
        <v>1494</v>
      </c>
      <c r="G5" s="25" t="s">
        <v>1443</v>
      </c>
      <c r="H5" s="232">
        <v>3839583.2256070198</v>
      </c>
      <c r="I5" s="232">
        <v>2671841.995387</v>
      </c>
      <c r="J5" s="211">
        <v>0.69586771229958022</v>
      </c>
      <c r="K5" s="208">
        <v>0.69586771229958022</v>
      </c>
      <c r="L5" s="152" t="s">
        <v>1495</v>
      </c>
      <c r="M5" s="1091"/>
    </row>
    <row r="6" spans="1:13" ht="108.75" customHeight="1" thickTop="1" thickBot="1" x14ac:dyDescent="0.3">
      <c r="A6" s="106" t="s">
        <v>1493</v>
      </c>
      <c r="B6" s="105" t="s">
        <v>137</v>
      </c>
      <c r="C6" s="114" t="s">
        <v>143</v>
      </c>
      <c r="D6" s="25" t="s">
        <v>564</v>
      </c>
      <c r="E6" s="25" t="s">
        <v>144</v>
      </c>
      <c r="F6" s="25" t="s">
        <v>1496</v>
      </c>
      <c r="G6" s="25" t="s">
        <v>1443</v>
      </c>
      <c r="H6" s="232">
        <v>1731301.6099054001</v>
      </c>
      <c r="I6" s="232">
        <v>936670.42292144033</v>
      </c>
      <c r="J6" s="211">
        <v>0.54102093913758964</v>
      </c>
      <c r="K6" s="208">
        <v>0.54102093913758964</v>
      </c>
      <c r="L6" s="152" t="s">
        <v>1497</v>
      </c>
    </row>
    <row r="7" spans="1:13" ht="116.25" customHeight="1" thickTop="1" thickBot="1" x14ac:dyDescent="0.3">
      <c r="A7" s="106" t="s">
        <v>1493</v>
      </c>
      <c r="B7" s="105" t="s">
        <v>137</v>
      </c>
      <c r="C7" s="114" t="s">
        <v>143</v>
      </c>
      <c r="D7" s="114" t="s">
        <v>145</v>
      </c>
      <c r="E7" s="25" t="s">
        <v>146</v>
      </c>
      <c r="F7" s="114" t="s">
        <v>1498</v>
      </c>
      <c r="G7" s="114" t="s">
        <v>1499</v>
      </c>
      <c r="H7" s="232">
        <v>1502</v>
      </c>
      <c r="I7" s="232">
        <v>2344</v>
      </c>
      <c r="J7" s="211">
        <v>1.5605858854860186</v>
      </c>
      <c r="K7" s="208">
        <v>1.5605858854860186</v>
      </c>
      <c r="L7" s="152" t="s">
        <v>1500</v>
      </c>
    </row>
    <row r="8" spans="1:13" ht="123" customHeight="1" thickTop="1" thickBot="1" x14ac:dyDescent="0.3">
      <c r="A8" s="106" t="s">
        <v>1493</v>
      </c>
      <c r="B8" s="105" t="s">
        <v>137</v>
      </c>
      <c r="C8" s="114" t="s">
        <v>143</v>
      </c>
      <c r="D8" s="25" t="s">
        <v>1501</v>
      </c>
      <c r="E8" s="115" t="s">
        <v>466</v>
      </c>
      <c r="F8" s="25" t="s">
        <v>466</v>
      </c>
      <c r="G8" s="25" t="s">
        <v>438</v>
      </c>
      <c r="H8" s="232">
        <v>222490000000</v>
      </c>
      <c r="I8" s="232">
        <v>317416157130</v>
      </c>
      <c r="J8" s="211">
        <v>1.4266535895096408</v>
      </c>
      <c r="K8" s="208">
        <v>1.4266535895096408</v>
      </c>
      <c r="L8" s="152" t="s">
        <v>1502</v>
      </c>
    </row>
    <row r="9" spans="1:13" ht="105.75" customHeight="1" thickTop="1" thickBot="1" x14ac:dyDescent="0.3">
      <c r="A9" s="106" t="s">
        <v>1493</v>
      </c>
      <c r="B9" s="105" t="s">
        <v>137</v>
      </c>
      <c r="C9" s="114" t="s">
        <v>143</v>
      </c>
      <c r="D9" s="114" t="s">
        <v>150</v>
      </c>
      <c r="E9" s="25" t="s">
        <v>151</v>
      </c>
      <c r="F9" s="25" t="s">
        <v>1322</v>
      </c>
      <c r="G9" s="25" t="s">
        <v>276</v>
      </c>
      <c r="H9" s="338">
        <v>0.65500000000000003</v>
      </c>
      <c r="I9" s="338">
        <v>0.65500000000000003</v>
      </c>
      <c r="J9" s="211">
        <v>1</v>
      </c>
      <c r="K9" s="208">
        <v>1</v>
      </c>
      <c r="L9" s="152" t="s">
        <v>1503</v>
      </c>
      <c r="M9" s="446"/>
    </row>
    <row r="10" spans="1:13" ht="69" customHeight="1" thickTop="1" thickBot="1" x14ac:dyDescent="0.3">
      <c r="A10" s="106" t="s">
        <v>1493</v>
      </c>
      <c r="B10" s="105" t="s">
        <v>137</v>
      </c>
      <c r="C10" s="114" t="s">
        <v>143</v>
      </c>
      <c r="D10" s="114" t="s">
        <v>150</v>
      </c>
      <c r="E10" s="25" t="s">
        <v>1412</v>
      </c>
      <c r="F10" s="25" t="s">
        <v>1324</v>
      </c>
      <c r="G10" s="25" t="s">
        <v>276</v>
      </c>
      <c r="H10" s="338">
        <v>1</v>
      </c>
      <c r="I10" s="338">
        <v>1</v>
      </c>
      <c r="J10" s="211">
        <v>1</v>
      </c>
      <c r="K10" s="208">
        <v>1</v>
      </c>
      <c r="L10" s="152" t="s">
        <v>1504</v>
      </c>
    </row>
    <row r="11" spans="1:13" ht="149.25" customHeight="1" thickTop="1" thickBot="1" x14ac:dyDescent="0.3">
      <c r="A11" s="106" t="s">
        <v>1493</v>
      </c>
      <c r="B11" s="105" t="s">
        <v>137</v>
      </c>
      <c r="C11" s="114" t="s">
        <v>143</v>
      </c>
      <c r="D11" s="114" t="s">
        <v>150</v>
      </c>
      <c r="E11" s="25" t="s">
        <v>1143</v>
      </c>
      <c r="F11" s="25" t="s">
        <v>1326</v>
      </c>
      <c r="G11" s="25" t="s">
        <v>276</v>
      </c>
      <c r="H11" s="338">
        <v>1</v>
      </c>
      <c r="I11" s="338">
        <v>0.9375</v>
      </c>
      <c r="J11" s="211">
        <v>0.9375</v>
      </c>
      <c r="K11" s="208">
        <v>0.9375</v>
      </c>
      <c r="L11" s="152" t="s">
        <v>1505</v>
      </c>
    </row>
    <row r="12" spans="1:13" ht="22.5" thickTop="1" thickBot="1" x14ac:dyDescent="0.3">
      <c r="A12" s="80"/>
      <c r="B12" s="1409" t="s">
        <v>213</v>
      </c>
      <c r="C12" s="80"/>
      <c r="D12" s="80"/>
      <c r="E12" s="80"/>
      <c r="F12" s="80"/>
      <c r="G12" s="80"/>
      <c r="H12" s="1135"/>
      <c r="I12" s="1135"/>
      <c r="J12" s="1135"/>
      <c r="K12" s="1134"/>
      <c r="L12" s="959"/>
    </row>
    <row r="13" spans="1:13" ht="76.5" thickTop="1" thickBot="1" x14ac:dyDescent="0.3">
      <c r="A13" s="106" t="s">
        <v>1493</v>
      </c>
      <c r="B13" s="93" t="s">
        <v>158</v>
      </c>
      <c r="C13" s="114" t="s">
        <v>159</v>
      </c>
      <c r="D13" s="115" t="s">
        <v>631</v>
      </c>
      <c r="E13" s="25" t="s">
        <v>632</v>
      </c>
      <c r="F13" s="25" t="s">
        <v>1506</v>
      </c>
      <c r="G13" s="1246" t="s">
        <v>453</v>
      </c>
      <c r="H13" s="338">
        <v>24</v>
      </c>
      <c r="I13" s="338">
        <v>24</v>
      </c>
      <c r="J13" s="211">
        <v>1</v>
      </c>
      <c r="K13" s="208">
        <v>1</v>
      </c>
      <c r="L13" s="152" t="s">
        <v>1507</v>
      </c>
    </row>
    <row r="14" spans="1:13" ht="111.75" customHeight="1" thickTop="1" thickBot="1" x14ac:dyDescent="0.3">
      <c r="A14" s="106" t="s">
        <v>1493</v>
      </c>
      <c r="B14" s="93" t="s">
        <v>158</v>
      </c>
      <c r="C14" s="114" t="s">
        <v>159</v>
      </c>
      <c r="D14" s="114" t="s">
        <v>1508</v>
      </c>
      <c r="E14" s="25" t="s">
        <v>635</v>
      </c>
      <c r="F14" s="25" t="s">
        <v>1509</v>
      </c>
      <c r="G14" s="1246" t="s">
        <v>1499</v>
      </c>
      <c r="H14" s="232">
        <v>12</v>
      </c>
      <c r="I14" s="232">
        <v>22</v>
      </c>
      <c r="J14" s="211">
        <v>1.8333333333333333</v>
      </c>
      <c r="K14" s="208">
        <v>1.8333333333333333</v>
      </c>
      <c r="L14" s="152" t="s">
        <v>1510</v>
      </c>
    </row>
    <row r="15" spans="1:13" ht="105" customHeight="1" thickTop="1" thickBot="1" x14ac:dyDescent="0.3">
      <c r="A15" s="106" t="s">
        <v>1493</v>
      </c>
      <c r="B15" s="93" t="s">
        <v>158</v>
      </c>
      <c r="C15" s="114" t="s">
        <v>159</v>
      </c>
      <c r="D15" s="114" t="s">
        <v>1508</v>
      </c>
      <c r="E15" s="25" t="s">
        <v>637</v>
      </c>
      <c r="F15" s="25" t="s">
        <v>1511</v>
      </c>
      <c r="G15" s="1246" t="s">
        <v>453</v>
      </c>
      <c r="H15" s="338">
        <v>9</v>
      </c>
      <c r="I15" s="338">
        <v>13</v>
      </c>
      <c r="J15" s="211">
        <v>1.4444444444444444</v>
      </c>
      <c r="K15" s="208">
        <v>1.4444444444444444</v>
      </c>
      <c r="L15" s="152" t="s">
        <v>1512</v>
      </c>
    </row>
    <row r="16" spans="1:13" ht="292.5" customHeight="1" thickTop="1" thickBot="1" x14ac:dyDescent="0.3">
      <c r="A16" s="106" t="s">
        <v>1493</v>
      </c>
      <c r="B16" s="93" t="s">
        <v>158</v>
      </c>
      <c r="C16" s="114" t="s">
        <v>159</v>
      </c>
      <c r="D16" s="25" t="s">
        <v>1513</v>
      </c>
      <c r="E16" s="25" t="s">
        <v>1514</v>
      </c>
      <c r="F16" s="25" t="s">
        <v>1515</v>
      </c>
      <c r="G16" s="25" t="s">
        <v>276</v>
      </c>
      <c r="H16" s="338">
        <v>0.5</v>
      </c>
      <c r="I16" s="338">
        <v>0.51524999999999999</v>
      </c>
      <c r="J16" s="211">
        <v>1.0305</v>
      </c>
      <c r="K16" s="208">
        <v>1.0305</v>
      </c>
      <c r="L16" s="152" t="s">
        <v>1516</v>
      </c>
    </row>
    <row r="17" spans="1:13" ht="409.5" customHeight="1" thickTop="1" thickBot="1" x14ac:dyDescent="0.3">
      <c r="A17" s="106" t="s">
        <v>1493</v>
      </c>
      <c r="B17" s="93" t="s">
        <v>158</v>
      </c>
      <c r="C17" s="114" t="s">
        <v>159</v>
      </c>
      <c r="D17" s="25" t="s">
        <v>577</v>
      </c>
      <c r="E17" s="25" t="s">
        <v>578</v>
      </c>
      <c r="F17" s="25" t="s">
        <v>1517</v>
      </c>
      <c r="G17" s="25" t="s">
        <v>453</v>
      </c>
      <c r="H17" s="338">
        <v>4381</v>
      </c>
      <c r="I17" s="338">
        <v>17845</v>
      </c>
      <c r="J17" s="211">
        <v>4.0732709427071443</v>
      </c>
      <c r="K17" s="208">
        <v>2</v>
      </c>
      <c r="L17" s="152" t="s">
        <v>1518</v>
      </c>
      <c r="M17" s="446"/>
    </row>
    <row r="18" spans="1:13" ht="144" customHeight="1" thickTop="1" thickBot="1" x14ac:dyDescent="0.3">
      <c r="A18" s="106" t="s">
        <v>1493</v>
      </c>
      <c r="B18" s="93" t="s">
        <v>158</v>
      </c>
      <c r="C18" s="114" t="s">
        <v>159</v>
      </c>
      <c r="D18" s="25" t="s">
        <v>192</v>
      </c>
      <c r="E18" s="25" t="s">
        <v>193</v>
      </c>
      <c r="F18" s="25" t="s">
        <v>1519</v>
      </c>
      <c r="G18" s="25" t="s">
        <v>1334</v>
      </c>
      <c r="H18" s="338">
        <v>10.199999999999999</v>
      </c>
      <c r="I18" s="338">
        <v>7.8208333333333346</v>
      </c>
      <c r="J18" s="211">
        <v>1.3042088438998398</v>
      </c>
      <c r="K18" s="208">
        <v>1.3042088438998398</v>
      </c>
      <c r="L18" s="152" t="s">
        <v>1520</v>
      </c>
    </row>
    <row r="19" spans="1:13" ht="126.75" customHeight="1" thickTop="1" thickBot="1" x14ac:dyDescent="0.3">
      <c r="A19" s="106" t="s">
        <v>1493</v>
      </c>
      <c r="B19" s="93" t="s">
        <v>158</v>
      </c>
      <c r="C19" s="114" t="s">
        <v>159</v>
      </c>
      <c r="D19" s="25" t="s">
        <v>231</v>
      </c>
      <c r="E19" s="25" t="s">
        <v>1225</v>
      </c>
      <c r="F19" s="25" t="s">
        <v>1331</v>
      </c>
      <c r="G19" s="25" t="s">
        <v>276</v>
      </c>
      <c r="H19" s="338">
        <v>1</v>
      </c>
      <c r="I19" s="338">
        <v>1</v>
      </c>
      <c r="J19" s="211">
        <v>1</v>
      </c>
      <c r="K19" s="208">
        <v>1</v>
      </c>
      <c r="L19" s="152" t="s">
        <v>1521</v>
      </c>
      <c r="M19" s="446"/>
    </row>
    <row r="20" spans="1:13" ht="105" customHeight="1" thickTop="1" thickBot="1" x14ac:dyDescent="0.3">
      <c r="A20" s="106" t="s">
        <v>1493</v>
      </c>
      <c r="B20" s="93" t="s">
        <v>158</v>
      </c>
      <c r="C20" s="114" t="s">
        <v>159</v>
      </c>
      <c r="D20" s="25" t="s">
        <v>247</v>
      </c>
      <c r="E20" s="25" t="s">
        <v>248</v>
      </c>
      <c r="F20" s="25" t="s">
        <v>1419</v>
      </c>
      <c r="G20" s="1246" t="s">
        <v>276</v>
      </c>
      <c r="H20" s="338">
        <v>1</v>
      </c>
      <c r="I20" s="338">
        <v>1</v>
      </c>
      <c r="J20" s="211">
        <v>1</v>
      </c>
      <c r="K20" s="208">
        <v>1</v>
      </c>
      <c r="L20" s="152" t="s">
        <v>1522</v>
      </c>
      <c r="M20" s="446"/>
    </row>
    <row r="21" spans="1:13" ht="409.6" thickTop="1" thickBot="1" x14ac:dyDescent="0.3">
      <c r="A21" s="106" t="s">
        <v>1493</v>
      </c>
      <c r="B21" s="93" t="s">
        <v>158</v>
      </c>
      <c r="C21" s="114" t="s">
        <v>160</v>
      </c>
      <c r="D21" s="25" t="s">
        <v>1158</v>
      </c>
      <c r="E21" s="25" t="s">
        <v>1523</v>
      </c>
      <c r="F21" s="25" t="s">
        <v>1524</v>
      </c>
      <c r="G21" s="1246" t="s">
        <v>276</v>
      </c>
      <c r="H21" s="338">
        <v>1</v>
      </c>
      <c r="I21" s="338">
        <v>1</v>
      </c>
      <c r="J21" s="211">
        <v>1</v>
      </c>
      <c r="K21" s="208">
        <v>1</v>
      </c>
      <c r="L21" s="152" t="s">
        <v>1525</v>
      </c>
    </row>
    <row r="22" spans="1:13" ht="138.75" customHeight="1" thickTop="1" thickBot="1" x14ac:dyDescent="0.3">
      <c r="A22" s="106" t="s">
        <v>1493</v>
      </c>
      <c r="B22" s="93" t="s">
        <v>158</v>
      </c>
      <c r="C22" s="114" t="s">
        <v>160</v>
      </c>
      <c r="D22" s="114" t="s">
        <v>594</v>
      </c>
      <c r="E22" s="25" t="s">
        <v>595</v>
      </c>
      <c r="F22" s="25" t="s">
        <v>1526</v>
      </c>
      <c r="G22" s="25" t="s">
        <v>1527</v>
      </c>
      <c r="H22" s="232">
        <v>32</v>
      </c>
      <c r="I22" s="232">
        <v>32</v>
      </c>
      <c r="J22" s="211">
        <v>1</v>
      </c>
      <c r="K22" s="208">
        <v>1</v>
      </c>
      <c r="L22" s="149" t="s">
        <v>1528</v>
      </c>
      <c r="M22" s="2"/>
    </row>
    <row r="23" spans="1:13" ht="46.5" customHeight="1" thickTop="1" thickBot="1" x14ac:dyDescent="0.3">
      <c r="A23" s="1410"/>
      <c r="B23" s="1411" t="s">
        <v>1294</v>
      </c>
      <c r="C23" s="1412"/>
      <c r="D23" s="1412"/>
      <c r="E23" s="1410"/>
      <c r="F23" s="1410"/>
      <c r="G23" s="1410"/>
      <c r="H23" s="1414"/>
      <c r="I23" s="1414"/>
      <c r="J23" s="1414"/>
      <c r="K23" s="1413"/>
      <c r="L23" s="965"/>
    </row>
    <row r="24" spans="1:13" ht="72.75" customHeight="1" thickTop="1" thickBot="1" x14ac:dyDescent="0.3">
      <c r="A24" s="106" t="s">
        <v>1493</v>
      </c>
      <c r="B24" s="1410" t="s">
        <v>162</v>
      </c>
      <c r="C24" s="415" t="s">
        <v>165</v>
      </c>
      <c r="D24" s="25" t="s">
        <v>252</v>
      </c>
      <c r="E24" s="25" t="s">
        <v>200</v>
      </c>
      <c r="F24" s="25" t="s">
        <v>1340</v>
      </c>
      <c r="G24" s="1246" t="s">
        <v>276</v>
      </c>
      <c r="H24" s="338">
        <v>1</v>
      </c>
      <c r="I24" s="338">
        <v>1</v>
      </c>
      <c r="J24" s="211">
        <v>1</v>
      </c>
      <c r="K24" s="208">
        <v>1</v>
      </c>
      <c r="L24" s="152" t="s">
        <v>1529</v>
      </c>
      <c r="M24" s="2"/>
    </row>
    <row r="25" spans="1:13" ht="84.75" customHeight="1" thickTop="1" thickBot="1" x14ac:dyDescent="0.3">
      <c r="A25" s="106" t="s">
        <v>1493</v>
      </c>
      <c r="B25" s="1410" t="s">
        <v>162</v>
      </c>
      <c r="C25" s="441" t="s">
        <v>165</v>
      </c>
      <c r="D25" s="104" t="s">
        <v>252</v>
      </c>
      <c r="E25" s="25" t="s">
        <v>1227</v>
      </c>
      <c r="F25" s="25" t="s">
        <v>1342</v>
      </c>
      <c r="G25" s="1246" t="s">
        <v>276</v>
      </c>
      <c r="H25" s="338">
        <v>1</v>
      </c>
      <c r="I25" s="338">
        <v>0.84200000000000008</v>
      </c>
      <c r="J25" s="211">
        <v>0.84200000000000008</v>
      </c>
      <c r="K25" s="208">
        <v>0.84200000000000008</v>
      </c>
      <c r="L25" s="152" t="s">
        <v>1530</v>
      </c>
    </row>
    <row r="26" spans="1:13" ht="67.5" customHeight="1" thickTop="1" thickBot="1" x14ac:dyDescent="0.3">
      <c r="A26" s="622" t="s">
        <v>1493</v>
      </c>
      <c r="B26" s="1410" t="s">
        <v>162</v>
      </c>
      <c r="C26" s="415" t="s">
        <v>165</v>
      </c>
      <c r="D26" s="114" t="s">
        <v>165</v>
      </c>
      <c r="E26" s="25" t="s">
        <v>264</v>
      </c>
      <c r="F26" s="25" t="s">
        <v>1344</v>
      </c>
      <c r="G26" s="1246" t="s">
        <v>276</v>
      </c>
      <c r="H26" s="338">
        <v>1</v>
      </c>
      <c r="I26" s="338">
        <v>1</v>
      </c>
      <c r="J26" s="211">
        <v>1</v>
      </c>
      <c r="K26" s="208">
        <v>1</v>
      </c>
      <c r="L26" s="152" t="s">
        <v>1531</v>
      </c>
    </row>
    <row r="27" spans="1:13" ht="75" customHeight="1" thickTop="1" thickBot="1" x14ac:dyDescent="0.3">
      <c r="A27" s="622" t="s">
        <v>1493</v>
      </c>
      <c r="B27" s="78" t="s">
        <v>162</v>
      </c>
      <c r="C27" s="415" t="s">
        <v>165</v>
      </c>
      <c r="D27" s="114" t="s">
        <v>165</v>
      </c>
      <c r="E27" s="25" t="s">
        <v>266</v>
      </c>
      <c r="F27" s="25" t="s">
        <v>1346</v>
      </c>
      <c r="G27" s="1246" t="s">
        <v>276</v>
      </c>
      <c r="H27" s="338">
        <v>1</v>
      </c>
      <c r="I27" s="338">
        <v>0.98</v>
      </c>
      <c r="J27" s="211">
        <v>0.98</v>
      </c>
      <c r="K27" s="208">
        <v>0.98</v>
      </c>
      <c r="L27" s="152" t="s">
        <v>1532</v>
      </c>
      <c r="M27" s="446"/>
    </row>
    <row r="28" spans="1:13" ht="108.75" customHeight="1" thickTop="1" thickBot="1" x14ac:dyDescent="0.3">
      <c r="A28" s="106" t="s">
        <v>1493</v>
      </c>
      <c r="B28" s="91" t="s">
        <v>162</v>
      </c>
      <c r="C28" s="1094" t="s">
        <v>165</v>
      </c>
      <c r="D28" s="114" t="s">
        <v>202</v>
      </c>
      <c r="E28" s="114" t="s">
        <v>203</v>
      </c>
      <c r="F28" s="114" t="s">
        <v>306</v>
      </c>
      <c r="G28" s="114" t="s">
        <v>276</v>
      </c>
      <c r="H28" s="338">
        <v>1</v>
      </c>
      <c r="I28" s="338">
        <v>1</v>
      </c>
      <c r="J28" s="211">
        <v>1</v>
      </c>
      <c r="K28" s="208">
        <v>1</v>
      </c>
      <c r="L28" s="152" t="s">
        <v>1533</v>
      </c>
    </row>
    <row r="29" spans="1:13" ht="70.5" customHeight="1" thickTop="1" thickBot="1" x14ac:dyDescent="0.3">
      <c r="A29" s="106" t="s">
        <v>1493</v>
      </c>
      <c r="B29" s="91" t="s">
        <v>162</v>
      </c>
      <c r="C29" s="441" t="s">
        <v>327</v>
      </c>
      <c r="D29" s="25" t="s">
        <v>608</v>
      </c>
      <c r="E29" s="25" t="s">
        <v>609</v>
      </c>
      <c r="F29" s="25" t="s">
        <v>1534</v>
      </c>
      <c r="G29" s="25" t="s">
        <v>453</v>
      </c>
      <c r="H29" s="338">
        <v>3526</v>
      </c>
      <c r="I29" s="338">
        <v>9471</v>
      </c>
      <c r="J29" s="211">
        <v>2.6860465116279069</v>
      </c>
      <c r="K29" s="208">
        <v>2</v>
      </c>
      <c r="L29" s="152" t="s">
        <v>1535</v>
      </c>
    </row>
    <row r="30" spans="1:13" ht="61.5" thickTop="1" thickBot="1" x14ac:dyDescent="0.3">
      <c r="A30" s="106" t="s">
        <v>1493</v>
      </c>
      <c r="B30" s="91" t="s">
        <v>162</v>
      </c>
      <c r="C30" s="441" t="s">
        <v>327</v>
      </c>
      <c r="D30" s="25" t="s">
        <v>611</v>
      </c>
      <c r="E30" s="25" t="s">
        <v>612</v>
      </c>
      <c r="F30" s="25" t="s">
        <v>1536</v>
      </c>
      <c r="G30" s="25" t="s">
        <v>453</v>
      </c>
      <c r="H30" s="338">
        <v>9273</v>
      </c>
      <c r="I30" s="338">
        <v>7399</v>
      </c>
      <c r="J30" s="211">
        <v>0.79790790466947048</v>
      </c>
      <c r="K30" s="208">
        <v>0.79790790466947048</v>
      </c>
      <c r="L30" s="152" t="s">
        <v>1537</v>
      </c>
    </row>
    <row r="31" spans="1:13" ht="108" customHeight="1" thickTop="1" thickBot="1" x14ac:dyDescent="0.3">
      <c r="A31" s="532" t="s">
        <v>1493</v>
      </c>
      <c r="B31" s="1095" t="s">
        <v>162</v>
      </c>
      <c r="C31" s="803" t="s">
        <v>327</v>
      </c>
      <c r="D31" s="353" t="s">
        <v>620</v>
      </c>
      <c r="E31" s="353" t="s">
        <v>621</v>
      </c>
      <c r="F31" s="353" t="s">
        <v>1538</v>
      </c>
      <c r="G31" s="353" t="s">
        <v>453</v>
      </c>
      <c r="H31" s="537"/>
      <c r="I31" s="537"/>
      <c r="J31" s="374" t="s">
        <v>297</v>
      </c>
      <c r="K31" s="938" t="s">
        <v>298</v>
      </c>
      <c r="L31" s="355" t="s">
        <v>619</v>
      </c>
    </row>
    <row r="32" spans="1:13" ht="70.5" customHeight="1" thickTop="1" thickBot="1" x14ac:dyDescent="0.3">
      <c r="A32" s="532" t="s">
        <v>1493</v>
      </c>
      <c r="B32" s="1095" t="s">
        <v>162</v>
      </c>
      <c r="C32" s="803" t="s">
        <v>327</v>
      </c>
      <c r="D32" s="353" t="s">
        <v>617</v>
      </c>
      <c r="E32" s="353" t="s">
        <v>1539</v>
      </c>
      <c r="F32" s="353" t="s">
        <v>1540</v>
      </c>
      <c r="G32" s="353" t="s">
        <v>453</v>
      </c>
      <c r="H32" s="537"/>
      <c r="I32" s="537"/>
      <c r="J32" s="374" t="s">
        <v>297</v>
      </c>
      <c r="K32" s="938" t="s">
        <v>298</v>
      </c>
      <c r="L32" s="355" t="s">
        <v>619</v>
      </c>
    </row>
    <row r="33" spans="1:13" ht="91.5" thickTop="1" thickBot="1" x14ac:dyDescent="0.3">
      <c r="A33" s="106" t="s">
        <v>1493</v>
      </c>
      <c r="B33" s="91" t="s">
        <v>162</v>
      </c>
      <c r="C33" s="441" t="s">
        <v>327</v>
      </c>
      <c r="D33" s="441" t="s">
        <v>640</v>
      </c>
      <c r="E33" s="114" t="s">
        <v>641</v>
      </c>
      <c r="F33" s="114" t="s">
        <v>1541</v>
      </c>
      <c r="G33" s="804" t="s">
        <v>276</v>
      </c>
      <c r="H33" s="338">
        <v>1</v>
      </c>
      <c r="I33" s="338">
        <v>1</v>
      </c>
      <c r="J33" s="211">
        <v>1</v>
      </c>
      <c r="K33" s="208">
        <v>1</v>
      </c>
      <c r="L33" s="152" t="s">
        <v>1542</v>
      </c>
      <c r="M33" s="2"/>
    </row>
    <row r="34" spans="1:13" ht="41.25" customHeight="1" thickTop="1" thickBot="1" x14ac:dyDescent="0.4">
      <c r="A34" s="1415"/>
      <c r="B34" s="1416" t="s">
        <v>1307</v>
      </c>
      <c r="C34" s="1415"/>
      <c r="D34" s="1415"/>
      <c r="E34" s="1417"/>
      <c r="F34" s="1417"/>
      <c r="G34" s="1417"/>
      <c r="H34" s="1419"/>
      <c r="I34" s="1419"/>
      <c r="J34" s="1419"/>
      <c r="K34" s="1418"/>
      <c r="L34" s="1096"/>
    </row>
    <row r="35" spans="1:13" ht="75" customHeight="1" thickTop="1" thickBot="1" x14ac:dyDescent="0.3">
      <c r="A35" s="106" t="s">
        <v>1493</v>
      </c>
      <c r="B35" s="111" t="s">
        <v>172</v>
      </c>
      <c r="C35" s="115" t="s">
        <v>173</v>
      </c>
      <c r="D35" s="115" t="s">
        <v>226</v>
      </c>
      <c r="E35" s="115" t="s">
        <v>206</v>
      </c>
      <c r="F35" s="115" t="s">
        <v>333</v>
      </c>
      <c r="G35" s="1097" t="s">
        <v>276</v>
      </c>
      <c r="H35" s="338">
        <v>1</v>
      </c>
      <c r="I35" s="338">
        <v>0.93</v>
      </c>
      <c r="J35" s="211">
        <v>0.93</v>
      </c>
      <c r="K35" s="208">
        <v>0.93</v>
      </c>
      <c r="L35" s="152" t="s">
        <v>1543</v>
      </c>
    </row>
    <row r="36" spans="1:13" ht="111.75" customHeight="1" thickTop="1" x14ac:dyDescent="0.35">
      <c r="B36" s="28"/>
      <c r="C36" s="28"/>
      <c r="D36" s="28"/>
      <c r="E36" s="28"/>
      <c r="F36" s="28"/>
      <c r="G36" s="28"/>
      <c r="J36" s="47" t="s">
        <v>177</v>
      </c>
      <c r="K36" s="1178">
        <v>1.1278470251069199</v>
      </c>
      <c r="L36" s="17" t="s">
        <v>178</v>
      </c>
    </row>
    <row r="37" spans="1:13" x14ac:dyDescent="0.35">
      <c r="B37" s="28"/>
      <c r="C37" s="28"/>
      <c r="D37" s="28"/>
      <c r="E37" s="28"/>
      <c r="F37" s="28"/>
      <c r="G37" s="28"/>
      <c r="K37" s="233"/>
    </row>
    <row r="38" spans="1:13" x14ac:dyDescent="0.35">
      <c r="B38" s="28"/>
      <c r="C38" s="28"/>
      <c r="D38" s="28"/>
      <c r="E38" s="28"/>
      <c r="F38" s="28"/>
      <c r="G38" s="28"/>
      <c r="K38" s="233"/>
    </row>
    <row r="39" spans="1:13" x14ac:dyDescent="0.35">
      <c r="B39" s="28"/>
      <c r="C39" s="28"/>
      <c r="D39" s="28"/>
      <c r="E39" s="28"/>
      <c r="F39" s="28"/>
      <c r="G39" s="28"/>
      <c r="K39" s="233"/>
    </row>
    <row r="40" spans="1:13" x14ac:dyDescent="0.35">
      <c r="B40" s="28"/>
      <c r="C40" s="28"/>
      <c r="D40" s="28"/>
      <c r="E40" s="28"/>
      <c r="F40" s="28"/>
      <c r="G40" s="28"/>
      <c r="K40" s="233"/>
    </row>
    <row r="41" spans="1:13" x14ac:dyDescent="0.35">
      <c r="B41" s="28"/>
      <c r="C41" s="28"/>
      <c r="D41" s="28"/>
      <c r="E41" s="28"/>
      <c r="F41" s="28"/>
      <c r="G41" s="28"/>
      <c r="K41" s="233"/>
    </row>
    <row r="42" spans="1:13" x14ac:dyDescent="0.35">
      <c r="B42" s="28"/>
      <c r="C42" s="28"/>
      <c r="D42" s="28"/>
      <c r="E42" s="28"/>
      <c r="F42" s="28"/>
      <c r="G42" s="28"/>
      <c r="K42" s="233"/>
    </row>
    <row r="43" spans="1:13" x14ac:dyDescent="0.35">
      <c r="K43" s="233"/>
    </row>
    <row r="44" spans="1:13" x14ac:dyDescent="0.35">
      <c r="K44" s="233"/>
    </row>
    <row r="45" spans="1:13" x14ac:dyDescent="0.35">
      <c r="K45" s="233"/>
    </row>
    <row r="46" spans="1:13" x14ac:dyDescent="0.35">
      <c r="K46" s="233"/>
    </row>
    <row r="47" spans="1:13" x14ac:dyDescent="0.35">
      <c r="K47" s="233"/>
    </row>
    <row r="48" spans="1:13"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YMmwFbOz7HnL2kASW6cM+CzqQrnXEX0My2a2L1qpTN1Zh/3KxJIR4q6MXaVdiE07ikk2g9bTjw08Xk0/2+jDWg==" saltValue="Gd5baQfYF+0k6Q5ZkMzSTg==" spinCount="100000" sheet="1" objects="1" scenarios="1"/>
  <conditionalFormatting sqref="H7:I11 H13:I22 H24:I33 H35:I35">
    <cfRule type="expression" dxfId="2258" priority="438">
      <formula>OR($G7="Número",$G7="Meses",$G7="Pesos",$G7="Millones")</formula>
    </cfRule>
    <cfRule type="expression" dxfId="2257" priority="439">
      <formula>$G7="Porcentaje"</formula>
    </cfRule>
  </conditionalFormatting>
  <conditionalFormatting sqref="K5:K11">
    <cfRule type="cellIs" dxfId="2256" priority="244" operator="greaterThan">
      <formula>1.1</formula>
    </cfRule>
    <cfRule type="cellIs" dxfId="2255" priority="245" operator="between">
      <formula>100%</formula>
      <formula>110%</formula>
    </cfRule>
    <cfRule type="cellIs" dxfId="2254" priority="246" operator="between">
      <formula>70%</formula>
      <formula>99.9999999%</formula>
    </cfRule>
    <cfRule type="cellIs" dxfId="2253" priority="247" operator="between">
      <formula>0</formula>
      <formula>0.6999999999999</formula>
    </cfRule>
  </conditionalFormatting>
  <conditionalFormatting sqref="J5:J11">
    <cfRule type="containsText" dxfId="2252" priority="238" operator="containsText" text="Sin medición en la vigencia">
      <formula>NOT(ISERROR(SEARCH("Sin medición en la vigencia",J5)))</formula>
    </cfRule>
    <cfRule type="cellIs" dxfId="2251" priority="239" operator="greaterThan">
      <formula>1.1</formula>
    </cfRule>
    <cfRule type="cellIs" dxfId="2250" priority="240" operator="between">
      <formula>100%</formula>
      <formula>110%</formula>
    </cfRule>
    <cfRule type="cellIs" dxfId="2249" priority="241" operator="between">
      <formula>70%</formula>
      <formula>99.9999999%</formula>
    </cfRule>
    <cfRule type="cellIs" dxfId="2248" priority="242" operator="between">
      <formula>0</formula>
      <formula>0.6999999999999</formula>
    </cfRule>
  </conditionalFormatting>
  <conditionalFormatting sqref="K13:K22">
    <cfRule type="cellIs" dxfId="2247" priority="234" operator="greaterThan">
      <formula>1.1</formula>
    </cfRule>
    <cfRule type="cellIs" dxfId="2246" priority="235" operator="between">
      <formula>100%</formula>
      <formula>110%</formula>
    </cfRule>
    <cfRule type="cellIs" dxfId="2245" priority="236" operator="between">
      <formula>70%</formula>
      <formula>99.9999999%</formula>
    </cfRule>
    <cfRule type="cellIs" dxfId="2244" priority="237" operator="between">
      <formula>0</formula>
      <formula>0.6999999999999</formula>
    </cfRule>
  </conditionalFormatting>
  <conditionalFormatting sqref="J13:J22">
    <cfRule type="containsText" dxfId="2243" priority="228" operator="containsText" text="Sin medición en la vigencia">
      <formula>NOT(ISERROR(SEARCH("Sin medición en la vigencia",J13)))</formula>
    </cfRule>
    <cfRule type="cellIs" dxfId="2242" priority="229" operator="greaterThan">
      <formula>1.1</formula>
    </cfRule>
    <cfRule type="cellIs" dxfId="2241" priority="230" operator="between">
      <formula>100%</formula>
      <formula>110%</formula>
    </cfRule>
    <cfRule type="cellIs" dxfId="2240" priority="231" operator="between">
      <formula>70%</formula>
      <formula>99.9999999%</formula>
    </cfRule>
    <cfRule type="cellIs" dxfId="2239" priority="232" operator="between">
      <formula>0</formula>
      <formula>0.6999999999999</formula>
    </cfRule>
  </conditionalFormatting>
  <conditionalFormatting sqref="K24:K33">
    <cfRule type="cellIs" dxfId="2238" priority="224" operator="greaterThan">
      <formula>1.1</formula>
    </cfRule>
    <cfRule type="cellIs" dxfId="2237" priority="225" operator="between">
      <formula>100%</formula>
      <formula>110%</formula>
    </cfRule>
    <cfRule type="cellIs" dxfId="2236" priority="226" operator="between">
      <formula>70%</formula>
      <formula>99.9999999%</formula>
    </cfRule>
    <cfRule type="cellIs" dxfId="2235" priority="227" operator="between">
      <formula>0</formula>
      <formula>0.6999999999999</formula>
    </cfRule>
  </conditionalFormatting>
  <conditionalFormatting sqref="J24:J33">
    <cfRule type="containsText" dxfId="2234" priority="218" operator="containsText" text="Sin medición en la vigencia">
      <formula>NOT(ISERROR(SEARCH("Sin medición en la vigencia",J24)))</formula>
    </cfRule>
    <cfRule type="cellIs" dxfId="2233" priority="219" operator="greaterThan">
      <formula>1.1</formula>
    </cfRule>
    <cfRule type="cellIs" dxfId="2232" priority="220" operator="between">
      <formula>100%</formula>
      <formula>110%</formula>
    </cfRule>
    <cfRule type="cellIs" dxfId="2231" priority="221" operator="between">
      <formula>70%</formula>
      <formula>99.9999999%</formula>
    </cfRule>
    <cfRule type="cellIs" dxfId="2230" priority="222" operator="between">
      <formula>0</formula>
      <formula>0.6999999999999</formula>
    </cfRule>
  </conditionalFormatting>
  <conditionalFormatting sqref="K35">
    <cfRule type="cellIs" dxfId="2229" priority="214" operator="greaterThan">
      <formula>1.1</formula>
    </cfRule>
    <cfRule type="cellIs" dxfId="2228" priority="215" operator="between">
      <formula>100%</formula>
      <formula>110%</formula>
    </cfRule>
    <cfRule type="cellIs" dxfId="2227" priority="216" operator="between">
      <formula>70%</formula>
      <formula>99.9999999%</formula>
    </cfRule>
    <cfRule type="cellIs" dxfId="2226" priority="217" operator="between">
      <formula>0</formula>
      <formula>0.6999999999999</formula>
    </cfRule>
  </conditionalFormatting>
  <conditionalFormatting sqref="J35">
    <cfRule type="containsText" dxfId="2225" priority="208" operator="containsText" text="Sin medición en la vigencia">
      <formula>NOT(ISERROR(SEARCH("Sin medición en la vigencia",J35)))</formula>
    </cfRule>
    <cfRule type="cellIs" dxfId="2224" priority="209" operator="greaterThan">
      <formula>1.1</formula>
    </cfRule>
    <cfRule type="cellIs" dxfId="2223" priority="210" operator="between">
      <formula>100%</formula>
      <formula>110%</formula>
    </cfRule>
    <cfRule type="cellIs" dxfId="2222" priority="211" operator="between">
      <formula>70%</formula>
      <formula>99.9999999%</formula>
    </cfRule>
    <cfRule type="cellIs" dxfId="2221" priority="212" operator="between">
      <formula>0</formula>
      <formula>0.6999999999999</formula>
    </cfRule>
  </conditionalFormatting>
  <hyperlinks>
    <hyperlink ref="L36" location="Principal!A1" display="volver al índice" xr:uid="{00000000-0004-0000-45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43" operator="containsText" id="{78C33A19-E596-4BBB-922D-4167DEF16718}">
            <xm:f>NOT(ISERROR(SEARCH("-",K5)))</xm:f>
            <xm:f>"-"</xm:f>
            <x14:dxf>
              <fill>
                <patternFill>
                  <bgColor rgb="FF000000"/>
                </patternFill>
              </fill>
            </x14:dxf>
          </x14:cfRule>
          <xm:sqref>K5:K11</xm:sqref>
        </x14:conditionalFormatting>
        <x14:conditionalFormatting xmlns:xm="http://schemas.microsoft.com/office/excel/2006/main">
          <x14:cfRule type="containsText" priority="233" operator="containsText" id="{4A02DAF5-9C14-4ADF-9411-8DC5F4808B1D}">
            <xm:f>NOT(ISERROR(SEARCH("-",K13)))</xm:f>
            <xm:f>"-"</xm:f>
            <x14:dxf>
              <fill>
                <patternFill>
                  <bgColor rgb="FF000000"/>
                </patternFill>
              </fill>
            </x14:dxf>
          </x14:cfRule>
          <xm:sqref>K13:K22</xm:sqref>
        </x14:conditionalFormatting>
        <x14:conditionalFormatting xmlns:xm="http://schemas.microsoft.com/office/excel/2006/main">
          <x14:cfRule type="containsText" priority="223" operator="containsText" id="{ACA676D8-015B-4AB2-80F2-D30DC3266C82}">
            <xm:f>NOT(ISERROR(SEARCH("-",K24)))</xm:f>
            <xm:f>"-"</xm:f>
            <x14:dxf>
              <fill>
                <patternFill>
                  <bgColor rgb="FF000000"/>
                </patternFill>
              </fill>
            </x14:dxf>
          </x14:cfRule>
          <xm:sqref>K24:K33</xm:sqref>
        </x14:conditionalFormatting>
        <x14:conditionalFormatting xmlns:xm="http://schemas.microsoft.com/office/excel/2006/main">
          <x14:cfRule type="containsText" priority="213" operator="containsText" id="{2791F1E5-14A2-4666-B394-30692F98FB34}">
            <xm:f>NOT(ISERROR(SEARCH("-",K35)))</xm:f>
            <xm:f>"-"</xm:f>
            <x14:dxf>
              <fill>
                <patternFill>
                  <bgColor rgb="FF000000"/>
                </patternFill>
              </fill>
            </x14:dxf>
          </x14:cfRule>
          <xm:sqref>K35</xm:sqref>
        </x14:conditionalFormatting>
      </x14:conditionalFormatting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AB115"/>
  <sheetViews>
    <sheetView zoomScale="70" zoomScaleNormal="70" workbookViewId="0">
      <pane xSplit="6" ySplit="4" topLeftCell="G5" activePane="bottomRight" state="frozen"/>
      <selection pane="topRight" activeCell="G1" sqref="G1"/>
      <selection pane="bottomLeft" activeCell="A5" sqref="A5"/>
      <selection pane="bottomRight" activeCell="H5" sqref="H5"/>
    </sheetView>
  </sheetViews>
  <sheetFormatPr baseColWidth="10" defaultColWidth="11.42578125" defaultRowHeight="21" x14ac:dyDescent="0.35"/>
  <cols>
    <col min="1" max="1" width="21.28515625" customWidth="1"/>
    <col min="2" max="2" width="20.42578125" customWidth="1"/>
    <col min="3" max="3" width="29.28515625" customWidth="1"/>
    <col min="4" max="4" width="26.85546875" customWidth="1"/>
    <col min="5" max="5" width="24.85546875" customWidth="1"/>
    <col min="6" max="6" width="26.85546875" customWidth="1"/>
    <col min="7" max="7" width="13.7109375" customWidth="1"/>
    <col min="8" max="8" width="24.85546875" style="235" customWidth="1"/>
    <col min="9" max="9" width="27.7109375" style="235" customWidth="1"/>
    <col min="10" max="10" width="23.7109375" style="235" customWidth="1"/>
    <col min="11" max="11" width="27.28515625" style="235" customWidth="1"/>
    <col min="12" max="12" width="150.7109375" style="167" customWidth="1"/>
    <col min="16" max="16" width="13.85546875" bestFit="1" customWidth="1"/>
  </cols>
  <sheetData>
    <row r="1" spans="1:16" ht="81.75" customHeight="1" thickBot="1" x14ac:dyDescent="0.3">
      <c r="A1" s="116"/>
      <c r="B1" s="198" t="s">
        <v>122</v>
      </c>
      <c r="C1" s="198"/>
      <c r="D1" s="199" t="s">
        <v>1544</v>
      </c>
      <c r="E1" s="199"/>
      <c r="F1" s="199"/>
      <c r="G1" s="199"/>
      <c r="H1" s="201"/>
      <c r="I1" s="201"/>
      <c r="J1" s="201"/>
      <c r="K1" s="201"/>
      <c r="L1" s="122"/>
    </row>
    <row r="2" spans="1:16" s="9" customFormat="1" ht="22.5" thickTop="1" thickBot="1" x14ac:dyDescent="0.3">
      <c r="A2" s="106"/>
      <c r="B2" s="106"/>
      <c r="C2" s="106"/>
      <c r="D2" s="106"/>
      <c r="E2" s="106"/>
      <c r="F2" s="106"/>
      <c r="G2" s="106"/>
      <c r="H2" s="334" t="s">
        <v>124</v>
      </c>
      <c r="I2" s="333"/>
      <c r="J2" s="333"/>
      <c r="K2" s="332"/>
      <c r="L2" s="126" t="s">
        <v>21</v>
      </c>
    </row>
    <row r="3" spans="1:16" ht="87.7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2" t="s">
        <v>134</v>
      </c>
    </row>
    <row r="4" spans="1:16" ht="22.5" thickTop="1" thickBot="1" x14ac:dyDescent="0.3">
      <c r="A4" s="105"/>
      <c r="B4" s="204" t="s">
        <v>135</v>
      </c>
      <c r="C4" s="204"/>
      <c r="D4" s="204"/>
      <c r="E4" s="204"/>
      <c r="F4" s="204"/>
      <c r="G4" s="204"/>
      <c r="H4" s="206"/>
      <c r="I4" s="206"/>
      <c r="J4" s="206"/>
      <c r="K4" s="206"/>
      <c r="L4" s="529"/>
    </row>
    <row r="5" spans="1:16" ht="95.25" customHeight="1" thickTop="1" thickBot="1" x14ac:dyDescent="0.3">
      <c r="A5" s="106" t="s">
        <v>1545</v>
      </c>
      <c r="B5" s="87" t="s">
        <v>137</v>
      </c>
      <c r="C5" s="877" t="s">
        <v>771</v>
      </c>
      <c r="D5" s="487" t="s">
        <v>139</v>
      </c>
      <c r="E5" s="25" t="s">
        <v>560</v>
      </c>
      <c r="F5" s="25" t="s">
        <v>1437</v>
      </c>
      <c r="G5" s="25" t="s">
        <v>276</v>
      </c>
      <c r="H5" s="225">
        <v>0.95</v>
      </c>
      <c r="I5" s="225">
        <v>0.99199999999999999</v>
      </c>
      <c r="J5" s="211">
        <v>1.0442105263157895</v>
      </c>
      <c r="K5" s="208">
        <v>1.0442105263157895</v>
      </c>
      <c r="L5" s="149" t="s">
        <v>1546</v>
      </c>
    </row>
    <row r="6" spans="1:16" ht="55.5" customHeight="1" thickTop="1" thickBot="1" x14ac:dyDescent="0.3">
      <c r="A6" s="106" t="s">
        <v>1545</v>
      </c>
      <c r="B6" s="87" t="s">
        <v>137</v>
      </c>
      <c r="C6" s="877" t="s">
        <v>771</v>
      </c>
      <c r="D6" s="488" t="s">
        <v>141</v>
      </c>
      <c r="E6" s="25" t="s">
        <v>1234</v>
      </c>
      <c r="F6" s="25" t="s">
        <v>279</v>
      </c>
      <c r="G6" s="25" t="s">
        <v>276</v>
      </c>
      <c r="H6" s="225">
        <v>0.95</v>
      </c>
      <c r="I6" s="225">
        <v>0.97699999999999998</v>
      </c>
      <c r="J6" s="211">
        <v>1.0284210526315789</v>
      </c>
      <c r="K6" s="208">
        <v>1.0284210526315789</v>
      </c>
      <c r="L6" s="149" t="s">
        <v>1547</v>
      </c>
    </row>
    <row r="7" spans="1:16" ht="101.25" customHeight="1" thickTop="1" thickBot="1" x14ac:dyDescent="0.3">
      <c r="A7" s="106" t="s">
        <v>1545</v>
      </c>
      <c r="B7" s="87" t="s">
        <v>137</v>
      </c>
      <c r="C7" s="877" t="s">
        <v>143</v>
      </c>
      <c r="D7" s="488" t="s">
        <v>1135</v>
      </c>
      <c r="E7" s="25" t="s">
        <v>565</v>
      </c>
      <c r="F7" s="25" t="s">
        <v>1494</v>
      </c>
      <c r="G7" s="25" t="s">
        <v>1443</v>
      </c>
      <c r="H7" s="360">
        <v>32409419.254532699</v>
      </c>
      <c r="I7" s="360">
        <v>32367885</v>
      </c>
      <c r="J7" s="211">
        <v>0.99871845113278634</v>
      </c>
      <c r="K7" s="208">
        <v>0.99871845113278634</v>
      </c>
      <c r="L7" s="149" t="s">
        <v>1548</v>
      </c>
      <c r="P7" s="680"/>
    </row>
    <row r="8" spans="1:16" ht="151.5" customHeight="1" thickTop="1" thickBot="1" x14ac:dyDescent="0.3">
      <c r="A8" s="106" t="s">
        <v>1545</v>
      </c>
      <c r="B8" s="87" t="s">
        <v>137</v>
      </c>
      <c r="C8" s="877" t="s">
        <v>143</v>
      </c>
      <c r="D8" s="488" t="s">
        <v>564</v>
      </c>
      <c r="E8" s="25" t="s">
        <v>144</v>
      </c>
      <c r="F8" s="25" t="s">
        <v>1496</v>
      </c>
      <c r="G8" s="25" t="s">
        <v>1443</v>
      </c>
      <c r="H8" s="210">
        <v>8873467.5522054527</v>
      </c>
      <c r="I8" s="360">
        <v>9342773.5259509869</v>
      </c>
      <c r="J8" s="211">
        <v>1.0528886786348692</v>
      </c>
      <c r="K8" s="208">
        <v>1.0528886786348692</v>
      </c>
      <c r="L8" s="149" t="s">
        <v>1549</v>
      </c>
    </row>
    <row r="9" spans="1:16" ht="278.10000000000002" customHeight="1" thickTop="1" thickBot="1" x14ac:dyDescent="0.3">
      <c r="A9" s="106" t="s">
        <v>1545</v>
      </c>
      <c r="B9" s="87" t="s">
        <v>137</v>
      </c>
      <c r="C9" s="877" t="s">
        <v>143</v>
      </c>
      <c r="D9" s="487" t="s">
        <v>145</v>
      </c>
      <c r="E9" s="114" t="s">
        <v>146</v>
      </c>
      <c r="F9" s="114" t="s">
        <v>1550</v>
      </c>
      <c r="G9" s="114" t="s">
        <v>1499</v>
      </c>
      <c r="H9" s="210">
        <v>11314</v>
      </c>
      <c r="I9" s="360">
        <v>12128</v>
      </c>
      <c r="J9" s="211">
        <v>1.0719462612692239</v>
      </c>
      <c r="K9" s="208">
        <v>1.0719462612692239</v>
      </c>
      <c r="L9" s="149" t="s">
        <v>1551</v>
      </c>
    </row>
    <row r="10" spans="1:16" ht="280.5" customHeight="1" thickTop="1" thickBot="1" x14ac:dyDescent="0.3">
      <c r="A10" s="106" t="s">
        <v>1545</v>
      </c>
      <c r="B10" s="87" t="s">
        <v>137</v>
      </c>
      <c r="C10" s="877" t="s">
        <v>143</v>
      </c>
      <c r="D10" s="488" t="s">
        <v>1138</v>
      </c>
      <c r="E10" s="25" t="s">
        <v>466</v>
      </c>
      <c r="F10" s="25" t="s">
        <v>466</v>
      </c>
      <c r="G10" s="25" t="s">
        <v>438</v>
      </c>
      <c r="H10" s="360">
        <v>948610000000</v>
      </c>
      <c r="I10" s="360">
        <v>1056647516545</v>
      </c>
      <c r="J10" s="211">
        <v>1.1138903411781449</v>
      </c>
      <c r="K10" s="208">
        <v>1.1138903411781449</v>
      </c>
      <c r="L10" s="149" t="s">
        <v>1552</v>
      </c>
    </row>
    <row r="11" spans="1:16" ht="163.5" customHeight="1" thickTop="1" thickBot="1" x14ac:dyDescent="0.3">
      <c r="A11" s="106" t="s">
        <v>1545</v>
      </c>
      <c r="B11" s="87" t="s">
        <v>137</v>
      </c>
      <c r="C11" s="877" t="s">
        <v>143</v>
      </c>
      <c r="D11" s="487" t="s">
        <v>150</v>
      </c>
      <c r="E11" s="114" t="s">
        <v>151</v>
      </c>
      <c r="F11" s="114" t="s">
        <v>1322</v>
      </c>
      <c r="G11" s="114" t="s">
        <v>276</v>
      </c>
      <c r="H11" s="225">
        <v>0.65500000000000003</v>
      </c>
      <c r="I11" s="225">
        <v>0.65700000000000003</v>
      </c>
      <c r="J11" s="211">
        <v>1.0030534351145037</v>
      </c>
      <c r="K11" s="208">
        <v>1.0030534351145037</v>
      </c>
      <c r="L11" s="149" t="s">
        <v>1553</v>
      </c>
    </row>
    <row r="12" spans="1:16" ht="77.099999999999994" customHeight="1" thickTop="1" thickBot="1" x14ac:dyDescent="0.3">
      <c r="A12" s="106" t="s">
        <v>1545</v>
      </c>
      <c r="B12" s="87" t="s">
        <v>137</v>
      </c>
      <c r="C12" s="877" t="s">
        <v>143</v>
      </c>
      <c r="D12" s="487" t="s">
        <v>150</v>
      </c>
      <c r="E12" s="114" t="s">
        <v>1141</v>
      </c>
      <c r="F12" s="114" t="s">
        <v>1324</v>
      </c>
      <c r="G12" s="114" t="s">
        <v>276</v>
      </c>
      <c r="H12" s="225">
        <v>1</v>
      </c>
      <c r="I12" s="225">
        <v>1</v>
      </c>
      <c r="J12" s="211">
        <v>1</v>
      </c>
      <c r="K12" s="208">
        <v>1</v>
      </c>
      <c r="L12" s="149" t="s">
        <v>1554</v>
      </c>
    </row>
    <row r="13" spans="1:16" ht="180.75" customHeight="1" thickTop="1" thickBot="1" x14ac:dyDescent="0.3">
      <c r="A13" s="106" t="s">
        <v>1545</v>
      </c>
      <c r="B13" s="87" t="s">
        <v>137</v>
      </c>
      <c r="C13" s="877" t="s">
        <v>143</v>
      </c>
      <c r="D13" s="487" t="s">
        <v>150</v>
      </c>
      <c r="E13" s="114" t="s">
        <v>1143</v>
      </c>
      <c r="F13" s="114" t="s">
        <v>1326</v>
      </c>
      <c r="G13" s="114" t="s">
        <v>276</v>
      </c>
      <c r="H13" s="225">
        <v>1</v>
      </c>
      <c r="I13" s="225">
        <v>0.84210000000000007</v>
      </c>
      <c r="J13" s="211">
        <v>0.84210000000000007</v>
      </c>
      <c r="K13" s="208">
        <v>0.84210000000000007</v>
      </c>
      <c r="L13" s="149" t="s">
        <v>1555</v>
      </c>
    </row>
    <row r="14" spans="1:16" ht="22.5" thickTop="1" thickBot="1" x14ac:dyDescent="0.3">
      <c r="B14" s="956" t="s">
        <v>290</v>
      </c>
      <c r="C14" s="957"/>
      <c r="D14" s="956"/>
      <c r="E14" s="956"/>
      <c r="F14" s="956"/>
      <c r="G14" s="956"/>
      <c r="H14" s="960"/>
      <c r="I14" s="960"/>
      <c r="J14" s="960"/>
      <c r="K14" s="958"/>
      <c r="L14" s="149"/>
    </row>
    <row r="15" spans="1:16" ht="263.25" customHeight="1" thickTop="1" thickBot="1" x14ac:dyDescent="0.3">
      <c r="A15" s="106" t="s">
        <v>1545</v>
      </c>
      <c r="B15" s="102" t="s">
        <v>158</v>
      </c>
      <c r="C15" s="114" t="s">
        <v>159</v>
      </c>
      <c r="D15" s="25" t="s">
        <v>631</v>
      </c>
      <c r="E15" s="25" t="s">
        <v>632</v>
      </c>
      <c r="F15" s="25" t="s">
        <v>1506</v>
      </c>
      <c r="G15" s="1246" t="s">
        <v>453</v>
      </c>
      <c r="H15" s="210">
        <v>24</v>
      </c>
      <c r="I15" s="210">
        <v>50</v>
      </c>
      <c r="J15" s="211">
        <v>2.0833333333333335</v>
      </c>
      <c r="K15" s="208">
        <v>2</v>
      </c>
      <c r="L15" s="149" t="s">
        <v>1556</v>
      </c>
    </row>
    <row r="16" spans="1:16" ht="192.75" customHeight="1" thickTop="1" thickBot="1" x14ac:dyDescent="0.3">
      <c r="A16" s="106" t="s">
        <v>1545</v>
      </c>
      <c r="B16" s="102" t="s">
        <v>158</v>
      </c>
      <c r="C16" s="114" t="s">
        <v>159</v>
      </c>
      <c r="D16" s="114" t="s">
        <v>1508</v>
      </c>
      <c r="E16" s="25" t="s">
        <v>635</v>
      </c>
      <c r="F16" s="25" t="s">
        <v>1509</v>
      </c>
      <c r="G16" s="1246" t="s">
        <v>1499</v>
      </c>
      <c r="H16" s="210">
        <v>33</v>
      </c>
      <c r="I16" s="210">
        <v>106</v>
      </c>
      <c r="J16" s="211">
        <v>3.2121212121212119</v>
      </c>
      <c r="K16" s="208">
        <v>2</v>
      </c>
      <c r="L16" s="149" t="s">
        <v>1557</v>
      </c>
    </row>
    <row r="17" spans="1:28" ht="258" customHeight="1" thickTop="1" thickBot="1" x14ac:dyDescent="0.3">
      <c r="A17" s="106" t="s">
        <v>1545</v>
      </c>
      <c r="B17" s="102" t="s">
        <v>158</v>
      </c>
      <c r="C17" s="114" t="s">
        <v>159</v>
      </c>
      <c r="D17" s="114" t="s">
        <v>1508</v>
      </c>
      <c r="E17" s="25" t="s">
        <v>637</v>
      </c>
      <c r="F17" s="25" t="s">
        <v>1511</v>
      </c>
      <c r="G17" s="1246" t="s">
        <v>453</v>
      </c>
      <c r="H17" s="210">
        <v>35</v>
      </c>
      <c r="I17" s="210">
        <v>41</v>
      </c>
      <c r="J17" s="211">
        <v>1.1714285714285715</v>
      </c>
      <c r="K17" s="208">
        <v>1.1714285714285715</v>
      </c>
      <c r="L17" s="149" t="s">
        <v>1558</v>
      </c>
    </row>
    <row r="18" spans="1:28" ht="368.25" customHeight="1" thickTop="1" thickBot="1" x14ac:dyDescent="0.3">
      <c r="A18" s="106" t="s">
        <v>1545</v>
      </c>
      <c r="B18" s="102" t="s">
        <v>158</v>
      </c>
      <c r="C18" s="114" t="s">
        <v>159</v>
      </c>
      <c r="D18" s="25" t="s">
        <v>1513</v>
      </c>
      <c r="E18" s="25" t="s">
        <v>1514</v>
      </c>
      <c r="F18" s="25" t="s">
        <v>1515</v>
      </c>
      <c r="G18" s="25" t="s">
        <v>276</v>
      </c>
      <c r="H18" s="225">
        <v>0.5</v>
      </c>
      <c r="I18" s="225">
        <v>0.6632083333333334</v>
      </c>
      <c r="J18" s="211">
        <v>1.3264166666666668</v>
      </c>
      <c r="K18" s="208">
        <v>1.3264166666666668</v>
      </c>
      <c r="L18" s="149" t="s">
        <v>1559</v>
      </c>
    </row>
    <row r="19" spans="1:28" ht="261" customHeight="1" thickTop="1" thickBot="1" x14ac:dyDescent="0.3">
      <c r="A19" s="106" t="s">
        <v>1545</v>
      </c>
      <c r="B19" s="102" t="s">
        <v>158</v>
      </c>
      <c r="C19" s="114" t="s">
        <v>159</v>
      </c>
      <c r="D19" s="25" t="s">
        <v>577</v>
      </c>
      <c r="E19" s="25" t="s">
        <v>578</v>
      </c>
      <c r="F19" s="25" t="s">
        <v>1560</v>
      </c>
      <c r="G19" s="25" t="s">
        <v>453</v>
      </c>
      <c r="H19" s="210">
        <v>8010</v>
      </c>
      <c r="I19" s="210">
        <v>16298</v>
      </c>
      <c r="J19" s="211">
        <v>2.0347066167290886</v>
      </c>
      <c r="K19" s="208">
        <v>2</v>
      </c>
      <c r="L19" s="149" t="s">
        <v>1561</v>
      </c>
    </row>
    <row r="20" spans="1:28" ht="84.75" customHeight="1" thickTop="1" thickBot="1" x14ac:dyDescent="0.3">
      <c r="A20" s="106" t="s">
        <v>1545</v>
      </c>
      <c r="B20" s="102" t="s">
        <v>158</v>
      </c>
      <c r="C20" s="114" t="s">
        <v>159</v>
      </c>
      <c r="D20" s="114" t="s">
        <v>1146</v>
      </c>
      <c r="E20" s="25" t="s">
        <v>1147</v>
      </c>
      <c r="F20" s="25" t="s">
        <v>1519</v>
      </c>
      <c r="G20" s="25" t="s">
        <v>1334</v>
      </c>
      <c r="H20" s="210">
        <v>10.199999999999999</v>
      </c>
      <c r="I20" s="210">
        <v>6.7166666666666668</v>
      </c>
      <c r="J20" s="211">
        <v>1.5186104218362282</v>
      </c>
      <c r="K20" s="208">
        <v>1.5186104218362282</v>
      </c>
      <c r="L20" s="149" t="s">
        <v>1562</v>
      </c>
    </row>
    <row r="21" spans="1:28" ht="89.25" customHeight="1" thickTop="1" thickBot="1" x14ac:dyDescent="0.3">
      <c r="A21" s="106" t="s">
        <v>1545</v>
      </c>
      <c r="B21" s="102" t="s">
        <v>158</v>
      </c>
      <c r="C21" s="114" t="s">
        <v>159</v>
      </c>
      <c r="D21" s="25" t="s">
        <v>1149</v>
      </c>
      <c r="E21" s="25" t="s">
        <v>1150</v>
      </c>
      <c r="F21" s="25" t="s">
        <v>1331</v>
      </c>
      <c r="G21" s="1246" t="s">
        <v>276</v>
      </c>
      <c r="H21" s="225">
        <v>1</v>
      </c>
      <c r="I21" s="225">
        <v>1</v>
      </c>
      <c r="J21" s="211">
        <v>1</v>
      </c>
      <c r="K21" s="208">
        <v>1</v>
      </c>
      <c r="L21" s="149" t="s">
        <v>1563</v>
      </c>
    </row>
    <row r="22" spans="1:28" ht="83.25" customHeight="1" thickTop="1" thickBot="1" x14ac:dyDescent="0.3">
      <c r="A22" s="106" t="s">
        <v>1545</v>
      </c>
      <c r="B22" s="102" t="s">
        <v>158</v>
      </c>
      <c r="C22" s="114" t="s">
        <v>159</v>
      </c>
      <c r="D22" s="114" t="s">
        <v>247</v>
      </c>
      <c r="E22" s="38" t="s">
        <v>248</v>
      </c>
      <c r="F22" s="38" t="s">
        <v>1453</v>
      </c>
      <c r="G22" s="38" t="s">
        <v>276</v>
      </c>
      <c r="H22" s="225">
        <v>1</v>
      </c>
      <c r="I22" s="225">
        <v>0.90999999999999992</v>
      </c>
      <c r="J22" s="211">
        <v>0.90999999999999992</v>
      </c>
      <c r="K22" s="208">
        <v>0.90999999999999992</v>
      </c>
      <c r="L22" s="149" t="s">
        <v>1564</v>
      </c>
    </row>
    <row r="23" spans="1:28" ht="110.25" customHeight="1" thickTop="1" thickBot="1" x14ac:dyDescent="0.3">
      <c r="A23" s="106" t="s">
        <v>1545</v>
      </c>
      <c r="B23" s="102" t="s">
        <v>158</v>
      </c>
      <c r="C23" s="114" t="s">
        <v>160</v>
      </c>
      <c r="D23" s="25" t="s">
        <v>1158</v>
      </c>
      <c r="E23" s="25" t="s">
        <v>1523</v>
      </c>
      <c r="F23" s="25" t="s">
        <v>1524</v>
      </c>
      <c r="G23" s="1246" t="s">
        <v>276</v>
      </c>
      <c r="H23" s="225">
        <v>0.9</v>
      </c>
      <c r="I23" s="225">
        <v>0.97499999999999998</v>
      </c>
      <c r="J23" s="211">
        <v>1.0833333333333333</v>
      </c>
      <c r="K23" s="208">
        <v>1.0833333333333333</v>
      </c>
      <c r="L23" s="149" t="s">
        <v>1565</v>
      </c>
      <c r="P23" s="9"/>
      <c r="Q23" s="9"/>
      <c r="R23" s="9"/>
      <c r="S23" s="9"/>
      <c r="T23" s="9"/>
      <c r="U23" s="9"/>
      <c r="V23" s="9"/>
      <c r="W23" s="9"/>
    </row>
    <row r="24" spans="1:28" ht="103.5" customHeight="1" thickTop="1" thickBot="1" x14ac:dyDescent="0.3">
      <c r="A24" s="106" t="s">
        <v>1545</v>
      </c>
      <c r="B24" s="102" t="s">
        <v>158</v>
      </c>
      <c r="C24" s="114" t="s">
        <v>160</v>
      </c>
      <c r="D24" s="114" t="s">
        <v>594</v>
      </c>
      <c r="E24" s="25" t="s">
        <v>595</v>
      </c>
      <c r="F24" s="25" t="s">
        <v>1566</v>
      </c>
      <c r="G24" s="25" t="s">
        <v>1527</v>
      </c>
      <c r="H24" s="210">
        <v>32</v>
      </c>
      <c r="I24" s="210">
        <v>17.5</v>
      </c>
      <c r="J24" s="211">
        <v>1.8285714285714285</v>
      </c>
      <c r="K24" s="208">
        <v>1.8285714285714285</v>
      </c>
      <c r="L24" s="149" t="s">
        <v>1567</v>
      </c>
      <c r="O24" s="3"/>
      <c r="P24" s="3"/>
      <c r="Q24" s="3"/>
      <c r="R24" s="3"/>
      <c r="S24" s="3"/>
      <c r="T24" s="459"/>
      <c r="U24" s="459"/>
      <c r="V24" s="459"/>
      <c r="W24" s="459"/>
      <c r="X24" s="961"/>
      <c r="Y24" s="459"/>
      <c r="Z24" s="3"/>
      <c r="AB24" s="3"/>
    </row>
    <row r="25" spans="1:28" ht="22.5" thickTop="1" thickBot="1" x14ac:dyDescent="0.3">
      <c r="B25" s="962" t="s">
        <v>161</v>
      </c>
      <c r="C25" s="963"/>
      <c r="D25" s="963"/>
      <c r="E25" s="963"/>
      <c r="F25" s="963"/>
      <c r="G25" s="963"/>
      <c r="H25" s="966"/>
      <c r="I25" s="966"/>
      <c r="J25" s="966"/>
      <c r="K25" s="964"/>
      <c r="L25" s="965"/>
    </row>
    <row r="26" spans="1:28" ht="119.25" customHeight="1" thickTop="1" thickBot="1" x14ac:dyDescent="0.3">
      <c r="A26" s="106" t="s">
        <v>1545</v>
      </c>
      <c r="B26" s="967" t="s">
        <v>162</v>
      </c>
      <c r="C26" s="441" t="s">
        <v>165</v>
      </c>
      <c r="D26" s="114" t="s">
        <v>252</v>
      </c>
      <c r="E26" s="25" t="s">
        <v>200</v>
      </c>
      <c r="F26" s="25" t="s">
        <v>1340</v>
      </c>
      <c r="G26" s="25" t="s">
        <v>276</v>
      </c>
      <c r="H26" s="225">
        <v>1</v>
      </c>
      <c r="I26" s="225">
        <v>0.78944444444444439</v>
      </c>
      <c r="J26" s="211">
        <v>0.78944444444444439</v>
      </c>
      <c r="K26" s="208">
        <v>0.78944444444444439</v>
      </c>
      <c r="L26" s="149" t="s">
        <v>1568</v>
      </c>
    </row>
    <row r="27" spans="1:28" ht="87.75" customHeight="1" thickTop="1" thickBot="1" x14ac:dyDescent="0.3">
      <c r="A27" s="106" t="s">
        <v>1545</v>
      </c>
      <c r="B27" s="91" t="s">
        <v>162</v>
      </c>
      <c r="C27" s="441" t="s">
        <v>165</v>
      </c>
      <c r="D27" s="114" t="s">
        <v>252</v>
      </c>
      <c r="E27" s="25" t="s">
        <v>1227</v>
      </c>
      <c r="F27" s="25" t="s">
        <v>1342</v>
      </c>
      <c r="G27" s="25" t="s">
        <v>276</v>
      </c>
      <c r="H27" s="225">
        <v>1</v>
      </c>
      <c r="I27" s="225">
        <v>0.86050000000000004</v>
      </c>
      <c r="J27" s="211">
        <v>0.86050000000000004</v>
      </c>
      <c r="K27" s="208">
        <v>0.86050000000000004</v>
      </c>
      <c r="L27" s="149" t="s">
        <v>1569</v>
      </c>
    </row>
    <row r="28" spans="1:28" ht="102" customHeight="1" thickTop="1" thickBot="1" x14ac:dyDescent="0.3">
      <c r="A28" s="106" t="s">
        <v>1545</v>
      </c>
      <c r="B28" s="968" t="s">
        <v>162</v>
      </c>
      <c r="C28" s="441" t="s">
        <v>165</v>
      </c>
      <c r="D28" s="114" t="s">
        <v>165</v>
      </c>
      <c r="E28" s="25" t="s">
        <v>264</v>
      </c>
      <c r="F28" s="25" t="s">
        <v>1344</v>
      </c>
      <c r="G28" s="1246" t="s">
        <v>276</v>
      </c>
      <c r="H28" s="225">
        <v>1</v>
      </c>
      <c r="I28" s="225">
        <v>1</v>
      </c>
      <c r="J28" s="211">
        <v>1</v>
      </c>
      <c r="K28" s="208">
        <v>1</v>
      </c>
      <c r="L28" s="1226" t="s">
        <v>1570</v>
      </c>
    </row>
    <row r="29" spans="1:28" ht="90.75" customHeight="1" thickTop="1" thickBot="1" x14ac:dyDescent="0.3">
      <c r="A29" s="106" t="s">
        <v>1545</v>
      </c>
      <c r="B29" s="968" t="s">
        <v>162</v>
      </c>
      <c r="C29" s="441" t="s">
        <v>165</v>
      </c>
      <c r="D29" s="114" t="s">
        <v>165</v>
      </c>
      <c r="E29" s="25" t="s">
        <v>266</v>
      </c>
      <c r="F29" s="25" t="s">
        <v>1346</v>
      </c>
      <c r="G29" s="1246" t="s">
        <v>276</v>
      </c>
      <c r="H29" s="225">
        <v>1</v>
      </c>
      <c r="I29" s="225">
        <v>1</v>
      </c>
      <c r="J29" s="211">
        <v>1</v>
      </c>
      <c r="K29" s="208">
        <v>1</v>
      </c>
      <c r="L29" s="1226" t="s">
        <v>1571</v>
      </c>
    </row>
    <row r="30" spans="1:28" ht="126.75" customHeight="1" thickTop="1" thickBot="1" x14ac:dyDescent="0.3">
      <c r="A30" s="106" t="s">
        <v>1545</v>
      </c>
      <c r="B30" s="968" t="s">
        <v>162</v>
      </c>
      <c r="C30" s="441" t="s">
        <v>165</v>
      </c>
      <c r="D30" s="13" t="s">
        <v>202</v>
      </c>
      <c r="E30" s="25" t="s">
        <v>203</v>
      </c>
      <c r="F30" s="25" t="s">
        <v>1572</v>
      </c>
      <c r="G30" s="1246" t="s">
        <v>276</v>
      </c>
      <c r="H30" s="225">
        <v>1</v>
      </c>
      <c r="I30" s="225">
        <v>1</v>
      </c>
      <c r="J30" s="211">
        <v>1</v>
      </c>
      <c r="K30" s="208">
        <v>1</v>
      </c>
      <c r="L30" s="1226" t="s">
        <v>1573</v>
      </c>
    </row>
    <row r="31" spans="1:28" ht="130.5" customHeight="1" thickTop="1" thickBot="1" x14ac:dyDescent="0.3">
      <c r="A31" s="106" t="s">
        <v>1545</v>
      </c>
      <c r="B31" s="968" t="s">
        <v>162</v>
      </c>
      <c r="C31" s="441" t="s">
        <v>327</v>
      </c>
      <c r="D31" s="114" t="s">
        <v>608</v>
      </c>
      <c r="E31" s="23" t="s">
        <v>609</v>
      </c>
      <c r="F31" s="25" t="s">
        <v>1574</v>
      </c>
      <c r="G31" s="66" t="s">
        <v>453</v>
      </c>
      <c r="H31" s="210">
        <v>28340</v>
      </c>
      <c r="I31" s="210">
        <v>53805</v>
      </c>
      <c r="J31" s="211">
        <v>1.8985532815808046</v>
      </c>
      <c r="K31" s="208">
        <v>1.8985532815808046</v>
      </c>
      <c r="L31" s="149" t="s">
        <v>1575</v>
      </c>
    </row>
    <row r="32" spans="1:28" ht="112.5" customHeight="1" thickTop="1" thickBot="1" x14ac:dyDescent="0.3">
      <c r="A32" s="969" t="s">
        <v>1545</v>
      </c>
      <c r="B32" s="970" t="s">
        <v>162</v>
      </c>
      <c r="C32" s="971" t="s">
        <v>327</v>
      </c>
      <c r="D32" s="972" t="s">
        <v>617</v>
      </c>
      <c r="E32" s="973" t="s">
        <v>1539</v>
      </c>
      <c r="F32" s="974" t="s">
        <v>1540</v>
      </c>
      <c r="G32" s="975" t="s">
        <v>453</v>
      </c>
      <c r="H32" s="977">
        <v>470</v>
      </c>
      <c r="I32" s="977">
        <v>0</v>
      </c>
      <c r="J32" s="978" t="s">
        <v>297</v>
      </c>
      <c r="K32" s="979" t="s">
        <v>298</v>
      </c>
      <c r="L32" s="976" t="s">
        <v>619</v>
      </c>
    </row>
    <row r="33" spans="1:12" ht="148.5" customHeight="1" thickTop="1" thickBot="1" x14ac:dyDescent="0.3">
      <c r="A33" s="106" t="s">
        <v>1545</v>
      </c>
      <c r="B33" s="91" t="s">
        <v>162</v>
      </c>
      <c r="C33" s="441" t="s">
        <v>327</v>
      </c>
      <c r="D33" s="114" t="s">
        <v>611</v>
      </c>
      <c r="E33" s="23" t="s">
        <v>612</v>
      </c>
      <c r="F33" s="23" t="s">
        <v>1536</v>
      </c>
      <c r="G33" s="66" t="s">
        <v>453</v>
      </c>
      <c r="H33" s="210">
        <v>85276</v>
      </c>
      <c r="I33" s="210">
        <v>69224</v>
      </c>
      <c r="J33" s="211">
        <v>0.81176415404099633</v>
      </c>
      <c r="K33" s="208">
        <v>0.81176415404099633</v>
      </c>
      <c r="L33" s="149" t="s">
        <v>1576</v>
      </c>
    </row>
    <row r="34" spans="1:12" ht="123" customHeight="1" thickTop="1" thickBot="1" x14ac:dyDescent="0.3">
      <c r="A34" s="532" t="s">
        <v>1545</v>
      </c>
      <c r="B34" s="980" t="s">
        <v>162</v>
      </c>
      <c r="C34" s="803" t="s">
        <v>327</v>
      </c>
      <c r="D34" s="802" t="s">
        <v>650</v>
      </c>
      <c r="E34" s="631" t="s">
        <v>621</v>
      </c>
      <c r="F34" s="631" t="s">
        <v>1538</v>
      </c>
      <c r="G34" s="632" t="s">
        <v>453</v>
      </c>
      <c r="H34" s="634">
        <v>9892</v>
      </c>
      <c r="I34" s="634">
        <v>0</v>
      </c>
      <c r="J34" s="538" t="s">
        <v>297</v>
      </c>
      <c r="K34" s="535" t="s">
        <v>298</v>
      </c>
      <c r="L34" s="536" t="s">
        <v>619</v>
      </c>
    </row>
    <row r="35" spans="1:12" ht="222.75" customHeight="1" thickTop="1" thickBot="1" x14ac:dyDescent="0.3">
      <c r="A35" s="106" t="s">
        <v>1545</v>
      </c>
      <c r="B35" s="91" t="s">
        <v>162</v>
      </c>
      <c r="C35" s="441" t="s">
        <v>327</v>
      </c>
      <c r="D35" s="114" t="s">
        <v>640</v>
      </c>
      <c r="E35" s="114" t="s">
        <v>641</v>
      </c>
      <c r="F35" s="114" t="s">
        <v>1541</v>
      </c>
      <c r="G35" s="804" t="s">
        <v>276</v>
      </c>
      <c r="H35" s="225">
        <v>1</v>
      </c>
      <c r="I35" s="225">
        <v>1</v>
      </c>
      <c r="J35" s="211">
        <v>1</v>
      </c>
      <c r="K35" s="208">
        <v>1</v>
      </c>
      <c r="L35" s="149" t="s">
        <v>1577</v>
      </c>
    </row>
    <row r="36" spans="1:12" ht="22.5" thickTop="1" thickBot="1" x14ac:dyDescent="0.3">
      <c r="B36" s="687" t="s">
        <v>171</v>
      </c>
      <c r="C36" s="687"/>
      <c r="D36" s="687"/>
      <c r="E36" s="687"/>
      <c r="F36" s="687"/>
      <c r="G36" s="687"/>
      <c r="H36" s="564"/>
      <c r="I36" s="564"/>
      <c r="J36" s="564"/>
      <c r="K36" s="688"/>
      <c r="L36" s="619"/>
    </row>
    <row r="37" spans="1:12" ht="88.5" customHeight="1" thickTop="1" thickBot="1" x14ac:dyDescent="0.3">
      <c r="A37" s="106" t="s">
        <v>1545</v>
      </c>
      <c r="B37" s="83" t="s">
        <v>172</v>
      </c>
      <c r="C37" s="25" t="s">
        <v>173</v>
      </c>
      <c r="D37" s="114" t="s">
        <v>226</v>
      </c>
      <c r="E37" s="25" t="s">
        <v>206</v>
      </c>
      <c r="F37" s="25" t="s">
        <v>333</v>
      </c>
      <c r="G37" s="224" t="s">
        <v>276</v>
      </c>
      <c r="H37" s="225">
        <v>1</v>
      </c>
      <c r="I37" s="225">
        <v>1.0349999999999999</v>
      </c>
      <c r="J37" s="211">
        <v>1.0349999999999999</v>
      </c>
      <c r="K37" s="208">
        <v>1.0349999999999999</v>
      </c>
      <c r="L37" s="149" t="s">
        <v>1578</v>
      </c>
    </row>
    <row r="38" spans="1:12" ht="108" customHeight="1" thickTop="1" x14ac:dyDescent="0.35">
      <c r="J38" s="47" t="s">
        <v>177</v>
      </c>
      <c r="K38" s="1178">
        <v>1.1924589660064058</v>
      </c>
      <c r="L38" s="17" t="s">
        <v>178</v>
      </c>
    </row>
    <row r="39" spans="1:12" x14ac:dyDescent="0.35">
      <c r="K39" s="233"/>
    </row>
    <row r="40" spans="1:12" x14ac:dyDescent="0.35">
      <c r="K40" s="233"/>
    </row>
    <row r="41" spans="1:12" x14ac:dyDescent="0.35">
      <c r="K41" s="233"/>
    </row>
    <row r="42" spans="1:12" x14ac:dyDescent="0.35">
      <c r="K42" s="233"/>
    </row>
    <row r="43" spans="1:12" x14ac:dyDescent="0.35">
      <c r="K43" s="233"/>
    </row>
    <row r="44" spans="1:12" x14ac:dyDescent="0.35">
      <c r="K44" s="233"/>
    </row>
    <row r="45" spans="1:12" x14ac:dyDescent="0.35">
      <c r="K45" s="233"/>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ZSGpL3+v1Q+ZPDrApwS9ksk6z2+YRFPpmm4FS19lloAYtC0It6KqE6JScho0abAiuwnl7NqKl7vt70aFuPMW9g==" saltValue="2o2AOadcRX8Y82hQvJY7Tg==" spinCount="100000" sheet="1" objects="1" scenarios="1"/>
  <conditionalFormatting sqref="K5:K13">
    <cfRule type="cellIs" dxfId="2216" priority="624" operator="greaterThan">
      <formula>1.1</formula>
    </cfRule>
    <cfRule type="cellIs" dxfId="2215" priority="625" operator="between">
      <formula>100%</formula>
      <formula>110%</formula>
    </cfRule>
    <cfRule type="cellIs" dxfId="2214" priority="626" operator="between">
      <formula>70%</formula>
      <formula>99.9999999%</formula>
    </cfRule>
    <cfRule type="cellIs" dxfId="2213" priority="627" operator="between">
      <formula>0</formula>
      <formula>0.6999999999999</formula>
    </cfRule>
  </conditionalFormatting>
  <conditionalFormatting sqref="J5:J13">
    <cfRule type="containsText" dxfId="2212" priority="618" operator="containsText" text="Sin medición en la vigencia">
      <formula>NOT(ISERROR(SEARCH("Sin medición en la vigencia",J5)))</formula>
    </cfRule>
    <cfRule type="cellIs" dxfId="2211" priority="619" operator="greaterThan">
      <formula>1.1</formula>
    </cfRule>
    <cfRule type="cellIs" dxfId="2210" priority="620" operator="between">
      <formula>100%</formula>
      <formula>110%</formula>
    </cfRule>
    <cfRule type="cellIs" dxfId="2209" priority="621" operator="between">
      <formula>70%</formula>
      <formula>99.9999999%</formula>
    </cfRule>
    <cfRule type="cellIs" dxfId="2208" priority="622" operator="between">
      <formula>0</formula>
      <formula>0.6999999999999</formula>
    </cfRule>
  </conditionalFormatting>
  <conditionalFormatting sqref="K15:K24">
    <cfRule type="cellIs" dxfId="2207" priority="614" operator="greaterThan">
      <formula>1.1</formula>
    </cfRule>
    <cfRule type="cellIs" dxfId="2206" priority="615" operator="between">
      <formula>100%</formula>
      <formula>110%</formula>
    </cfRule>
    <cfRule type="cellIs" dxfId="2205" priority="616" operator="between">
      <formula>70%</formula>
      <formula>99.9999999%</formula>
    </cfRule>
    <cfRule type="cellIs" dxfId="2204" priority="617" operator="between">
      <formula>0</formula>
      <formula>0.6999999999999</formula>
    </cfRule>
  </conditionalFormatting>
  <conditionalFormatting sqref="J15:J24">
    <cfRule type="containsText" dxfId="2203" priority="608" operator="containsText" text="Sin medición en la vigencia">
      <formula>NOT(ISERROR(SEARCH("Sin medición en la vigencia",J15)))</formula>
    </cfRule>
    <cfRule type="cellIs" dxfId="2202" priority="609" operator="greaterThan">
      <formula>1.1</formula>
    </cfRule>
    <cfRule type="cellIs" dxfId="2201" priority="610" operator="between">
      <formula>100%</formula>
      <formula>110%</formula>
    </cfRule>
    <cfRule type="cellIs" dxfId="2200" priority="611" operator="between">
      <formula>70%</formula>
      <formula>99.9999999%</formula>
    </cfRule>
    <cfRule type="cellIs" dxfId="2199" priority="612" operator="between">
      <formula>0</formula>
      <formula>0.6999999999999</formula>
    </cfRule>
  </conditionalFormatting>
  <conditionalFormatting sqref="K26:K35">
    <cfRule type="cellIs" dxfId="2198" priority="604" operator="greaterThan">
      <formula>1.1</formula>
    </cfRule>
    <cfRule type="cellIs" dxfId="2197" priority="605" operator="between">
      <formula>100%</formula>
      <formula>110%</formula>
    </cfRule>
    <cfRule type="cellIs" dxfId="2196" priority="606" operator="between">
      <formula>70%</formula>
      <formula>99.9999999%</formula>
    </cfRule>
    <cfRule type="cellIs" dxfId="2195" priority="607" operator="between">
      <formula>0</formula>
      <formula>0.6999999999999</formula>
    </cfRule>
  </conditionalFormatting>
  <conditionalFormatting sqref="J26:J35">
    <cfRule type="containsText" dxfId="2194" priority="598" operator="containsText" text="Sin medición en la vigencia">
      <formula>NOT(ISERROR(SEARCH("Sin medición en la vigencia",J26)))</formula>
    </cfRule>
    <cfRule type="cellIs" dxfId="2193" priority="599" operator="greaterThan">
      <formula>1.1</formula>
    </cfRule>
    <cfRule type="cellIs" dxfId="2192" priority="600" operator="between">
      <formula>100%</formula>
      <formula>110%</formula>
    </cfRule>
    <cfRule type="cellIs" dxfId="2191" priority="601" operator="between">
      <formula>70%</formula>
      <formula>99.9999999%</formula>
    </cfRule>
    <cfRule type="cellIs" dxfId="2190" priority="602" operator="between">
      <formula>0</formula>
      <formula>0.6999999999999</formula>
    </cfRule>
  </conditionalFormatting>
  <conditionalFormatting sqref="K37">
    <cfRule type="cellIs" dxfId="2189" priority="594" operator="greaterThan">
      <formula>1.1</formula>
    </cfRule>
    <cfRule type="cellIs" dxfId="2188" priority="595" operator="between">
      <formula>100%</formula>
      <formula>110%</formula>
    </cfRule>
    <cfRule type="cellIs" dxfId="2187" priority="596" operator="between">
      <formula>70%</formula>
      <formula>99.9999999%</formula>
    </cfRule>
    <cfRule type="cellIs" dxfId="2186" priority="597" operator="between">
      <formula>0</formula>
      <formula>0.6999999999999</formula>
    </cfRule>
  </conditionalFormatting>
  <conditionalFormatting sqref="J37">
    <cfRule type="containsText" dxfId="2185" priority="588" operator="containsText" text="Sin medición en la vigencia">
      <formula>NOT(ISERROR(SEARCH("Sin medición en la vigencia",J37)))</formula>
    </cfRule>
    <cfRule type="cellIs" dxfId="2184" priority="589" operator="greaterThan">
      <formula>1.1</formula>
    </cfRule>
    <cfRule type="cellIs" dxfId="2183" priority="590" operator="between">
      <formula>100%</formula>
      <formula>110%</formula>
    </cfRule>
    <cfRule type="cellIs" dxfId="2182" priority="591" operator="between">
      <formula>70%</formula>
      <formula>99.9999999%</formula>
    </cfRule>
    <cfRule type="cellIs" dxfId="2181" priority="592" operator="between">
      <formula>0</formula>
      <formula>0.6999999999999</formula>
    </cfRule>
  </conditionalFormatting>
  <hyperlinks>
    <hyperlink ref="L38" location="Principal!A1" display="volver al índice" xr:uid="{00000000-0004-0000-46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23" operator="containsText" id="{8461686A-829B-4D27-9528-6783AA706FD5}">
            <xm:f>NOT(ISERROR(SEARCH("-",K5)))</xm:f>
            <xm:f>"-"</xm:f>
            <x14:dxf>
              <fill>
                <patternFill>
                  <bgColor rgb="FF000000"/>
                </patternFill>
              </fill>
            </x14:dxf>
          </x14:cfRule>
          <xm:sqref>K5:K13</xm:sqref>
        </x14:conditionalFormatting>
        <x14:conditionalFormatting xmlns:xm="http://schemas.microsoft.com/office/excel/2006/main">
          <x14:cfRule type="containsText" priority="613" operator="containsText" id="{E023B3C2-A2C9-4F8E-BBA0-8CB893298A9E}">
            <xm:f>NOT(ISERROR(SEARCH("-",K15)))</xm:f>
            <xm:f>"-"</xm:f>
            <x14:dxf>
              <fill>
                <patternFill>
                  <bgColor rgb="FF000000"/>
                </patternFill>
              </fill>
            </x14:dxf>
          </x14:cfRule>
          <xm:sqref>K15:K24</xm:sqref>
        </x14:conditionalFormatting>
        <x14:conditionalFormatting xmlns:xm="http://schemas.microsoft.com/office/excel/2006/main">
          <x14:cfRule type="containsText" priority="603" operator="containsText" id="{BEE9C5B0-2098-4B95-A2A1-3ECCACB74D04}">
            <xm:f>NOT(ISERROR(SEARCH("-",K26)))</xm:f>
            <xm:f>"-"</xm:f>
            <x14:dxf>
              <fill>
                <patternFill>
                  <bgColor rgb="FF000000"/>
                </patternFill>
              </fill>
            </x14:dxf>
          </x14:cfRule>
          <xm:sqref>K26:K35</xm:sqref>
        </x14:conditionalFormatting>
        <x14:conditionalFormatting xmlns:xm="http://schemas.microsoft.com/office/excel/2006/main">
          <x14:cfRule type="containsText" priority="593" operator="containsText" id="{D4D1B6EA-3875-4A4A-AFC9-01C73AFC699A}">
            <xm:f>NOT(ISERROR(SEARCH("-",K37)))</xm:f>
            <xm:f>"-"</xm:f>
            <x14:dxf>
              <fill>
                <patternFill>
                  <bgColor rgb="FF000000"/>
                </patternFill>
              </fill>
            </x14:dxf>
          </x14:cfRule>
          <xm:sqref>K37</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P115"/>
  <sheetViews>
    <sheetView zoomScale="60" zoomScaleNormal="60" workbookViewId="0">
      <pane xSplit="6" ySplit="4" topLeftCell="G5" activePane="bottomRight" state="frozen"/>
      <selection pane="topRight" activeCell="G1" sqref="G1"/>
      <selection pane="bottomLeft" activeCell="A5" sqref="A5"/>
      <selection pane="bottomRight" activeCell="H9" sqref="H9"/>
    </sheetView>
  </sheetViews>
  <sheetFormatPr baseColWidth="10" defaultColWidth="11.42578125" defaultRowHeight="21" x14ac:dyDescent="0.35"/>
  <cols>
    <col min="1" max="1" width="24.7109375" customWidth="1"/>
    <col min="2" max="2" width="20.5703125" customWidth="1"/>
    <col min="3" max="3" width="28" customWidth="1"/>
    <col min="4" max="4" width="29.5703125" customWidth="1"/>
    <col min="5" max="5" width="29.28515625" customWidth="1"/>
    <col min="6" max="6" width="31.42578125" customWidth="1"/>
    <col min="7" max="7" width="13.7109375" customWidth="1"/>
    <col min="8" max="8" width="33.42578125" style="235" customWidth="1"/>
    <col min="9" max="9" width="35.85546875" style="235" customWidth="1"/>
    <col min="10" max="10" width="24.28515625" style="235" customWidth="1"/>
    <col min="11" max="11" width="24" style="1133" customWidth="1"/>
    <col min="12" max="12" width="158" style="167" customWidth="1"/>
  </cols>
  <sheetData>
    <row r="1" spans="1:16" ht="127.5" customHeight="1" thickBot="1" x14ac:dyDescent="0.3">
      <c r="A1" s="116"/>
      <c r="B1" s="198" t="s">
        <v>122</v>
      </c>
      <c r="C1" s="198"/>
      <c r="D1" s="199" t="s">
        <v>1579</v>
      </c>
      <c r="E1" s="199"/>
      <c r="F1" s="199"/>
      <c r="G1" s="199"/>
      <c r="H1" s="201"/>
      <c r="I1" s="201"/>
      <c r="J1" s="201"/>
      <c r="K1" s="1108"/>
      <c r="L1" s="122" t="s">
        <v>21</v>
      </c>
    </row>
    <row r="2" spans="1:16" s="9" customFormat="1" ht="36" hidden="1" customHeight="1" thickTop="1" thickBot="1" x14ac:dyDescent="0.3">
      <c r="A2" s="106"/>
      <c r="B2" s="106"/>
      <c r="C2" s="106"/>
      <c r="D2" s="106"/>
      <c r="E2" s="106"/>
      <c r="F2" s="106"/>
      <c r="G2" s="106"/>
      <c r="H2" s="334" t="s">
        <v>124</v>
      </c>
      <c r="I2" s="333"/>
      <c r="J2" s="333"/>
      <c r="K2" s="332"/>
      <c r="L2" s="130" t="s">
        <v>21</v>
      </c>
    </row>
    <row r="3" spans="1:16" ht="84.75" customHeight="1" thickTop="1" thickBot="1" x14ac:dyDescent="0.3">
      <c r="A3" s="106" t="s">
        <v>125</v>
      </c>
      <c r="B3" s="106" t="s">
        <v>126</v>
      </c>
      <c r="C3" s="106" t="s">
        <v>127</v>
      </c>
      <c r="D3" s="106" t="s">
        <v>128</v>
      </c>
      <c r="E3" s="106" t="s">
        <v>129</v>
      </c>
      <c r="F3" s="106" t="s">
        <v>272</v>
      </c>
      <c r="G3" s="106" t="s">
        <v>273</v>
      </c>
      <c r="H3" s="202" t="s">
        <v>130</v>
      </c>
      <c r="I3" s="202" t="s">
        <v>131</v>
      </c>
      <c r="J3" s="1109" t="s">
        <v>132</v>
      </c>
      <c r="K3" s="1109" t="s">
        <v>209</v>
      </c>
      <c r="L3" s="135" t="s">
        <v>134</v>
      </c>
    </row>
    <row r="4" spans="1:16" ht="22.5" thickTop="1" thickBot="1" x14ac:dyDescent="0.3">
      <c r="A4" s="105"/>
      <c r="B4" s="204" t="s">
        <v>135</v>
      </c>
      <c r="C4" s="204"/>
      <c r="D4" s="204"/>
      <c r="E4" s="204"/>
      <c r="F4" s="204"/>
      <c r="G4" s="204"/>
      <c r="H4" s="206"/>
      <c r="I4" s="206"/>
      <c r="J4" s="206"/>
      <c r="K4" s="1110"/>
      <c r="L4" s="175"/>
    </row>
    <row r="5" spans="1:16" ht="226.5" thickTop="1" thickBot="1" x14ac:dyDescent="0.3">
      <c r="A5" s="106" t="s">
        <v>1580</v>
      </c>
      <c r="B5" s="884" t="s">
        <v>137</v>
      </c>
      <c r="C5" s="487" t="s">
        <v>143</v>
      </c>
      <c r="D5" s="25" t="s">
        <v>1135</v>
      </c>
      <c r="E5" s="636" t="s">
        <v>565</v>
      </c>
      <c r="F5" s="649" t="s">
        <v>1494</v>
      </c>
      <c r="G5" s="649" t="s">
        <v>1443</v>
      </c>
      <c r="H5" s="232">
        <v>4822696.0709550297</v>
      </c>
      <c r="I5" s="232">
        <v>4082687.3624630002</v>
      </c>
      <c r="J5" s="211">
        <v>0.84655705074413146</v>
      </c>
      <c r="K5" s="208">
        <v>0.84655705074413146</v>
      </c>
      <c r="L5" s="1111" t="s">
        <v>1581</v>
      </c>
      <c r="M5" s="1257"/>
      <c r="P5" s="1112"/>
    </row>
    <row r="6" spans="1:16" ht="132.75" customHeight="1" thickTop="1" thickBot="1" x14ac:dyDescent="0.3">
      <c r="A6" s="106" t="s">
        <v>1580</v>
      </c>
      <c r="B6" s="884" t="s">
        <v>137</v>
      </c>
      <c r="C6" s="487" t="s">
        <v>143</v>
      </c>
      <c r="D6" s="25" t="s">
        <v>564</v>
      </c>
      <c r="E6" s="637" t="s">
        <v>144</v>
      </c>
      <c r="F6" s="651" t="s">
        <v>1496</v>
      </c>
      <c r="G6" s="651" t="s">
        <v>1443</v>
      </c>
      <c r="H6" s="338">
        <v>1586135</v>
      </c>
      <c r="I6" s="338">
        <v>1313460.8</v>
      </c>
      <c r="J6" s="211">
        <v>0.82808890794289269</v>
      </c>
      <c r="K6" s="208">
        <v>0.82808890794289269</v>
      </c>
      <c r="L6" s="1258" t="s">
        <v>1582</v>
      </c>
    </row>
    <row r="7" spans="1:16" s="24" customFormat="1" ht="94.5" customHeight="1" thickTop="1" thickBot="1" x14ac:dyDescent="0.3">
      <c r="A7" s="1113" t="s">
        <v>1580</v>
      </c>
      <c r="B7" s="884" t="s">
        <v>137</v>
      </c>
      <c r="C7" s="487" t="s">
        <v>143</v>
      </c>
      <c r="D7" s="25" t="s">
        <v>145</v>
      </c>
      <c r="E7" s="1114" t="s">
        <v>146</v>
      </c>
      <c r="F7" s="1115" t="s">
        <v>1550</v>
      </c>
      <c r="G7" s="1115" t="s">
        <v>1499</v>
      </c>
      <c r="H7" s="218">
        <v>1852</v>
      </c>
      <c r="I7" s="218">
        <v>1877</v>
      </c>
      <c r="J7" s="211">
        <v>1.0134989200863931</v>
      </c>
      <c r="K7" s="208">
        <v>1.0134989200863931</v>
      </c>
      <c r="L7" s="1258" t="s">
        <v>1583</v>
      </c>
      <c r="M7"/>
    </row>
    <row r="8" spans="1:16" ht="179.25" customHeight="1" thickTop="1" thickBot="1" x14ac:dyDescent="0.3">
      <c r="A8" s="106" t="s">
        <v>1580</v>
      </c>
      <c r="B8" s="884" t="s">
        <v>137</v>
      </c>
      <c r="C8" s="487" t="s">
        <v>143</v>
      </c>
      <c r="D8" s="25" t="s">
        <v>1138</v>
      </c>
      <c r="E8" s="25" t="s">
        <v>466</v>
      </c>
      <c r="F8" s="25" t="s">
        <v>466</v>
      </c>
      <c r="G8" s="25" t="s">
        <v>438</v>
      </c>
      <c r="H8" s="338">
        <v>276590000000</v>
      </c>
      <c r="I8" s="338">
        <v>389341370693</v>
      </c>
      <c r="J8" s="211">
        <v>1.4076480375031635</v>
      </c>
      <c r="K8" s="208">
        <v>1.4076480375031635</v>
      </c>
      <c r="L8" s="149" t="s">
        <v>1584</v>
      </c>
      <c r="M8" s="1257"/>
    </row>
    <row r="9" spans="1:16" ht="121.5" thickTop="1" thickBot="1" x14ac:dyDescent="0.3">
      <c r="A9" s="106" t="s">
        <v>1580</v>
      </c>
      <c r="B9" s="884" t="s">
        <v>137</v>
      </c>
      <c r="C9" s="487" t="s">
        <v>143</v>
      </c>
      <c r="D9" s="114" t="s">
        <v>150</v>
      </c>
      <c r="E9" s="25" t="s">
        <v>151</v>
      </c>
      <c r="F9" s="25" t="s">
        <v>1322</v>
      </c>
      <c r="G9" s="25" t="s">
        <v>276</v>
      </c>
      <c r="H9" s="338">
        <v>0.65500000000000003</v>
      </c>
      <c r="I9" s="338">
        <v>0.52629999999999999</v>
      </c>
      <c r="J9" s="211">
        <v>0.80351145038167937</v>
      </c>
      <c r="K9" s="208">
        <v>0.80351145038167937</v>
      </c>
      <c r="L9" s="1259" t="s">
        <v>1585</v>
      </c>
    </row>
    <row r="10" spans="1:16" ht="89.25" customHeight="1" thickTop="1" thickBot="1" x14ac:dyDescent="0.3">
      <c r="A10" s="106" t="s">
        <v>1580</v>
      </c>
      <c r="B10" s="884" t="s">
        <v>137</v>
      </c>
      <c r="C10" s="487" t="s">
        <v>143</v>
      </c>
      <c r="D10" s="114" t="s">
        <v>150</v>
      </c>
      <c r="E10" s="25" t="s">
        <v>1141</v>
      </c>
      <c r="F10" s="25" t="s">
        <v>1324</v>
      </c>
      <c r="G10" s="25" t="s">
        <v>276</v>
      </c>
      <c r="H10" s="338">
        <v>1</v>
      </c>
      <c r="I10" s="338">
        <v>1</v>
      </c>
      <c r="J10" s="211">
        <v>1</v>
      </c>
      <c r="K10" s="208">
        <v>1</v>
      </c>
      <c r="L10" s="1259" t="s">
        <v>1586</v>
      </c>
    </row>
    <row r="11" spans="1:16" ht="136.5" thickTop="1" thickBot="1" x14ac:dyDescent="0.3">
      <c r="A11" s="106" t="s">
        <v>1580</v>
      </c>
      <c r="B11" s="884" t="s">
        <v>137</v>
      </c>
      <c r="C11" s="487" t="s">
        <v>143</v>
      </c>
      <c r="D11" s="114" t="s">
        <v>150</v>
      </c>
      <c r="E11" s="25" t="s">
        <v>1143</v>
      </c>
      <c r="F11" s="25" t="s">
        <v>1326</v>
      </c>
      <c r="G11" s="25" t="s">
        <v>276</v>
      </c>
      <c r="H11" s="338">
        <v>1</v>
      </c>
      <c r="I11" s="338">
        <v>1</v>
      </c>
      <c r="J11" s="211">
        <v>1</v>
      </c>
      <c r="K11" s="208">
        <v>1</v>
      </c>
      <c r="L11" s="1116" t="s">
        <v>1587</v>
      </c>
    </row>
    <row r="12" spans="1:16" ht="22.5" thickTop="1" thickBot="1" x14ac:dyDescent="0.3">
      <c r="B12" s="653" t="s">
        <v>213</v>
      </c>
      <c r="C12" s="420"/>
      <c r="D12" s="420"/>
      <c r="E12" s="420"/>
      <c r="F12" s="420"/>
      <c r="G12" s="420"/>
      <c r="H12" s="216"/>
      <c r="I12" s="216"/>
      <c r="J12" s="1118"/>
      <c r="K12" s="212"/>
      <c r="L12" s="1260"/>
    </row>
    <row r="13" spans="1:16" ht="95.25" customHeight="1" thickTop="1" thickBot="1" x14ac:dyDescent="0.3">
      <c r="A13" s="106" t="s">
        <v>1580</v>
      </c>
      <c r="B13" s="887" t="s">
        <v>158</v>
      </c>
      <c r="C13" s="643" t="s">
        <v>159</v>
      </c>
      <c r="D13" s="641" t="s">
        <v>631</v>
      </c>
      <c r="E13" s="645" t="s">
        <v>632</v>
      </c>
      <c r="F13" s="645" t="s">
        <v>1506</v>
      </c>
      <c r="G13" s="658" t="s">
        <v>453</v>
      </c>
      <c r="H13" s="338">
        <v>24</v>
      </c>
      <c r="I13" s="338">
        <v>78</v>
      </c>
      <c r="J13" s="211">
        <v>3.25</v>
      </c>
      <c r="K13" s="208">
        <v>2</v>
      </c>
      <c r="L13" s="170" t="s">
        <v>1588</v>
      </c>
    </row>
    <row r="14" spans="1:16" s="24" customFormat="1" ht="105" customHeight="1" thickTop="1" thickBot="1" x14ac:dyDescent="0.3">
      <c r="A14" s="1113" t="s">
        <v>1580</v>
      </c>
      <c r="B14" s="887" t="s">
        <v>158</v>
      </c>
      <c r="C14" s="643" t="s">
        <v>159</v>
      </c>
      <c r="D14" s="1119" t="s">
        <v>1508</v>
      </c>
      <c r="E14" s="1120" t="s">
        <v>635</v>
      </c>
      <c r="F14" s="1120" t="s">
        <v>1509</v>
      </c>
      <c r="G14" s="1121" t="s">
        <v>1499</v>
      </c>
      <c r="H14" s="218">
        <v>3</v>
      </c>
      <c r="I14" s="218">
        <v>9</v>
      </c>
      <c r="J14" s="211">
        <v>3</v>
      </c>
      <c r="K14" s="208">
        <v>2</v>
      </c>
      <c r="L14" s="1122" t="s">
        <v>1589</v>
      </c>
      <c r="M14"/>
    </row>
    <row r="15" spans="1:16" ht="108.75" customHeight="1" thickTop="1" thickBot="1" x14ac:dyDescent="0.3">
      <c r="A15" s="106" t="s">
        <v>1580</v>
      </c>
      <c r="B15" s="887" t="s">
        <v>158</v>
      </c>
      <c r="C15" s="643" t="s">
        <v>159</v>
      </c>
      <c r="D15" s="1123" t="s">
        <v>1508</v>
      </c>
      <c r="E15" s="1123" t="s">
        <v>637</v>
      </c>
      <c r="F15" s="1123" t="s">
        <v>1511</v>
      </c>
      <c r="G15" s="1124" t="s">
        <v>453</v>
      </c>
      <c r="H15" s="338">
        <v>4</v>
      </c>
      <c r="I15" s="338">
        <v>22</v>
      </c>
      <c r="J15" s="211">
        <v>5.5</v>
      </c>
      <c r="K15" s="208">
        <v>2</v>
      </c>
      <c r="L15" s="170" t="s">
        <v>1590</v>
      </c>
    </row>
    <row r="16" spans="1:16" ht="241.5" thickTop="1" thickBot="1" x14ac:dyDescent="0.3">
      <c r="A16" s="106" t="s">
        <v>1580</v>
      </c>
      <c r="B16" s="887" t="s">
        <v>158</v>
      </c>
      <c r="C16" s="643" t="s">
        <v>159</v>
      </c>
      <c r="D16" s="1123" t="s">
        <v>1513</v>
      </c>
      <c r="E16" s="1123" t="s">
        <v>1514</v>
      </c>
      <c r="F16" s="1123" t="s">
        <v>1515</v>
      </c>
      <c r="G16" s="1123" t="s">
        <v>276</v>
      </c>
      <c r="H16" s="338">
        <v>0.5</v>
      </c>
      <c r="I16" s="338">
        <v>0.44741666666666663</v>
      </c>
      <c r="J16" s="211">
        <v>0.89483333333333326</v>
      </c>
      <c r="K16" s="208">
        <v>0.89483333333333326</v>
      </c>
      <c r="L16" s="1116" t="s">
        <v>1591</v>
      </c>
    </row>
    <row r="17" spans="1:13" ht="185.25" customHeight="1" thickTop="1" thickBot="1" x14ac:dyDescent="0.3">
      <c r="A17" s="106" t="s">
        <v>1580</v>
      </c>
      <c r="B17" s="887" t="s">
        <v>158</v>
      </c>
      <c r="C17" s="643" t="s">
        <v>159</v>
      </c>
      <c r="D17" s="661" t="s">
        <v>577</v>
      </c>
      <c r="E17" s="1123" t="s">
        <v>578</v>
      </c>
      <c r="F17" s="1123" t="s">
        <v>1560</v>
      </c>
      <c r="G17" s="1123" t="s">
        <v>453</v>
      </c>
      <c r="H17" s="338">
        <v>4480</v>
      </c>
      <c r="I17" s="338">
        <v>12088</v>
      </c>
      <c r="J17" s="211">
        <v>2.6982142857142857</v>
      </c>
      <c r="K17" s="208">
        <v>2</v>
      </c>
      <c r="L17" s="1117" t="s">
        <v>1592</v>
      </c>
    </row>
    <row r="18" spans="1:13" ht="105.75" customHeight="1" thickTop="1" thickBot="1" x14ac:dyDescent="0.3">
      <c r="A18" s="106" t="s">
        <v>1580</v>
      </c>
      <c r="B18" s="887" t="s">
        <v>158</v>
      </c>
      <c r="C18" s="643" t="s">
        <v>159</v>
      </c>
      <c r="D18" s="35" t="s">
        <v>192</v>
      </c>
      <c r="E18" s="35" t="s">
        <v>193</v>
      </c>
      <c r="F18" s="35" t="s">
        <v>1519</v>
      </c>
      <c r="G18" s="35" t="s">
        <v>1334</v>
      </c>
      <c r="H18" s="338">
        <v>10.199999999999999</v>
      </c>
      <c r="I18" s="338">
        <v>9.2052499999999995</v>
      </c>
      <c r="J18" s="211">
        <v>1.1080633334238614</v>
      </c>
      <c r="K18" s="208">
        <v>1.1080633334238614</v>
      </c>
      <c r="L18" s="1116" t="s">
        <v>1593</v>
      </c>
    </row>
    <row r="19" spans="1:13" ht="102.75" customHeight="1" thickTop="1" thickBot="1" x14ac:dyDescent="0.3">
      <c r="A19" s="106" t="s">
        <v>1580</v>
      </c>
      <c r="B19" s="887" t="s">
        <v>158</v>
      </c>
      <c r="C19" s="643" t="s">
        <v>159</v>
      </c>
      <c r="D19" s="35" t="s">
        <v>231</v>
      </c>
      <c r="E19" s="35" t="s">
        <v>1225</v>
      </c>
      <c r="F19" s="35" t="s">
        <v>1331</v>
      </c>
      <c r="G19" s="659" t="s">
        <v>276</v>
      </c>
      <c r="H19" s="338">
        <v>1</v>
      </c>
      <c r="I19" s="338">
        <v>1</v>
      </c>
      <c r="J19" s="211">
        <v>1</v>
      </c>
      <c r="K19" s="208">
        <v>1</v>
      </c>
      <c r="L19" s="1116" t="s">
        <v>1594</v>
      </c>
    </row>
    <row r="20" spans="1:13" ht="91.5" customHeight="1" thickTop="1" thickBot="1" x14ac:dyDescent="0.3">
      <c r="A20" s="106" t="s">
        <v>1580</v>
      </c>
      <c r="B20" s="887" t="s">
        <v>158</v>
      </c>
      <c r="C20" s="643" t="s">
        <v>159</v>
      </c>
      <c r="D20" s="35" t="s">
        <v>247</v>
      </c>
      <c r="E20" s="35" t="s">
        <v>248</v>
      </c>
      <c r="F20" s="35" t="s">
        <v>1342</v>
      </c>
      <c r="G20" s="659" t="s">
        <v>276</v>
      </c>
      <c r="H20" s="338">
        <v>1</v>
      </c>
      <c r="I20" s="338">
        <v>1</v>
      </c>
      <c r="J20" s="211">
        <v>1</v>
      </c>
      <c r="K20" s="208">
        <v>1</v>
      </c>
      <c r="L20" s="1116" t="s">
        <v>1595</v>
      </c>
    </row>
    <row r="21" spans="1:13" ht="331.5" thickTop="1" thickBot="1" x14ac:dyDescent="0.3">
      <c r="A21" s="106" t="s">
        <v>1580</v>
      </c>
      <c r="B21" s="887" t="s">
        <v>158</v>
      </c>
      <c r="C21" s="643" t="s">
        <v>160</v>
      </c>
      <c r="D21" s="641" t="s">
        <v>1158</v>
      </c>
      <c r="E21" s="645" t="s">
        <v>1596</v>
      </c>
      <c r="F21" s="645" t="s">
        <v>1597</v>
      </c>
      <c r="G21" s="658" t="s">
        <v>276</v>
      </c>
      <c r="H21" s="338">
        <v>0.9</v>
      </c>
      <c r="I21" s="338">
        <v>1</v>
      </c>
      <c r="J21" s="211">
        <v>1.1111111111111112</v>
      </c>
      <c r="K21" s="208">
        <v>1.1111111111111112</v>
      </c>
      <c r="L21" s="1116" t="s">
        <v>1598</v>
      </c>
    </row>
    <row r="22" spans="1:13" ht="97.5" customHeight="1" thickTop="1" thickBot="1" x14ac:dyDescent="0.3">
      <c r="A22" s="106" t="s">
        <v>1580</v>
      </c>
      <c r="B22" s="887" t="s">
        <v>158</v>
      </c>
      <c r="C22" s="643" t="s">
        <v>160</v>
      </c>
      <c r="D22" s="1125" t="s">
        <v>594</v>
      </c>
      <c r="E22" s="1126" t="s">
        <v>595</v>
      </c>
      <c r="F22" s="1123" t="s">
        <v>1526</v>
      </c>
      <c r="G22" s="1123" t="s">
        <v>1527</v>
      </c>
      <c r="H22" s="232">
        <v>32</v>
      </c>
      <c r="I22" s="466">
        <v>35.583333333333329</v>
      </c>
      <c r="J22" s="211">
        <v>0.89929742388758793</v>
      </c>
      <c r="K22" s="208">
        <v>0.89929742388758793</v>
      </c>
      <c r="L22" s="146" t="s">
        <v>1599</v>
      </c>
    </row>
    <row r="23" spans="1:13" ht="22.5" thickTop="1" thickBot="1" x14ac:dyDescent="0.3">
      <c r="B23" s="322" t="s">
        <v>1294</v>
      </c>
      <c r="C23" s="413"/>
      <c r="D23" s="413"/>
      <c r="E23" s="413"/>
      <c r="F23" s="413"/>
      <c r="G23" s="413"/>
      <c r="H23" s="222"/>
      <c r="I23" s="222"/>
      <c r="J23" s="1127"/>
      <c r="K23" s="221"/>
      <c r="L23" s="1261"/>
    </row>
    <row r="24" spans="1:13" ht="105" customHeight="1" thickTop="1" thickBot="1" x14ac:dyDescent="0.3">
      <c r="A24" s="106" t="s">
        <v>1580</v>
      </c>
      <c r="B24" s="888" t="s">
        <v>162</v>
      </c>
      <c r="C24" s="1128" t="s">
        <v>165</v>
      </c>
      <c r="D24" s="643" t="s">
        <v>252</v>
      </c>
      <c r="E24" s="35" t="s">
        <v>200</v>
      </c>
      <c r="F24" s="35" t="s">
        <v>1340</v>
      </c>
      <c r="G24" s="659" t="s">
        <v>276</v>
      </c>
      <c r="H24" s="338">
        <v>1</v>
      </c>
      <c r="I24" s="338">
        <v>1.02325</v>
      </c>
      <c r="J24" s="211">
        <v>1.02325</v>
      </c>
      <c r="K24" s="208">
        <v>1.02325</v>
      </c>
      <c r="L24" s="1259" t="s">
        <v>1600</v>
      </c>
    </row>
    <row r="25" spans="1:13" ht="138.75" customHeight="1" thickTop="1" thickBot="1" x14ac:dyDescent="0.3">
      <c r="A25" s="106" t="s">
        <v>1580</v>
      </c>
      <c r="B25" s="888" t="s">
        <v>162</v>
      </c>
      <c r="C25" s="1128" t="s">
        <v>165</v>
      </c>
      <c r="D25" s="643" t="s">
        <v>252</v>
      </c>
      <c r="E25" s="35" t="s">
        <v>1227</v>
      </c>
      <c r="F25" s="35" t="s">
        <v>1342</v>
      </c>
      <c r="G25" s="659" t="s">
        <v>276</v>
      </c>
      <c r="H25" s="338">
        <v>1</v>
      </c>
      <c r="I25" s="338">
        <v>0.79200000000000004</v>
      </c>
      <c r="J25" s="211">
        <v>0.79200000000000004</v>
      </c>
      <c r="K25" s="208">
        <v>0.79200000000000004</v>
      </c>
      <c r="L25" s="1259" t="s">
        <v>1601</v>
      </c>
    </row>
    <row r="26" spans="1:13" ht="93.75" customHeight="1" thickTop="1" thickBot="1" x14ac:dyDescent="0.3">
      <c r="A26" s="106" t="s">
        <v>1580</v>
      </c>
      <c r="B26" s="888" t="s">
        <v>162</v>
      </c>
      <c r="C26" s="1128" t="s">
        <v>165</v>
      </c>
      <c r="D26" s="643" t="s">
        <v>165</v>
      </c>
      <c r="E26" s="35" t="s">
        <v>264</v>
      </c>
      <c r="F26" s="35" t="s">
        <v>1344</v>
      </c>
      <c r="G26" s="659" t="s">
        <v>276</v>
      </c>
      <c r="H26" s="338">
        <v>1</v>
      </c>
      <c r="I26" s="338">
        <v>1</v>
      </c>
      <c r="J26" s="211">
        <v>1</v>
      </c>
      <c r="K26" s="208">
        <v>1</v>
      </c>
      <c r="L26" s="1116" t="s">
        <v>1602</v>
      </c>
    </row>
    <row r="27" spans="1:13" ht="93.75" customHeight="1" thickTop="1" thickBot="1" x14ac:dyDescent="0.3">
      <c r="A27" s="106" t="s">
        <v>1580</v>
      </c>
      <c r="B27" s="888" t="s">
        <v>162</v>
      </c>
      <c r="C27" s="1128" t="s">
        <v>165</v>
      </c>
      <c r="D27" s="643" t="s">
        <v>165</v>
      </c>
      <c r="E27" s="35" t="s">
        <v>266</v>
      </c>
      <c r="F27" s="35" t="s">
        <v>1346</v>
      </c>
      <c r="G27" s="659" t="s">
        <v>276</v>
      </c>
      <c r="H27" s="338">
        <v>1</v>
      </c>
      <c r="I27" s="338">
        <v>1</v>
      </c>
      <c r="J27" s="211">
        <v>1</v>
      </c>
      <c r="K27" s="208">
        <v>1</v>
      </c>
      <c r="L27" s="1116" t="s">
        <v>1603</v>
      </c>
    </row>
    <row r="28" spans="1:13" ht="91.5" thickTop="1" thickBot="1" x14ac:dyDescent="0.3">
      <c r="A28" s="106" t="s">
        <v>1580</v>
      </c>
      <c r="B28" s="888" t="s">
        <v>162</v>
      </c>
      <c r="C28" s="1128" t="s">
        <v>165</v>
      </c>
      <c r="D28" s="35" t="s">
        <v>202</v>
      </c>
      <c r="E28" s="35" t="s">
        <v>203</v>
      </c>
      <c r="F28" s="35" t="s">
        <v>306</v>
      </c>
      <c r="G28" s="35" t="s">
        <v>276</v>
      </c>
      <c r="H28" s="338">
        <v>1</v>
      </c>
      <c r="I28" s="338">
        <v>1</v>
      </c>
      <c r="J28" s="211">
        <v>1</v>
      </c>
      <c r="K28" s="208">
        <v>1</v>
      </c>
      <c r="L28" s="149" t="s">
        <v>1604</v>
      </c>
      <c r="M28" s="1257"/>
    </row>
    <row r="29" spans="1:13" ht="105.75" customHeight="1" thickTop="1" thickBot="1" x14ac:dyDescent="0.3">
      <c r="A29" s="106" t="s">
        <v>1580</v>
      </c>
      <c r="B29" s="888" t="s">
        <v>162</v>
      </c>
      <c r="C29" s="1129" t="s">
        <v>327</v>
      </c>
      <c r="D29" s="641" t="s">
        <v>608</v>
      </c>
      <c r="E29" s="645" t="s">
        <v>609</v>
      </c>
      <c r="F29" s="645" t="s">
        <v>1574</v>
      </c>
      <c r="G29" s="645" t="s">
        <v>453</v>
      </c>
      <c r="H29" s="338">
        <v>5360</v>
      </c>
      <c r="I29" s="338">
        <v>11444</v>
      </c>
      <c r="J29" s="211">
        <v>2.1350746268656717</v>
      </c>
      <c r="K29" s="208">
        <v>2</v>
      </c>
      <c r="L29" s="170" t="s">
        <v>1605</v>
      </c>
    </row>
    <row r="30" spans="1:13" ht="90" hidden="1" customHeight="1" thickTop="1" thickBot="1" x14ac:dyDescent="0.3">
      <c r="A30" s="532" t="s">
        <v>1580</v>
      </c>
      <c r="B30" s="532" t="s">
        <v>162</v>
      </c>
      <c r="C30" s="532" t="s">
        <v>327</v>
      </c>
      <c r="D30" s="532" t="s">
        <v>617</v>
      </c>
      <c r="E30" s="532" t="s">
        <v>1539</v>
      </c>
      <c r="F30" s="532" t="s">
        <v>1540</v>
      </c>
      <c r="G30" s="532" t="s">
        <v>453</v>
      </c>
      <c r="H30" s="532"/>
      <c r="I30" s="532"/>
      <c r="J30" s="211" t="s">
        <v>297</v>
      </c>
      <c r="K30" s="208" t="s">
        <v>298</v>
      </c>
      <c r="L30" s="1262" t="s">
        <v>1606</v>
      </c>
    </row>
    <row r="31" spans="1:13" ht="91.5" thickTop="1" thickBot="1" x14ac:dyDescent="0.3">
      <c r="A31" s="106" t="s">
        <v>1580</v>
      </c>
      <c r="B31" s="888" t="s">
        <v>162</v>
      </c>
      <c r="C31" s="1129" t="s">
        <v>327</v>
      </c>
      <c r="D31" s="661" t="s">
        <v>611</v>
      </c>
      <c r="E31" s="1123" t="s">
        <v>612</v>
      </c>
      <c r="F31" s="1123" t="s">
        <v>1607</v>
      </c>
      <c r="G31" s="1123" t="s">
        <v>453</v>
      </c>
      <c r="H31" s="338">
        <v>16007</v>
      </c>
      <c r="I31" s="338">
        <v>13524</v>
      </c>
      <c r="J31" s="211">
        <v>0.84488036484038231</v>
      </c>
      <c r="K31" s="208">
        <v>0.84488036484038231</v>
      </c>
      <c r="L31" s="170" t="s">
        <v>1608</v>
      </c>
    </row>
    <row r="32" spans="1:13" ht="91.5" hidden="1" thickTop="1" thickBot="1" x14ac:dyDescent="0.3">
      <c r="A32" s="532" t="s">
        <v>1580</v>
      </c>
      <c r="B32" s="532" t="s">
        <v>162</v>
      </c>
      <c r="C32" s="532" t="s">
        <v>327</v>
      </c>
      <c r="D32" s="532" t="s">
        <v>620</v>
      </c>
      <c r="E32" s="532" t="s">
        <v>621</v>
      </c>
      <c r="F32" s="532" t="s">
        <v>1538</v>
      </c>
      <c r="G32" s="532" t="s">
        <v>453</v>
      </c>
      <c r="H32" s="532"/>
      <c r="I32" s="532"/>
      <c r="J32" s="211" t="s">
        <v>297</v>
      </c>
      <c r="K32" s="208" t="s">
        <v>298</v>
      </c>
      <c r="L32" s="1262" t="s">
        <v>1606</v>
      </c>
    </row>
    <row r="33" spans="1:13" ht="91.5" thickTop="1" thickBot="1" x14ac:dyDescent="0.3">
      <c r="A33" s="106" t="s">
        <v>1580</v>
      </c>
      <c r="B33" s="888" t="s">
        <v>162</v>
      </c>
      <c r="C33" s="1129" t="s">
        <v>327</v>
      </c>
      <c r="D33" s="1125" t="s">
        <v>640</v>
      </c>
      <c r="E33" s="1130" t="s">
        <v>641</v>
      </c>
      <c r="F33" s="1130" t="s">
        <v>1541</v>
      </c>
      <c r="G33" s="1131" t="s">
        <v>276</v>
      </c>
      <c r="H33" s="338">
        <v>1</v>
      </c>
      <c r="I33" s="338">
        <v>1</v>
      </c>
      <c r="J33" s="211">
        <v>1</v>
      </c>
      <c r="K33" s="208">
        <v>1</v>
      </c>
      <c r="L33" s="170" t="s">
        <v>1609</v>
      </c>
    </row>
    <row r="34" spans="1:13" ht="22.5" thickTop="1" thickBot="1" x14ac:dyDescent="0.3">
      <c r="B34" s="416" t="s">
        <v>1307</v>
      </c>
      <c r="C34" s="416"/>
      <c r="D34" s="416"/>
      <c r="E34" s="416"/>
      <c r="F34" s="416"/>
      <c r="G34" s="416"/>
      <c r="H34" s="229"/>
      <c r="I34" s="229"/>
      <c r="J34" s="1132"/>
      <c r="K34" s="228"/>
      <c r="L34" s="1263"/>
    </row>
    <row r="35" spans="1:13" ht="143.25" customHeight="1" thickTop="1" thickBot="1" x14ac:dyDescent="0.3">
      <c r="A35" s="106" t="s">
        <v>1580</v>
      </c>
      <c r="B35" s="892" t="s">
        <v>172</v>
      </c>
      <c r="C35" s="35" t="s">
        <v>173</v>
      </c>
      <c r="D35" s="641" t="s">
        <v>226</v>
      </c>
      <c r="E35" s="645" t="s">
        <v>206</v>
      </c>
      <c r="F35" s="645" t="s">
        <v>333</v>
      </c>
      <c r="G35" s="645" t="s">
        <v>276</v>
      </c>
      <c r="H35" s="338">
        <v>1</v>
      </c>
      <c r="I35" s="338">
        <v>1.0408333333333333</v>
      </c>
      <c r="J35" s="211">
        <v>1.0408333333333333</v>
      </c>
      <c r="K35" s="208">
        <v>1.0408333333333333</v>
      </c>
      <c r="L35" s="149" t="s">
        <v>1610</v>
      </c>
      <c r="M35" s="1257"/>
    </row>
    <row r="36" spans="1:13" ht="114.75" customHeight="1" thickTop="1" x14ac:dyDescent="0.35">
      <c r="B36" s="16"/>
      <c r="C36" s="16"/>
      <c r="D36" s="16"/>
      <c r="E36" s="16"/>
      <c r="F36" s="16"/>
      <c r="G36" s="16"/>
      <c r="J36" s="47" t="s">
        <v>177</v>
      </c>
      <c r="K36" s="1178">
        <v>1.177445125637995</v>
      </c>
      <c r="L36" s="17" t="s">
        <v>178</v>
      </c>
    </row>
    <row r="37" spans="1:13" x14ac:dyDescent="0.35">
      <c r="B37" s="16"/>
      <c r="C37" s="16"/>
      <c r="D37" s="16"/>
      <c r="E37" s="16"/>
      <c r="F37" s="16"/>
      <c r="G37" s="16"/>
      <c r="J37" s="1133"/>
      <c r="K37" s="233"/>
    </row>
    <row r="38" spans="1:13" x14ac:dyDescent="0.35">
      <c r="B38" s="16"/>
      <c r="C38" s="16"/>
      <c r="D38" s="16"/>
      <c r="E38" s="16"/>
      <c r="F38" s="16"/>
      <c r="G38" s="16"/>
      <c r="J38" s="1133"/>
      <c r="K38" s="233"/>
    </row>
    <row r="39" spans="1:13" x14ac:dyDescent="0.35">
      <c r="B39" s="16"/>
      <c r="C39" s="16"/>
      <c r="D39" s="16"/>
      <c r="E39" s="16"/>
      <c r="F39" s="16"/>
      <c r="G39" s="16"/>
      <c r="J39" s="1133"/>
      <c r="K39" s="233"/>
    </row>
    <row r="40" spans="1:13" x14ac:dyDescent="0.35">
      <c r="B40" s="16"/>
      <c r="C40" s="16"/>
      <c r="D40" s="16"/>
      <c r="E40" s="16"/>
      <c r="F40" s="16"/>
      <c r="G40" s="16"/>
      <c r="J40" s="1133"/>
      <c r="K40" s="233"/>
    </row>
    <row r="41" spans="1:13" x14ac:dyDescent="0.35">
      <c r="B41" s="16"/>
      <c r="C41" s="16"/>
      <c r="D41" s="16"/>
      <c r="E41" s="16"/>
      <c r="F41" s="16"/>
      <c r="G41" s="16"/>
      <c r="J41" s="1133"/>
      <c r="K41" s="233"/>
    </row>
    <row r="42" spans="1:13" x14ac:dyDescent="0.35">
      <c r="B42" s="16"/>
      <c r="C42" s="16"/>
      <c r="D42" s="16"/>
      <c r="E42" s="16"/>
      <c r="F42" s="16"/>
      <c r="G42" s="16"/>
      <c r="J42" s="1133"/>
      <c r="K42" s="233"/>
    </row>
    <row r="43" spans="1:13" x14ac:dyDescent="0.35">
      <c r="B43" s="16"/>
      <c r="C43" s="16"/>
      <c r="D43" s="16"/>
      <c r="J43" s="1133"/>
      <c r="K43" s="233"/>
    </row>
    <row r="44" spans="1:13" x14ac:dyDescent="0.35">
      <c r="J44" s="1133"/>
      <c r="K44" s="233"/>
    </row>
    <row r="45" spans="1:13" x14ac:dyDescent="0.35">
      <c r="J45" s="1133"/>
      <c r="K45" s="233"/>
    </row>
    <row r="46" spans="1:13" x14ac:dyDescent="0.35">
      <c r="J46" s="1133"/>
      <c r="K46" s="233"/>
    </row>
    <row r="47" spans="1:13" x14ac:dyDescent="0.35">
      <c r="J47" s="1133"/>
      <c r="K47" s="233"/>
    </row>
    <row r="48" spans="1:13" x14ac:dyDescent="0.35">
      <c r="J48" s="1133"/>
      <c r="K48" s="233"/>
    </row>
    <row r="49" spans="10:11" x14ac:dyDescent="0.35">
      <c r="J49" s="1133"/>
      <c r="K49" s="233"/>
    </row>
    <row r="50" spans="10:11" x14ac:dyDescent="0.35">
      <c r="J50" s="1133"/>
      <c r="K50" s="233"/>
    </row>
    <row r="51" spans="10:11" x14ac:dyDescent="0.35">
      <c r="J51" s="1133"/>
      <c r="K51" s="233"/>
    </row>
    <row r="52" spans="10:11" x14ac:dyDescent="0.35">
      <c r="J52" s="1133"/>
      <c r="K52" s="233"/>
    </row>
    <row r="53" spans="10:11" x14ac:dyDescent="0.35">
      <c r="J53" s="1133"/>
      <c r="K53" s="233"/>
    </row>
    <row r="54" spans="10:11" x14ac:dyDescent="0.35">
      <c r="J54" s="1133"/>
      <c r="K54" s="233"/>
    </row>
    <row r="55" spans="10:11" x14ac:dyDescent="0.35">
      <c r="J55" s="1133"/>
      <c r="K55" s="233"/>
    </row>
    <row r="56" spans="10:11" x14ac:dyDescent="0.35">
      <c r="J56" s="1133"/>
      <c r="K56" s="233"/>
    </row>
    <row r="57" spans="10:11" x14ac:dyDescent="0.35">
      <c r="J57" s="1133"/>
      <c r="K57" s="233"/>
    </row>
    <row r="58" spans="10:11" x14ac:dyDescent="0.35">
      <c r="J58" s="1133"/>
      <c r="K58" s="233"/>
    </row>
    <row r="59" spans="10:11" x14ac:dyDescent="0.35">
      <c r="J59" s="1133"/>
      <c r="K59" s="233"/>
    </row>
    <row r="60" spans="10:11" x14ac:dyDescent="0.35">
      <c r="J60" s="1133"/>
      <c r="K60" s="233"/>
    </row>
    <row r="61" spans="10:11" x14ac:dyDescent="0.35">
      <c r="J61" s="1133"/>
      <c r="K61" s="233"/>
    </row>
    <row r="62" spans="10:11" x14ac:dyDescent="0.35">
      <c r="J62" s="1133"/>
      <c r="K62" s="233"/>
    </row>
    <row r="63" spans="10:11" x14ac:dyDescent="0.35">
      <c r="J63" s="1133"/>
      <c r="K63" s="233"/>
    </row>
    <row r="64" spans="10:11" x14ac:dyDescent="0.35">
      <c r="J64" s="1133"/>
      <c r="K64" s="233"/>
    </row>
    <row r="65" spans="10:11" x14ac:dyDescent="0.35">
      <c r="J65" s="1133"/>
      <c r="K65" s="233"/>
    </row>
    <row r="66" spans="10:11" x14ac:dyDescent="0.35">
      <c r="J66" s="1133"/>
      <c r="K66" s="233"/>
    </row>
    <row r="67" spans="10:11" x14ac:dyDescent="0.35">
      <c r="J67" s="1133"/>
      <c r="K67" s="233"/>
    </row>
    <row r="68" spans="10:11" x14ac:dyDescent="0.35">
      <c r="J68" s="1133"/>
      <c r="K68" s="233"/>
    </row>
    <row r="69" spans="10:11" x14ac:dyDescent="0.35">
      <c r="J69" s="1133"/>
      <c r="K69" s="233"/>
    </row>
    <row r="70" spans="10:11" x14ac:dyDescent="0.35">
      <c r="J70" s="1133"/>
      <c r="K70" s="233"/>
    </row>
    <row r="71" spans="10:11" x14ac:dyDescent="0.35">
      <c r="J71" s="1133"/>
      <c r="K71" s="233"/>
    </row>
    <row r="72" spans="10:11" x14ac:dyDescent="0.35">
      <c r="J72" s="1133"/>
      <c r="K72" s="233"/>
    </row>
    <row r="73" spans="10:11" x14ac:dyDescent="0.35">
      <c r="J73" s="1133"/>
      <c r="K73" s="233"/>
    </row>
    <row r="74" spans="10:11" x14ac:dyDescent="0.35">
      <c r="J74" s="1133"/>
      <c r="K74" s="233"/>
    </row>
    <row r="75" spans="10:11" x14ac:dyDescent="0.35">
      <c r="J75" s="1133"/>
      <c r="K75" s="233"/>
    </row>
    <row r="76" spans="10:11" x14ac:dyDescent="0.35">
      <c r="J76" s="1133"/>
      <c r="K76" s="233"/>
    </row>
    <row r="77" spans="10:11" x14ac:dyDescent="0.35">
      <c r="J77" s="1133"/>
      <c r="K77" s="233"/>
    </row>
    <row r="78" spans="10:11" x14ac:dyDescent="0.35">
      <c r="J78" s="1133"/>
      <c r="K78" s="233"/>
    </row>
    <row r="79" spans="10:11" x14ac:dyDescent="0.35">
      <c r="J79" s="1133"/>
      <c r="K79" s="233"/>
    </row>
    <row r="80" spans="10:11" x14ac:dyDescent="0.35">
      <c r="J80" s="1133"/>
      <c r="K80" s="233"/>
    </row>
    <row r="81" spans="10:11" x14ac:dyDescent="0.35">
      <c r="J81" s="1133"/>
      <c r="K81" s="233"/>
    </row>
    <row r="82" spans="10:11" x14ac:dyDescent="0.35">
      <c r="J82" s="1133"/>
      <c r="K82" s="233"/>
    </row>
    <row r="83" spans="10:11" x14ac:dyDescent="0.35">
      <c r="J83" s="1133"/>
      <c r="K83" s="233"/>
    </row>
    <row r="84" spans="10:11" x14ac:dyDescent="0.35">
      <c r="J84" s="1133"/>
      <c r="K84" s="233"/>
    </row>
    <row r="85" spans="10:11" x14ac:dyDescent="0.35">
      <c r="J85" s="1133"/>
      <c r="K85" s="233"/>
    </row>
    <row r="86" spans="10:11" x14ac:dyDescent="0.35">
      <c r="J86" s="1133"/>
      <c r="K86" s="233"/>
    </row>
    <row r="87" spans="10:11" x14ac:dyDescent="0.35">
      <c r="J87" s="1133"/>
      <c r="K87" s="233"/>
    </row>
    <row r="88" spans="10:11" x14ac:dyDescent="0.35">
      <c r="J88" s="1133"/>
      <c r="K88" s="233"/>
    </row>
    <row r="89" spans="10:11" x14ac:dyDescent="0.35">
      <c r="J89" s="1133"/>
      <c r="K89" s="233"/>
    </row>
    <row r="90" spans="10:11" x14ac:dyDescent="0.35">
      <c r="J90" s="1133"/>
      <c r="K90" s="233"/>
    </row>
    <row r="91" spans="10:11" x14ac:dyDescent="0.35">
      <c r="J91" s="1133"/>
      <c r="K91" s="233"/>
    </row>
    <row r="92" spans="10:11" x14ac:dyDescent="0.35">
      <c r="J92" s="1133"/>
      <c r="K92" s="233"/>
    </row>
    <row r="93" spans="10:11" x14ac:dyDescent="0.35">
      <c r="J93" s="1133"/>
      <c r="K93" s="233"/>
    </row>
    <row r="94" spans="10:11" x14ac:dyDescent="0.35">
      <c r="J94" s="1133"/>
      <c r="K94" s="233"/>
    </row>
    <row r="95" spans="10:11" x14ac:dyDescent="0.35">
      <c r="J95" s="1133"/>
      <c r="K95" s="233"/>
    </row>
    <row r="96" spans="10:11" x14ac:dyDescent="0.35">
      <c r="J96" s="1133"/>
      <c r="K96" s="233"/>
    </row>
    <row r="97" spans="10:11" x14ac:dyDescent="0.35">
      <c r="J97" s="1133"/>
      <c r="K97" s="233"/>
    </row>
    <row r="98" spans="10:11" x14ac:dyDescent="0.35">
      <c r="J98" s="1133"/>
      <c r="K98" s="233"/>
    </row>
    <row r="99" spans="10:11" x14ac:dyDescent="0.35">
      <c r="J99" s="1133"/>
      <c r="K99" s="233"/>
    </row>
    <row r="100" spans="10:11" x14ac:dyDescent="0.35">
      <c r="J100" s="1133"/>
      <c r="K100" s="233"/>
    </row>
    <row r="101" spans="10:11" x14ac:dyDescent="0.35">
      <c r="J101" s="1133"/>
      <c r="K101" s="233"/>
    </row>
    <row r="102" spans="10:11" x14ac:dyDescent="0.35">
      <c r="J102" s="1133"/>
      <c r="K102" s="233"/>
    </row>
    <row r="103" spans="10:11" x14ac:dyDescent="0.35">
      <c r="J103" s="1133"/>
      <c r="K103" s="233"/>
    </row>
    <row r="104" spans="10:11" x14ac:dyDescent="0.35">
      <c r="J104" s="1133"/>
      <c r="K104" s="233"/>
    </row>
    <row r="105" spans="10:11" x14ac:dyDescent="0.35">
      <c r="J105" s="1133"/>
      <c r="K105" s="233"/>
    </row>
    <row r="106" spans="10:11" x14ac:dyDescent="0.35">
      <c r="J106" s="1133"/>
      <c r="K106" s="233"/>
    </row>
    <row r="107" spans="10:11" x14ac:dyDescent="0.35">
      <c r="J107" s="1133"/>
      <c r="K107" s="233"/>
    </row>
    <row r="108" spans="10:11" x14ac:dyDescent="0.35">
      <c r="J108" s="1133"/>
      <c r="K108" s="233"/>
    </row>
    <row r="109" spans="10:11" x14ac:dyDescent="0.35">
      <c r="J109" s="1133"/>
      <c r="K109" s="233"/>
    </row>
    <row r="110" spans="10:11" x14ac:dyDescent="0.35">
      <c r="J110" s="1133"/>
      <c r="K110" s="233"/>
    </row>
    <row r="111" spans="10:11" x14ac:dyDescent="0.35">
      <c r="J111" s="1133"/>
      <c r="K111" s="233"/>
    </row>
    <row r="112" spans="10:11" x14ac:dyDescent="0.35">
      <c r="J112" s="1133"/>
      <c r="K112" s="233"/>
    </row>
    <row r="113" spans="10:11" x14ac:dyDescent="0.35">
      <c r="J113" s="1133"/>
      <c r="K113" s="233"/>
    </row>
    <row r="114" spans="10:11" x14ac:dyDescent="0.35">
      <c r="K114" s="233"/>
    </row>
    <row r="115" spans="10:11" x14ac:dyDescent="0.35">
      <c r="K115" s="233"/>
    </row>
  </sheetData>
  <sheetProtection algorithmName="SHA-512" hashValue="4I18cRP8oWZ3at/L2WdtIjaiLUf5PLeg5nmcKe6bexr3dvdT2ETFBpW1P/k8is+MUJBQ4aJd+iT/eDJsF7F2ng==" saltValue="dC63gyPVxACy7+kkoLoZBA==" spinCount="100000" sheet="1" objects="1" scenarios="1"/>
  <conditionalFormatting sqref="H30:I30 H32:I32">
    <cfRule type="expression" dxfId="2176" priority="632">
      <formula>OR($G30="Número",$G30="Meses",$G30="Pesos",$G30="Millones")</formula>
    </cfRule>
    <cfRule type="expression" dxfId="2175" priority="633">
      <formula>$G30="Porcentaje"</formula>
    </cfRule>
  </conditionalFormatting>
  <conditionalFormatting sqref="H6:I8">
    <cfRule type="expression" dxfId="2174" priority="588">
      <formula>OR($G6="Número",$G6="Meses",$G6="Pesos",$G6="Millones")</formula>
    </cfRule>
    <cfRule type="expression" dxfId="2173" priority="589">
      <formula>$G6="Porcentaje"</formula>
    </cfRule>
  </conditionalFormatting>
  <conditionalFormatting sqref="H9:I11 H13:I22 H24:I33 H35:I35">
    <cfRule type="expression" dxfId="2172" priority="559">
      <formula>OR($G9="Número",$G9="Meses",$G9="Pesos",$G9="Millones")</formula>
    </cfRule>
    <cfRule type="expression" dxfId="2171" priority="560">
      <formula>$G9="Porcentaje"</formula>
    </cfRule>
  </conditionalFormatting>
  <conditionalFormatting sqref="K5:K11">
    <cfRule type="cellIs" dxfId="2170" priority="361" operator="greaterThan">
      <formula>1.1</formula>
    </cfRule>
    <cfRule type="cellIs" dxfId="2169" priority="362" operator="between">
      <formula>100%</formula>
      <formula>110%</formula>
    </cfRule>
    <cfRule type="cellIs" dxfId="2168" priority="363" operator="between">
      <formula>70%</formula>
      <formula>99.9999999%</formula>
    </cfRule>
    <cfRule type="cellIs" dxfId="2167" priority="364" operator="between">
      <formula>0</formula>
      <formula>0.6999999999999</formula>
    </cfRule>
  </conditionalFormatting>
  <conditionalFormatting sqref="J5:J11">
    <cfRule type="containsText" dxfId="2166" priority="355" operator="containsText" text="Sin medición en la vigencia">
      <formula>NOT(ISERROR(SEARCH("Sin medición en la vigencia",J5)))</formula>
    </cfRule>
    <cfRule type="cellIs" dxfId="2165" priority="356" operator="greaterThan">
      <formula>1.1</formula>
    </cfRule>
    <cfRule type="cellIs" dxfId="2164" priority="357" operator="between">
      <formula>100%</formula>
      <formula>110%</formula>
    </cfRule>
    <cfRule type="cellIs" dxfId="2163" priority="358" operator="between">
      <formula>70%</formula>
      <formula>99.9999999%</formula>
    </cfRule>
    <cfRule type="cellIs" dxfId="2162" priority="359" operator="between">
      <formula>0</formula>
      <formula>0.6999999999999</formula>
    </cfRule>
  </conditionalFormatting>
  <conditionalFormatting sqref="K13:K22">
    <cfRule type="cellIs" dxfId="2161" priority="351" operator="greaterThan">
      <formula>1.1</formula>
    </cfRule>
    <cfRule type="cellIs" dxfId="2160" priority="352" operator="between">
      <formula>100%</formula>
      <formula>110%</formula>
    </cfRule>
    <cfRule type="cellIs" dxfId="2159" priority="353" operator="between">
      <formula>70%</formula>
      <formula>99.9999999%</formula>
    </cfRule>
    <cfRule type="cellIs" dxfId="2158" priority="354" operator="between">
      <formula>0</formula>
      <formula>0.6999999999999</formula>
    </cfRule>
  </conditionalFormatting>
  <conditionalFormatting sqref="J13:J22">
    <cfRule type="containsText" dxfId="2157" priority="345" operator="containsText" text="Sin medición en la vigencia">
      <formula>NOT(ISERROR(SEARCH("Sin medición en la vigencia",J13)))</formula>
    </cfRule>
    <cfRule type="cellIs" dxfId="2156" priority="346" operator="greaterThan">
      <formula>1.1</formula>
    </cfRule>
    <cfRule type="cellIs" dxfId="2155" priority="347" operator="between">
      <formula>100%</formula>
      <formula>110%</formula>
    </cfRule>
    <cfRule type="cellIs" dxfId="2154" priority="348" operator="between">
      <formula>70%</formula>
      <formula>99.9999999%</formula>
    </cfRule>
    <cfRule type="cellIs" dxfId="2153" priority="349" operator="between">
      <formula>0</formula>
      <formula>0.6999999999999</formula>
    </cfRule>
  </conditionalFormatting>
  <conditionalFormatting sqref="K24:K33">
    <cfRule type="cellIs" dxfId="2152" priority="341" operator="greaterThan">
      <formula>1.1</formula>
    </cfRule>
    <cfRule type="cellIs" dxfId="2151" priority="342" operator="between">
      <formula>100%</formula>
      <formula>110%</formula>
    </cfRule>
    <cfRule type="cellIs" dxfId="2150" priority="343" operator="between">
      <formula>70%</formula>
      <formula>99.9999999%</formula>
    </cfRule>
    <cfRule type="cellIs" dxfId="2149" priority="344" operator="between">
      <formula>0</formula>
      <formula>0.6999999999999</formula>
    </cfRule>
  </conditionalFormatting>
  <conditionalFormatting sqref="J24:J33">
    <cfRule type="containsText" dxfId="2148" priority="335" operator="containsText" text="Sin medición en la vigencia">
      <formula>NOT(ISERROR(SEARCH("Sin medición en la vigencia",J24)))</formula>
    </cfRule>
    <cfRule type="cellIs" dxfId="2147" priority="336" operator="greaterThan">
      <formula>1.1</formula>
    </cfRule>
    <cfRule type="cellIs" dxfId="2146" priority="337" operator="between">
      <formula>100%</formula>
      <formula>110%</formula>
    </cfRule>
    <cfRule type="cellIs" dxfId="2145" priority="338" operator="between">
      <formula>70%</formula>
      <formula>99.9999999%</formula>
    </cfRule>
    <cfRule type="cellIs" dxfId="2144" priority="339" operator="between">
      <formula>0</formula>
      <formula>0.6999999999999</formula>
    </cfRule>
  </conditionalFormatting>
  <conditionalFormatting sqref="K35">
    <cfRule type="cellIs" dxfId="2143" priority="331" operator="greaterThan">
      <formula>1.1</formula>
    </cfRule>
    <cfRule type="cellIs" dxfId="2142" priority="332" operator="between">
      <formula>100%</formula>
      <formula>110%</formula>
    </cfRule>
    <cfRule type="cellIs" dxfId="2141" priority="333" operator="between">
      <formula>70%</formula>
      <formula>99.9999999%</formula>
    </cfRule>
    <cfRule type="cellIs" dxfId="2140" priority="334" operator="between">
      <formula>0</formula>
      <formula>0.6999999999999</formula>
    </cfRule>
  </conditionalFormatting>
  <conditionalFormatting sqref="J35">
    <cfRule type="containsText" dxfId="2139" priority="325" operator="containsText" text="Sin medición en la vigencia">
      <formula>NOT(ISERROR(SEARCH("Sin medición en la vigencia",J35)))</formula>
    </cfRule>
    <cfRule type="cellIs" dxfId="2138" priority="326" operator="greaterThan">
      <formula>1.1</formula>
    </cfRule>
    <cfRule type="cellIs" dxfId="2137" priority="327" operator="between">
      <formula>100%</formula>
      <formula>110%</formula>
    </cfRule>
    <cfRule type="cellIs" dxfId="2136" priority="328" operator="between">
      <formula>70%</formula>
      <formula>99.9999999%</formula>
    </cfRule>
    <cfRule type="cellIs" dxfId="2135" priority="329" operator="between">
      <formula>0</formula>
      <formula>0.6999999999999</formula>
    </cfRule>
  </conditionalFormatting>
  <conditionalFormatting sqref="A30:G30">
    <cfRule type="expression" dxfId="2134" priority="187">
      <formula>OR($G30="Número",$G30="Meses",$G30="Pesos",$G30="Millones")</formula>
    </cfRule>
    <cfRule type="expression" dxfId="2133" priority="188">
      <formula>$G30="Porcentaje"</formula>
    </cfRule>
  </conditionalFormatting>
  <conditionalFormatting sqref="A32:G32">
    <cfRule type="expression" dxfId="2132" priority="185">
      <formula>OR($G32="Número",$G32="Meses",$G32="Pesos",$G32="Millones")</formula>
    </cfRule>
    <cfRule type="expression" dxfId="2131" priority="186">
      <formula>$G32="Porcentaje"</formula>
    </cfRule>
  </conditionalFormatting>
  <hyperlinks>
    <hyperlink ref="L36" location="Principal!A1" display="volver al índice" xr:uid="{00000000-0004-0000-47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60" operator="containsText" id="{463D7D95-D989-49DD-BC0A-C961102197ED}">
            <xm:f>NOT(ISERROR(SEARCH("-",K5)))</xm:f>
            <xm:f>"-"</xm:f>
            <x14:dxf>
              <fill>
                <patternFill>
                  <bgColor rgb="FF000000"/>
                </patternFill>
              </fill>
            </x14:dxf>
          </x14:cfRule>
          <xm:sqref>K5:K11</xm:sqref>
        </x14:conditionalFormatting>
        <x14:conditionalFormatting xmlns:xm="http://schemas.microsoft.com/office/excel/2006/main">
          <x14:cfRule type="containsText" priority="350" operator="containsText" id="{28D6446F-788A-49EC-BB5B-07CAE48FB955}">
            <xm:f>NOT(ISERROR(SEARCH("-",K13)))</xm:f>
            <xm:f>"-"</xm:f>
            <x14:dxf>
              <fill>
                <patternFill>
                  <bgColor rgb="FF000000"/>
                </patternFill>
              </fill>
            </x14:dxf>
          </x14:cfRule>
          <xm:sqref>K13:K22</xm:sqref>
        </x14:conditionalFormatting>
        <x14:conditionalFormatting xmlns:xm="http://schemas.microsoft.com/office/excel/2006/main">
          <x14:cfRule type="containsText" priority="340" operator="containsText" id="{0087515A-673F-4D43-AACB-7EBC56CA4A3A}">
            <xm:f>NOT(ISERROR(SEARCH("-",K24)))</xm:f>
            <xm:f>"-"</xm:f>
            <x14:dxf>
              <fill>
                <patternFill>
                  <bgColor rgb="FF000000"/>
                </patternFill>
              </fill>
            </x14:dxf>
          </x14:cfRule>
          <xm:sqref>K24:K33</xm:sqref>
        </x14:conditionalFormatting>
        <x14:conditionalFormatting xmlns:xm="http://schemas.microsoft.com/office/excel/2006/main">
          <x14:cfRule type="containsText" priority="330" operator="containsText" id="{4C654149-E8DE-4043-94A1-420A3FFE1C3F}">
            <xm:f>NOT(ISERROR(SEARCH("-",K35)))</xm:f>
            <xm:f>"-"</xm:f>
            <x14:dxf>
              <fill>
                <patternFill>
                  <bgColor rgb="FF000000"/>
                </patternFill>
              </fill>
            </x14:dxf>
          </x14:cfRule>
          <xm:sqref>K35</xm:sqref>
        </x14:conditionalFormatting>
      </x14:conditionalFormatting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M115"/>
  <sheetViews>
    <sheetView zoomScale="70" zoomScaleNormal="70" workbookViewId="0">
      <selection activeCell="C7" sqref="C7"/>
    </sheetView>
  </sheetViews>
  <sheetFormatPr baseColWidth="10" defaultColWidth="11.42578125" defaultRowHeight="21" x14ac:dyDescent="0.35"/>
  <cols>
    <col min="1" max="1" width="22.42578125" customWidth="1"/>
    <col min="2" max="2" width="20.42578125" customWidth="1"/>
    <col min="3" max="3" width="25.42578125" customWidth="1"/>
    <col min="4" max="4" width="26.85546875" customWidth="1"/>
    <col min="5" max="5" width="24.85546875" customWidth="1"/>
    <col min="6" max="6" width="32.42578125" customWidth="1"/>
    <col min="7" max="7" width="16.42578125" customWidth="1"/>
    <col min="8" max="8" width="27.42578125" style="235" customWidth="1"/>
    <col min="9" max="9" width="26.28515625" style="235" customWidth="1"/>
    <col min="10" max="10" width="23.42578125" style="235" customWidth="1"/>
    <col min="11" max="11" width="22.85546875" style="235" customWidth="1"/>
    <col min="12" max="12" width="150.7109375" style="167" customWidth="1"/>
    <col min="13" max="13" width="12.7109375" bestFit="1" customWidth="1"/>
  </cols>
  <sheetData>
    <row r="1" spans="1:13" ht="120" customHeight="1" thickBot="1" x14ac:dyDescent="0.3">
      <c r="A1" s="116"/>
      <c r="B1" s="198" t="s">
        <v>122</v>
      </c>
      <c r="C1" s="198"/>
      <c r="D1" s="199" t="s">
        <v>1611</v>
      </c>
      <c r="E1" s="199"/>
      <c r="F1" s="199"/>
      <c r="G1" s="199"/>
      <c r="H1" s="201"/>
      <c r="I1" s="201"/>
      <c r="J1" s="201"/>
      <c r="K1" s="201"/>
      <c r="L1" s="122"/>
    </row>
    <row r="2" spans="1:13" s="9" customFormat="1" ht="36" customHeight="1" thickTop="1" thickBot="1" x14ac:dyDescent="0.3">
      <c r="A2" s="106"/>
      <c r="B2" s="106"/>
      <c r="C2" s="106"/>
      <c r="D2" s="106"/>
      <c r="E2" s="106"/>
      <c r="F2" s="106"/>
      <c r="G2" s="106"/>
      <c r="H2" s="334" t="s">
        <v>124</v>
      </c>
      <c r="I2" s="333"/>
      <c r="J2" s="333"/>
      <c r="K2" s="332"/>
      <c r="L2" s="126" t="s">
        <v>21</v>
      </c>
    </row>
    <row r="3" spans="1:13" ht="96"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2" t="s">
        <v>134</v>
      </c>
    </row>
    <row r="4" spans="1:13" ht="22.5" thickTop="1" thickBot="1" x14ac:dyDescent="0.3">
      <c r="A4" s="105"/>
      <c r="B4" s="204" t="s">
        <v>135</v>
      </c>
      <c r="C4" s="204"/>
      <c r="D4" s="204"/>
      <c r="E4" s="204"/>
      <c r="F4" s="204"/>
      <c r="G4" s="204"/>
      <c r="H4" s="206"/>
      <c r="I4" s="206"/>
      <c r="J4" s="206"/>
      <c r="K4" s="206"/>
      <c r="L4" s="529"/>
    </row>
    <row r="5" spans="1:13" ht="241.5" customHeight="1" thickTop="1" thickBot="1" x14ac:dyDescent="0.3">
      <c r="A5" s="106" t="s">
        <v>1612</v>
      </c>
      <c r="B5" s="87" t="s">
        <v>137</v>
      </c>
      <c r="C5" s="487" t="s">
        <v>143</v>
      </c>
      <c r="D5" s="13" t="s">
        <v>1135</v>
      </c>
      <c r="E5" s="25" t="s">
        <v>565</v>
      </c>
      <c r="F5" s="25" t="s">
        <v>1494</v>
      </c>
      <c r="G5" s="25" t="s">
        <v>1443</v>
      </c>
      <c r="H5" s="1139">
        <v>1671393.6229161599</v>
      </c>
      <c r="I5" s="1139">
        <v>1346363.176222</v>
      </c>
      <c r="J5" s="211">
        <v>0.80553327340865177</v>
      </c>
      <c r="K5" s="208">
        <v>0.80553327340865177</v>
      </c>
      <c r="L5" s="149" t="s">
        <v>1613</v>
      </c>
      <c r="M5" s="680"/>
    </row>
    <row r="6" spans="1:13" ht="171.75" customHeight="1" thickTop="1" thickBot="1" x14ac:dyDescent="0.3">
      <c r="A6" s="106" t="s">
        <v>1612</v>
      </c>
      <c r="B6" s="87" t="s">
        <v>137</v>
      </c>
      <c r="C6" s="487" t="s">
        <v>143</v>
      </c>
      <c r="D6" s="13" t="s">
        <v>564</v>
      </c>
      <c r="E6" s="25" t="s">
        <v>144</v>
      </c>
      <c r="F6" s="25" t="s">
        <v>1496</v>
      </c>
      <c r="G6" s="25" t="s">
        <v>1443</v>
      </c>
      <c r="H6" s="338">
        <v>591083.48528327257</v>
      </c>
      <c r="I6" s="338">
        <v>487642.6437657483</v>
      </c>
      <c r="J6" s="211">
        <v>0.82499791638071063</v>
      </c>
      <c r="K6" s="208">
        <v>0.82499791638071063</v>
      </c>
      <c r="L6" s="149" t="s">
        <v>1614</v>
      </c>
    </row>
    <row r="7" spans="1:13" ht="132.94999999999999" customHeight="1" thickTop="1" thickBot="1" x14ac:dyDescent="0.3">
      <c r="A7" s="106" t="s">
        <v>1612</v>
      </c>
      <c r="B7" s="87" t="s">
        <v>137</v>
      </c>
      <c r="C7" s="487" t="s">
        <v>143</v>
      </c>
      <c r="D7" s="1140" t="s">
        <v>145</v>
      </c>
      <c r="E7" s="114" t="s">
        <v>146</v>
      </c>
      <c r="F7" s="114" t="s">
        <v>1550</v>
      </c>
      <c r="G7" s="114" t="s">
        <v>1499</v>
      </c>
      <c r="H7" s="628">
        <v>1156</v>
      </c>
      <c r="I7" s="628">
        <v>1267</v>
      </c>
      <c r="J7" s="211">
        <v>1.0960207612456747</v>
      </c>
      <c r="K7" s="208">
        <v>1.0960207612456747</v>
      </c>
      <c r="L7" s="149" t="s">
        <v>1615</v>
      </c>
    </row>
    <row r="8" spans="1:13" ht="403.5" customHeight="1" thickTop="1" thickBot="1" x14ac:dyDescent="0.3">
      <c r="A8" s="106" t="s">
        <v>1612</v>
      </c>
      <c r="B8" s="87" t="s">
        <v>137</v>
      </c>
      <c r="C8" s="487" t="s">
        <v>143</v>
      </c>
      <c r="D8" s="13" t="s">
        <v>1138</v>
      </c>
      <c r="E8" s="25" t="s">
        <v>466</v>
      </c>
      <c r="F8" s="25" t="s">
        <v>466</v>
      </c>
      <c r="G8" s="25" t="s">
        <v>438</v>
      </c>
      <c r="H8" s="338">
        <v>115850000000</v>
      </c>
      <c r="I8" s="338">
        <v>173440853313</v>
      </c>
      <c r="J8" s="211">
        <v>1.4971156954078551</v>
      </c>
      <c r="K8" s="208">
        <v>1.4971156954078551</v>
      </c>
      <c r="L8" s="149" t="s">
        <v>1616</v>
      </c>
    </row>
    <row r="9" spans="1:13" ht="132.75" customHeight="1" thickTop="1" thickBot="1" x14ac:dyDescent="0.3">
      <c r="A9" s="106" t="s">
        <v>1612</v>
      </c>
      <c r="B9" s="87" t="s">
        <v>137</v>
      </c>
      <c r="C9" s="487" t="s">
        <v>143</v>
      </c>
      <c r="D9" s="1140" t="s">
        <v>150</v>
      </c>
      <c r="E9" s="114" t="s">
        <v>151</v>
      </c>
      <c r="F9" s="114" t="s">
        <v>1322</v>
      </c>
      <c r="G9" s="114" t="s">
        <v>276</v>
      </c>
      <c r="H9" s="338">
        <v>0.65500000000000003</v>
      </c>
      <c r="I9" s="338">
        <v>1</v>
      </c>
      <c r="J9" s="211">
        <v>1.5267175572519083</v>
      </c>
      <c r="K9" s="208">
        <v>1.5267175572519083</v>
      </c>
      <c r="L9" s="149" t="s">
        <v>1617</v>
      </c>
    </row>
    <row r="10" spans="1:13" ht="102.75" customHeight="1" thickTop="1" thickBot="1" x14ac:dyDescent="0.3">
      <c r="A10" s="106" t="s">
        <v>1612</v>
      </c>
      <c r="B10" s="87" t="s">
        <v>137</v>
      </c>
      <c r="C10" s="487" t="s">
        <v>143</v>
      </c>
      <c r="D10" s="1140" t="s">
        <v>150</v>
      </c>
      <c r="E10" s="114" t="s">
        <v>1141</v>
      </c>
      <c r="F10" s="114" t="s">
        <v>1324</v>
      </c>
      <c r="G10" s="114" t="s">
        <v>276</v>
      </c>
      <c r="H10" s="338">
        <v>1</v>
      </c>
      <c r="I10" s="338">
        <v>1</v>
      </c>
      <c r="J10" s="211">
        <v>1</v>
      </c>
      <c r="K10" s="208">
        <v>1</v>
      </c>
      <c r="L10" s="149" t="s">
        <v>1618</v>
      </c>
    </row>
    <row r="11" spans="1:13" ht="187.5" customHeight="1" thickTop="1" thickBot="1" x14ac:dyDescent="0.3">
      <c r="A11" s="106" t="s">
        <v>1612</v>
      </c>
      <c r="B11" s="87" t="s">
        <v>137</v>
      </c>
      <c r="C11" s="487" t="s">
        <v>143</v>
      </c>
      <c r="D11" s="1140" t="s">
        <v>150</v>
      </c>
      <c r="E11" s="114" t="s">
        <v>1143</v>
      </c>
      <c r="F11" s="114" t="s">
        <v>1326</v>
      </c>
      <c r="G11" s="114" t="s">
        <v>276</v>
      </c>
      <c r="H11" s="338">
        <v>1</v>
      </c>
      <c r="I11" s="338">
        <v>1</v>
      </c>
      <c r="J11" s="211">
        <v>1</v>
      </c>
      <c r="K11" s="208">
        <v>1</v>
      </c>
      <c r="L11" s="149" t="s">
        <v>1619</v>
      </c>
    </row>
    <row r="12" spans="1:13" ht="22.5" thickTop="1" thickBot="1" x14ac:dyDescent="0.3">
      <c r="A12" s="956"/>
      <c r="B12" s="956" t="s">
        <v>290</v>
      </c>
      <c r="C12" s="956"/>
      <c r="D12" s="956"/>
      <c r="E12" s="956"/>
      <c r="F12" s="956"/>
      <c r="G12" s="956"/>
      <c r="H12" s="960"/>
      <c r="I12" s="960"/>
      <c r="J12" s="960"/>
      <c r="K12" s="958"/>
      <c r="L12" s="959"/>
    </row>
    <row r="13" spans="1:13" ht="115.5" customHeight="1" thickTop="1" thickBot="1" x14ac:dyDescent="0.3">
      <c r="A13" s="106" t="s">
        <v>1612</v>
      </c>
      <c r="B13" s="102" t="s">
        <v>158</v>
      </c>
      <c r="C13" s="114" t="s">
        <v>159</v>
      </c>
      <c r="D13" s="13" t="s">
        <v>1620</v>
      </c>
      <c r="E13" s="114" t="s">
        <v>632</v>
      </c>
      <c r="F13" s="114" t="s">
        <v>1506</v>
      </c>
      <c r="G13" s="114" t="s">
        <v>453</v>
      </c>
      <c r="H13" s="338">
        <v>24</v>
      </c>
      <c r="I13" s="338">
        <v>24</v>
      </c>
      <c r="J13" s="211">
        <v>1</v>
      </c>
      <c r="K13" s="208">
        <v>1</v>
      </c>
      <c r="L13" s="149" t="s">
        <v>1621</v>
      </c>
    </row>
    <row r="14" spans="1:13" ht="241.5" thickTop="1" thickBot="1" x14ac:dyDescent="0.3">
      <c r="A14" s="106" t="s">
        <v>1612</v>
      </c>
      <c r="B14" s="102" t="s">
        <v>158</v>
      </c>
      <c r="C14" s="114" t="s">
        <v>159</v>
      </c>
      <c r="D14" s="1140" t="s">
        <v>1622</v>
      </c>
      <c r="E14" s="25" t="s">
        <v>635</v>
      </c>
      <c r="F14" s="25" t="s">
        <v>1509</v>
      </c>
      <c r="G14" s="1246" t="s">
        <v>1499</v>
      </c>
      <c r="H14" s="628">
        <v>14</v>
      </c>
      <c r="I14" s="628">
        <v>27</v>
      </c>
      <c r="J14" s="211">
        <v>1.9285714285714286</v>
      </c>
      <c r="K14" s="208">
        <v>1.9285714285714286</v>
      </c>
      <c r="L14" s="149" t="s">
        <v>1623</v>
      </c>
    </row>
    <row r="15" spans="1:13" ht="196.5" thickTop="1" thickBot="1" x14ac:dyDescent="0.3">
      <c r="A15" s="106" t="s">
        <v>1612</v>
      </c>
      <c r="B15" s="102" t="s">
        <v>158</v>
      </c>
      <c r="C15" s="114" t="s">
        <v>159</v>
      </c>
      <c r="D15" s="1140" t="s">
        <v>1622</v>
      </c>
      <c r="E15" s="25" t="s">
        <v>637</v>
      </c>
      <c r="F15" s="25" t="s">
        <v>1511</v>
      </c>
      <c r="G15" s="1246" t="s">
        <v>453</v>
      </c>
      <c r="H15" s="338">
        <v>16</v>
      </c>
      <c r="I15" s="338">
        <v>18</v>
      </c>
      <c r="J15" s="211">
        <v>1.125</v>
      </c>
      <c r="K15" s="208">
        <v>1.125</v>
      </c>
      <c r="L15" s="149" t="s">
        <v>1624</v>
      </c>
    </row>
    <row r="16" spans="1:13" ht="249" customHeight="1" thickTop="1" thickBot="1" x14ac:dyDescent="0.3">
      <c r="A16" s="106" t="s">
        <v>1612</v>
      </c>
      <c r="B16" s="102" t="s">
        <v>158</v>
      </c>
      <c r="C16" s="114" t="s">
        <v>159</v>
      </c>
      <c r="D16" s="13" t="s">
        <v>1513</v>
      </c>
      <c r="E16" s="25" t="s">
        <v>1514</v>
      </c>
      <c r="F16" s="25" t="s">
        <v>1515</v>
      </c>
      <c r="G16" s="25" t="s">
        <v>276</v>
      </c>
      <c r="H16" s="338">
        <v>0.5</v>
      </c>
      <c r="I16" s="338">
        <v>0.51024999999999998</v>
      </c>
      <c r="J16" s="211">
        <v>1.0205</v>
      </c>
      <c r="K16" s="208">
        <v>1.0205</v>
      </c>
      <c r="L16" s="149" t="s">
        <v>1625</v>
      </c>
    </row>
    <row r="17" spans="1:12" ht="181.5" thickTop="1" thickBot="1" x14ac:dyDescent="0.3">
      <c r="A17" s="106" t="s">
        <v>1612</v>
      </c>
      <c r="B17" s="102" t="s">
        <v>158</v>
      </c>
      <c r="C17" s="114" t="s">
        <v>159</v>
      </c>
      <c r="D17" s="13" t="s">
        <v>577</v>
      </c>
      <c r="E17" s="25" t="s">
        <v>578</v>
      </c>
      <c r="F17" s="25" t="s">
        <v>1560</v>
      </c>
      <c r="G17" s="25" t="s">
        <v>453</v>
      </c>
      <c r="H17" s="338">
        <v>2545</v>
      </c>
      <c r="I17" s="338">
        <v>7334</v>
      </c>
      <c r="J17" s="211">
        <v>2.881728880157171</v>
      </c>
      <c r="K17" s="208">
        <v>2</v>
      </c>
      <c r="L17" s="149" t="s">
        <v>1626</v>
      </c>
    </row>
    <row r="18" spans="1:12" ht="61.5" thickTop="1" thickBot="1" x14ac:dyDescent="0.3">
      <c r="A18" s="106" t="s">
        <v>1612</v>
      </c>
      <c r="B18" s="102" t="s">
        <v>158</v>
      </c>
      <c r="C18" s="114" t="s">
        <v>159</v>
      </c>
      <c r="D18" s="43" t="s">
        <v>1146</v>
      </c>
      <c r="E18" s="25" t="s">
        <v>1147</v>
      </c>
      <c r="F18" s="25" t="s">
        <v>1627</v>
      </c>
      <c r="G18" s="25" t="s">
        <v>1334</v>
      </c>
      <c r="H18" s="1141">
        <v>10.199999999999999</v>
      </c>
      <c r="I18" s="1141">
        <v>7.0291666666666677</v>
      </c>
      <c r="J18" s="211">
        <v>1.4510966212211023</v>
      </c>
      <c r="K18" s="208">
        <v>1.4510966212211023</v>
      </c>
      <c r="L18" s="149" t="s">
        <v>1628</v>
      </c>
    </row>
    <row r="19" spans="1:12" ht="93.75" customHeight="1" thickTop="1" thickBot="1" x14ac:dyDescent="0.3">
      <c r="A19" s="106" t="s">
        <v>1612</v>
      </c>
      <c r="B19" s="102" t="s">
        <v>158</v>
      </c>
      <c r="C19" s="114" t="s">
        <v>159</v>
      </c>
      <c r="D19" s="13" t="s">
        <v>1149</v>
      </c>
      <c r="E19" s="25" t="s">
        <v>1150</v>
      </c>
      <c r="F19" s="25" t="s">
        <v>1331</v>
      </c>
      <c r="G19" s="1246" t="s">
        <v>276</v>
      </c>
      <c r="H19" s="338">
        <v>1</v>
      </c>
      <c r="I19" s="338">
        <v>1</v>
      </c>
      <c r="J19" s="211">
        <v>1</v>
      </c>
      <c r="K19" s="208">
        <v>1</v>
      </c>
      <c r="L19" s="149" t="s">
        <v>1629</v>
      </c>
    </row>
    <row r="20" spans="1:12" ht="105" customHeight="1" thickTop="1" thickBot="1" x14ac:dyDescent="0.3">
      <c r="A20" s="106" t="s">
        <v>1612</v>
      </c>
      <c r="B20" s="102" t="s">
        <v>158</v>
      </c>
      <c r="C20" s="114" t="s">
        <v>159</v>
      </c>
      <c r="D20" s="1140" t="s">
        <v>247</v>
      </c>
      <c r="E20" s="25" t="s">
        <v>248</v>
      </c>
      <c r="F20" s="25" t="s">
        <v>1453</v>
      </c>
      <c r="G20" s="1246" t="s">
        <v>276</v>
      </c>
      <c r="H20" s="338">
        <v>1</v>
      </c>
      <c r="I20" s="338">
        <v>1</v>
      </c>
      <c r="J20" s="211">
        <v>1</v>
      </c>
      <c r="K20" s="208">
        <v>1</v>
      </c>
      <c r="L20" s="149" t="s">
        <v>1630</v>
      </c>
    </row>
    <row r="21" spans="1:12" ht="106.5" customHeight="1" thickTop="1" thickBot="1" x14ac:dyDescent="0.3">
      <c r="A21" s="106" t="s">
        <v>1612</v>
      </c>
      <c r="B21" s="102" t="s">
        <v>158</v>
      </c>
      <c r="C21" s="114" t="s">
        <v>160</v>
      </c>
      <c r="D21" s="13" t="s">
        <v>1158</v>
      </c>
      <c r="E21" s="25" t="s">
        <v>1523</v>
      </c>
      <c r="F21" s="25" t="s">
        <v>1631</v>
      </c>
      <c r="G21" s="1246" t="s">
        <v>276</v>
      </c>
      <c r="H21" s="338">
        <v>1</v>
      </c>
      <c r="I21" s="338">
        <v>1.0674999999999999</v>
      </c>
      <c r="J21" s="211">
        <v>1.0674999999999999</v>
      </c>
      <c r="K21" s="208">
        <v>1.0674999999999999</v>
      </c>
      <c r="L21" s="149" t="s">
        <v>1632</v>
      </c>
    </row>
    <row r="22" spans="1:12" ht="156.75" customHeight="1" thickTop="1" thickBot="1" x14ac:dyDescent="0.3">
      <c r="A22" s="106" t="s">
        <v>1612</v>
      </c>
      <c r="B22" s="102" t="s">
        <v>158</v>
      </c>
      <c r="C22" s="114" t="s">
        <v>160</v>
      </c>
      <c r="D22" s="1140" t="s">
        <v>594</v>
      </c>
      <c r="E22" s="25" t="s">
        <v>595</v>
      </c>
      <c r="F22" s="25" t="s">
        <v>1566</v>
      </c>
      <c r="G22" s="25" t="s">
        <v>1527</v>
      </c>
      <c r="H22" s="628">
        <v>32</v>
      </c>
      <c r="I22" s="628">
        <v>24.5</v>
      </c>
      <c r="J22" s="211">
        <v>1.3061224489795917</v>
      </c>
      <c r="K22" s="208">
        <v>1.3061224489795917</v>
      </c>
      <c r="L22" s="149" t="s">
        <v>1633</v>
      </c>
    </row>
    <row r="23" spans="1:12" ht="22.5" thickTop="1" thickBot="1" x14ac:dyDescent="0.3">
      <c r="A23" s="963"/>
      <c r="B23" s="880" t="s">
        <v>161</v>
      </c>
      <c r="C23" s="963"/>
      <c r="D23" s="963"/>
      <c r="E23" s="963"/>
      <c r="F23" s="963"/>
      <c r="G23" s="963"/>
      <c r="H23" s="1143"/>
      <c r="I23" s="1143"/>
      <c r="J23" s="1143"/>
      <c r="K23" s="1142"/>
      <c r="L23" s="626"/>
    </row>
    <row r="24" spans="1:12" ht="105.75" customHeight="1" thickTop="1" thickBot="1" x14ac:dyDescent="0.3">
      <c r="A24" s="106" t="s">
        <v>1612</v>
      </c>
      <c r="B24" s="928" t="s">
        <v>162</v>
      </c>
      <c r="C24" s="1144" t="s">
        <v>165</v>
      </c>
      <c r="D24" s="1140" t="s">
        <v>252</v>
      </c>
      <c r="E24" s="25" t="s">
        <v>200</v>
      </c>
      <c r="F24" s="25" t="s">
        <v>1340</v>
      </c>
      <c r="G24" s="25" t="s">
        <v>276</v>
      </c>
      <c r="H24" s="338">
        <v>1</v>
      </c>
      <c r="I24" s="338">
        <v>1</v>
      </c>
      <c r="J24" s="211">
        <v>1</v>
      </c>
      <c r="K24" s="208">
        <v>1</v>
      </c>
      <c r="L24" s="149" t="s">
        <v>1634</v>
      </c>
    </row>
    <row r="25" spans="1:12" ht="105.75" customHeight="1" thickTop="1" thickBot="1" x14ac:dyDescent="0.3">
      <c r="A25" s="106" t="s">
        <v>1612</v>
      </c>
      <c r="B25" s="928" t="s">
        <v>162</v>
      </c>
      <c r="C25" s="1144" t="s">
        <v>165</v>
      </c>
      <c r="D25" s="1140" t="s">
        <v>252</v>
      </c>
      <c r="E25" s="25" t="s">
        <v>1227</v>
      </c>
      <c r="F25" s="25" t="s">
        <v>1342</v>
      </c>
      <c r="G25" s="25" t="s">
        <v>276</v>
      </c>
      <c r="H25" s="338">
        <v>1</v>
      </c>
      <c r="I25" s="338">
        <v>0.96799999999999997</v>
      </c>
      <c r="J25" s="211">
        <v>0.96799999999999997</v>
      </c>
      <c r="K25" s="208">
        <v>0.96799999999999997</v>
      </c>
      <c r="L25" s="149" t="s">
        <v>1635</v>
      </c>
    </row>
    <row r="26" spans="1:12" ht="105.75" customHeight="1" thickTop="1" thickBot="1" x14ac:dyDescent="0.3">
      <c r="A26" s="106" t="s">
        <v>1612</v>
      </c>
      <c r="B26" s="928" t="s">
        <v>162</v>
      </c>
      <c r="C26" s="1144" t="s">
        <v>165</v>
      </c>
      <c r="D26" s="1140" t="s">
        <v>165</v>
      </c>
      <c r="E26" s="25" t="s">
        <v>264</v>
      </c>
      <c r="F26" s="25" t="s">
        <v>1344</v>
      </c>
      <c r="G26" s="1246" t="s">
        <v>276</v>
      </c>
      <c r="H26" s="338">
        <v>1</v>
      </c>
      <c r="I26" s="338">
        <v>1</v>
      </c>
      <c r="J26" s="211">
        <v>1</v>
      </c>
      <c r="K26" s="208">
        <v>1</v>
      </c>
      <c r="L26" s="149" t="s">
        <v>1636</v>
      </c>
    </row>
    <row r="27" spans="1:12" ht="105.75" customHeight="1" thickTop="1" thickBot="1" x14ac:dyDescent="0.3">
      <c r="A27" s="106" t="s">
        <v>1612</v>
      </c>
      <c r="B27" s="928" t="s">
        <v>162</v>
      </c>
      <c r="C27" s="1144" t="s">
        <v>165</v>
      </c>
      <c r="D27" s="1140" t="s">
        <v>165</v>
      </c>
      <c r="E27" s="25" t="s">
        <v>266</v>
      </c>
      <c r="F27" s="25" t="s">
        <v>1346</v>
      </c>
      <c r="G27" s="1246" t="s">
        <v>276</v>
      </c>
      <c r="H27" s="338">
        <v>1</v>
      </c>
      <c r="I27" s="338">
        <v>1</v>
      </c>
      <c r="J27" s="211">
        <v>1</v>
      </c>
      <c r="K27" s="208">
        <v>1</v>
      </c>
      <c r="L27" s="149" t="s">
        <v>1637</v>
      </c>
    </row>
    <row r="28" spans="1:12" ht="153" customHeight="1" thickTop="1" thickBot="1" x14ac:dyDescent="0.3">
      <c r="A28" s="106" t="s">
        <v>1612</v>
      </c>
      <c r="B28" s="928" t="s">
        <v>162</v>
      </c>
      <c r="C28" s="1144" t="s">
        <v>165</v>
      </c>
      <c r="D28" s="13" t="s">
        <v>202</v>
      </c>
      <c r="E28" s="25" t="s">
        <v>203</v>
      </c>
      <c r="F28" s="25" t="s">
        <v>1572</v>
      </c>
      <c r="G28" s="1246" t="s">
        <v>276</v>
      </c>
      <c r="H28" s="338">
        <v>1</v>
      </c>
      <c r="I28" s="338">
        <v>1</v>
      </c>
      <c r="J28" s="211">
        <v>1</v>
      </c>
      <c r="K28" s="208">
        <v>1</v>
      </c>
      <c r="L28" s="149" t="s">
        <v>1638</v>
      </c>
    </row>
    <row r="29" spans="1:12" ht="105.75" customHeight="1" thickTop="1" thickBot="1" x14ac:dyDescent="0.3">
      <c r="A29" s="106" t="s">
        <v>1612</v>
      </c>
      <c r="B29" s="928" t="s">
        <v>162</v>
      </c>
      <c r="C29" s="441" t="s">
        <v>327</v>
      </c>
      <c r="D29" s="13" t="s">
        <v>608</v>
      </c>
      <c r="E29" s="23" t="s">
        <v>609</v>
      </c>
      <c r="F29" s="25" t="s">
        <v>1574</v>
      </c>
      <c r="G29" s="66" t="s">
        <v>453</v>
      </c>
      <c r="H29" s="338">
        <v>1981</v>
      </c>
      <c r="I29" s="338">
        <v>5715</v>
      </c>
      <c r="J29" s="211">
        <v>2.884906612821807</v>
      </c>
      <c r="K29" s="208">
        <v>2</v>
      </c>
      <c r="L29" s="149" t="s">
        <v>1639</v>
      </c>
    </row>
    <row r="30" spans="1:12" ht="105.75" customHeight="1" thickTop="1" thickBot="1" x14ac:dyDescent="0.3">
      <c r="A30" s="532" t="s">
        <v>1612</v>
      </c>
      <c r="B30" s="1145" t="s">
        <v>162</v>
      </c>
      <c r="C30" s="803" t="s">
        <v>327</v>
      </c>
      <c r="D30" s="1146" t="s">
        <v>617</v>
      </c>
      <c r="E30" s="631" t="s">
        <v>1539</v>
      </c>
      <c r="F30" s="353" t="s">
        <v>1540</v>
      </c>
      <c r="G30" s="632" t="s">
        <v>453</v>
      </c>
      <c r="H30" s="537">
        <v>0</v>
      </c>
      <c r="I30" s="537">
        <v>0</v>
      </c>
      <c r="J30" s="538" t="s">
        <v>297</v>
      </c>
      <c r="K30" s="539" t="s">
        <v>298</v>
      </c>
      <c r="L30" s="536" t="s">
        <v>619</v>
      </c>
    </row>
    <row r="31" spans="1:12" ht="105.75" customHeight="1" thickTop="1" thickBot="1" x14ac:dyDescent="0.3">
      <c r="A31" s="106" t="s">
        <v>1612</v>
      </c>
      <c r="B31" s="928" t="s">
        <v>162</v>
      </c>
      <c r="C31" s="441" t="s">
        <v>327</v>
      </c>
      <c r="D31" s="13" t="s">
        <v>611</v>
      </c>
      <c r="E31" s="23" t="s">
        <v>612</v>
      </c>
      <c r="F31" s="23" t="s">
        <v>1536</v>
      </c>
      <c r="G31" s="66" t="s">
        <v>453</v>
      </c>
      <c r="H31" s="338">
        <v>4906</v>
      </c>
      <c r="I31" s="338">
        <v>4118</v>
      </c>
      <c r="J31" s="211">
        <v>0.83938035059111293</v>
      </c>
      <c r="K31" s="208">
        <v>0.83938035059111293</v>
      </c>
      <c r="L31" s="149" t="s">
        <v>1640</v>
      </c>
    </row>
    <row r="32" spans="1:12" ht="118.5" customHeight="1" thickTop="1" thickBot="1" x14ac:dyDescent="0.3">
      <c r="A32" s="532" t="s">
        <v>1612</v>
      </c>
      <c r="B32" s="1145" t="s">
        <v>162</v>
      </c>
      <c r="C32" s="803" t="s">
        <v>327</v>
      </c>
      <c r="D32" s="1146" t="s">
        <v>650</v>
      </c>
      <c r="E32" s="631" t="s">
        <v>1641</v>
      </c>
      <c r="F32" s="631" t="s">
        <v>1538</v>
      </c>
      <c r="G32" s="632" t="s">
        <v>453</v>
      </c>
      <c r="H32" s="537">
        <v>0</v>
      </c>
      <c r="I32" s="537">
        <v>0</v>
      </c>
      <c r="J32" s="538" t="s">
        <v>297</v>
      </c>
      <c r="K32" s="539" t="s">
        <v>298</v>
      </c>
      <c r="L32" s="536" t="s">
        <v>619</v>
      </c>
    </row>
    <row r="33" spans="1:12" ht="132.75" customHeight="1" thickTop="1" thickBot="1" x14ac:dyDescent="0.3">
      <c r="A33" s="106" t="s">
        <v>1612</v>
      </c>
      <c r="B33" s="928" t="s">
        <v>162</v>
      </c>
      <c r="C33" s="441" t="s">
        <v>327</v>
      </c>
      <c r="D33" s="1147" t="s">
        <v>640</v>
      </c>
      <c r="E33" s="114" t="s">
        <v>641</v>
      </c>
      <c r="F33" s="114" t="s">
        <v>1541</v>
      </c>
      <c r="G33" s="804" t="s">
        <v>276</v>
      </c>
      <c r="H33" s="338">
        <v>1</v>
      </c>
      <c r="I33" s="338">
        <v>1</v>
      </c>
      <c r="J33" s="211">
        <v>1</v>
      </c>
      <c r="K33" s="208">
        <v>1</v>
      </c>
      <c r="L33" s="149" t="s">
        <v>1642</v>
      </c>
    </row>
    <row r="34" spans="1:12" ht="22.5" thickTop="1" thickBot="1" x14ac:dyDescent="0.3">
      <c r="A34" s="687"/>
      <c r="B34" s="687" t="s">
        <v>171</v>
      </c>
      <c r="C34" s="687"/>
      <c r="D34" s="687"/>
      <c r="E34" s="687"/>
      <c r="F34" s="687"/>
      <c r="G34" s="687"/>
      <c r="H34" s="564"/>
      <c r="I34" s="564"/>
      <c r="J34" s="564"/>
      <c r="K34" s="688"/>
      <c r="L34" s="619"/>
    </row>
    <row r="35" spans="1:12" ht="129" customHeight="1" thickTop="1" thickBot="1" x14ac:dyDescent="0.3">
      <c r="A35" s="106" t="s">
        <v>1612</v>
      </c>
      <c r="B35" s="83" t="s">
        <v>172</v>
      </c>
      <c r="C35" s="25" t="s">
        <v>173</v>
      </c>
      <c r="D35" s="13" t="s">
        <v>226</v>
      </c>
      <c r="E35" s="25" t="s">
        <v>206</v>
      </c>
      <c r="F35" s="25" t="s">
        <v>333</v>
      </c>
      <c r="G35" s="224" t="s">
        <v>276</v>
      </c>
      <c r="H35" s="338">
        <v>1</v>
      </c>
      <c r="I35" s="338">
        <v>0.99005918661798042</v>
      </c>
      <c r="J35" s="211">
        <v>0.99005918661798042</v>
      </c>
      <c r="K35" s="208">
        <v>0.99005918661798042</v>
      </c>
      <c r="L35" s="149" t="s">
        <v>1643</v>
      </c>
    </row>
    <row r="36" spans="1:12" ht="107.25" customHeight="1" thickTop="1" x14ac:dyDescent="0.35">
      <c r="J36" s="47" t="s">
        <v>177</v>
      </c>
      <c r="K36" s="1178">
        <v>1.1710236630644622</v>
      </c>
      <c r="L36" s="17" t="s">
        <v>178</v>
      </c>
    </row>
    <row r="37" spans="1:12" x14ac:dyDescent="0.35">
      <c r="K37" s="233"/>
    </row>
    <row r="38" spans="1:12" x14ac:dyDescent="0.35">
      <c r="K38" s="233"/>
    </row>
    <row r="39" spans="1:12" x14ac:dyDescent="0.35">
      <c r="K39" s="233"/>
    </row>
    <row r="40" spans="1:12" x14ac:dyDescent="0.35">
      <c r="K40" s="233"/>
    </row>
    <row r="41" spans="1:12" x14ac:dyDescent="0.35">
      <c r="K41" s="233"/>
    </row>
    <row r="42" spans="1:12" x14ac:dyDescent="0.35">
      <c r="K42" s="233"/>
    </row>
    <row r="43" spans="1:12" x14ac:dyDescent="0.35">
      <c r="K43" s="233"/>
    </row>
    <row r="44" spans="1:12" x14ac:dyDescent="0.35">
      <c r="K44" s="233"/>
    </row>
    <row r="45" spans="1:12" x14ac:dyDescent="0.35">
      <c r="K45" s="233"/>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JYgvI6zjxicLht3MmOxIlGkixHEUJQgtdWf0Ds1BRoFhOdVcromiMVTwcn1R8O9YfGVyejYsLJt159rUCyXIRw==" saltValue="IuSH8JNySMTzX8/BcfMBqA==" spinCount="100000" sheet="1" objects="1" scenarios="1"/>
  <conditionalFormatting sqref="H6:H8">
    <cfRule type="expression" dxfId="2126" priority="1388">
      <formula>OR($G6="Número",$G6="Meses",$G6="Pesos",$G6="Millones")</formula>
    </cfRule>
    <cfRule type="expression" dxfId="2125" priority="1389">
      <formula>$G6="Porcentaje"</formula>
    </cfRule>
  </conditionalFormatting>
  <conditionalFormatting sqref="H9:H11 H13:H17 H24:H33 H35 H19:H22">
    <cfRule type="expression" dxfId="2124" priority="1386">
      <formula>OR($G9="Número",$G9="Meses",$G9="Pesos",$G9="Millones")</formula>
    </cfRule>
    <cfRule type="expression" dxfId="2123" priority="1387">
      <formula>$G9="Porcentaje"</formula>
    </cfRule>
  </conditionalFormatting>
  <conditionalFormatting sqref="I6:I8">
    <cfRule type="expression" dxfId="2122" priority="1384">
      <formula>OR($G6="Número",$G6="Meses",$G6="Pesos",$G6="Millones")</formula>
    </cfRule>
    <cfRule type="expression" dxfId="2121" priority="1385">
      <formula>$G6="Porcentaje"</formula>
    </cfRule>
  </conditionalFormatting>
  <conditionalFormatting sqref="I9:I11 I35 I13:I17 I19:I22 I24:I33">
    <cfRule type="expression" dxfId="2120" priority="1382">
      <formula>OR($G9="Número",$G9="Meses",$G9="Pesos",$G9="Millones")</formula>
    </cfRule>
    <cfRule type="expression" dxfId="2119" priority="1383">
      <formula>$G9="Porcentaje"</formula>
    </cfRule>
  </conditionalFormatting>
  <conditionalFormatting sqref="K5:K11">
    <cfRule type="cellIs" dxfId="2118" priority="858" operator="greaterThan">
      <formula>1.1</formula>
    </cfRule>
    <cfRule type="cellIs" dxfId="2117" priority="859" operator="between">
      <formula>100%</formula>
      <formula>110%</formula>
    </cfRule>
    <cfRule type="cellIs" dxfId="2116" priority="860" operator="between">
      <formula>70%</formula>
      <formula>99.9999999%</formula>
    </cfRule>
    <cfRule type="cellIs" dxfId="2115" priority="861" operator="between">
      <formula>0</formula>
      <formula>0.6999999999999</formula>
    </cfRule>
  </conditionalFormatting>
  <conditionalFormatting sqref="J5:J11">
    <cfRule type="containsText" dxfId="2114" priority="852" operator="containsText" text="Sin medición en la vigencia">
      <formula>NOT(ISERROR(SEARCH("Sin medición en la vigencia",J5)))</formula>
    </cfRule>
    <cfRule type="cellIs" dxfId="2113" priority="853" operator="greaterThan">
      <formula>1.1</formula>
    </cfRule>
    <cfRule type="cellIs" dxfId="2112" priority="854" operator="between">
      <formula>100%</formula>
      <formula>110%</formula>
    </cfRule>
    <cfRule type="cellIs" dxfId="2111" priority="855" operator="between">
      <formula>70%</formula>
      <formula>99.9999999%</formula>
    </cfRule>
    <cfRule type="cellIs" dxfId="2110" priority="856" operator="between">
      <formula>0</formula>
      <formula>0.6999999999999</formula>
    </cfRule>
  </conditionalFormatting>
  <conditionalFormatting sqref="K13:K22">
    <cfRule type="cellIs" dxfId="2109" priority="848" operator="greaterThan">
      <formula>1.1</formula>
    </cfRule>
    <cfRule type="cellIs" dxfId="2108" priority="849" operator="between">
      <formula>100%</formula>
      <formula>110%</formula>
    </cfRule>
    <cfRule type="cellIs" dxfId="2107" priority="850" operator="between">
      <formula>70%</formula>
      <formula>99.9999999%</formula>
    </cfRule>
    <cfRule type="cellIs" dxfId="2106" priority="851" operator="between">
      <formula>0</formula>
      <formula>0.6999999999999</formula>
    </cfRule>
  </conditionalFormatting>
  <conditionalFormatting sqref="J13:J22">
    <cfRule type="containsText" dxfId="2105" priority="842" operator="containsText" text="Sin medición en la vigencia">
      <formula>NOT(ISERROR(SEARCH("Sin medición en la vigencia",J13)))</formula>
    </cfRule>
    <cfRule type="cellIs" dxfId="2104" priority="843" operator="greaterThan">
      <formula>1.1</formula>
    </cfRule>
    <cfRule type="cellIs" dxfId="2103" priority="844" operator="between">
      <formula>100%</formula>
      <formula>110%</formula>
    </cfRule>
    <cfRule type="cellIs" dxfId="2102" priority="845" operator="between">
      <formula>70%</formula>
      <formula>99.9999999%</formula>
    </cfRule>
    <cfRule type="cellIs" dxfId="2101" priority="846" operator="between">
      <formula>0</formula>
      <formula>0.6999999999999</formula>
    </cfRule>
  </conditionalFormatting>
  <conditionalFormatting sqref="K24:K33">
    <cfRule type="cellIs" dxfId="2100" priority="838" operator="greaterThan">
      <formula>1.1</formula>
    </cfRule>
    <cfRule type="cellIs" dxfId="2099" priority="839" operator="between">
      <formula>100%</formula>
      <formula>110%</formula>
    </cfRule>
    <cfRule type="cellIs" dxfId="2098" priority="840" operator="between">
      <formula>70%</formula>
      <formula>99.9999999%</formula>
    </cfRule>
    <cfRule type="cellIs" dxfId="2097" priority="841" operator="between">
      <formula>0</formula>
      <formula>0.6999999999999</formula>
    </cfRule>
  </conditionalFormatting>
  <conditionalFormatting sqref="J24:J33">
    <cfRule type="containsText" dxfId="2096" priority="832" operator="containsText" text="Sin medición en la vigencia">
      <formula>NOT(ISERROR(SEARCH("Sin medición en la vigencia",J24)))</formula>
    </cfRule>
    <cfRule type="cellIs" dxfId="2095" priority="833" operator="greaterThan">
      <formula>1.1</formula>
    </cfRule>
    <cfRule type="cellIs" dxfId="2094" priority="834" operator="between">
      <formula>100%</formula>
      <formula>110%</formula>
    </cfRule>
    <cfRule type="cellIs" dxfId="2093" priority="835" operator="between">
      <formula>70%</formula>
      <formula>99.9999999%</formula>
    </cfRule>
    <cfRule type="cellIs" dxfId="2092" priority="836" operator="between">
      <formula>0</formula>
      <formula>0.6999999999999</formula>
    </cfRule>
  </conditionalFormatting>
  <conditionalFormatting sqref="K35">
    <cfRule type="cellIs" dxfId="2091" priority="828" operator="greaterThan">
      <formula>1.1</formula>
    </cfRule>
    <cfRule type="cellIs" dxfId="2090" priority="829" operator="between">
      <formula>100%</formula>
      <formula>110%</formula>
    </cfRule>
    <cfRule type="cellIs" dxfId="2089" priority="830" operator="between">
      <formula>70%</formula>
      <formula>99.9999999%</formula>
    </cfRule>
    <cfRule type="cellIs" dxfId="2088" priority="831" operator="between">
      <formula>0</formula>
      <formula>0.6999999999999</formula>
    </cfRule>
  </conditionalFormatting>
  <conditionalFormatting sqref="J35">
    <cfRule type="containsText" dxfId="2087" priority="822" operator="containsText" text="Sin medición en la vigencia">
      <formula>NOT(ISERROR(SEARCH("Sin medición en la vigencia",J35)))</formula>
    </cfRule>
    <cfRule type="cellIs" dxfId="2086" priority="823" operator="greaterThan">
      <formula>1.1</formula>
    </cfRule>
    <cfRule type="cellIs" dxfId="2085" priority="824" operator="between">
      <formula>100%</formula>
      <formula>110%</formula>
    </cfRule>
    <cfRule type="cellIs" dxfId="2084" priority="825" operator="between">
      <formula>70%</formula>
      <formula>99.9999999%</formula>
    </cfRule>
    <cfRule type="cellIs" dxfId="2083" priority="826" operator="between">
      <formula>0</formula>
      <formula>0.6999999999999</formula>
    </cfRule>
  </conditionalFormatting>
  <hyperlinks>
    <hyperlink ref="L36" location="Principal!A1" display="volver al índice" xr:uid="{00000000-0004-0000-48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57" operator="containsText" id="{34D4BDEC-0D31-44B7-91D7-83BD4D2BA0DB}">
            <xm:f>NOT(ISERROR(SEARCH("-",K5)))</xm:f>
            <xm:f>"-"</xm:f>
            <x14:dxf>
              <fill>
                <patternFill>
                  <bgColor rgb="FF000000"/>
                </patternFill>
              </fill>
            </x14:dxf>
          </x14:cfRule>
          <xm:sqref>K5:K11</xm:sqref>
        </x14:conditionalFormatting>
        <x14:conditionalFormatting xmlns:xm="http://schemas.microsoft.com/office/excel/2006/main">
          <x14:cfRule type="containsText" priority="847" operator="containsText" id="{DDA523D4-84A0-4676-81EC-1CB26F8D6F48}">
            <xm:f>NOT(ISERROR(SEARCH("-",K13)))</xm:f>
            <xm:f>"-"</xm:f>
            <x14:dxf>
              <fill>
                <patternFill>
                  <bgColor rgb="FF000000"/>
                </patternFill>
              </fill>
            </x14:dxf>
          </x14:cfRule>
          <xm:sqref>K13:K22</xm:sqref>
        </x14:conditionalFormatting>
        <x14:conditionalFormatting xmlns:xm="http://schemas.microsoft.com/office/excel/2006/main">
          <x14:cfRule type="containsText" priority="837" operator="containsText" id="{78FB2948-9885-40B3-B9C7-8743D20BB438}">
            <xm:f>NOT(ISERROR(SEARCH("-",K24)))</xm:f>
            <xm:f>"-"</xm:f>
            <x14:dxf>
              <fill>
                <patternFill>
                  <bgColor rgb="FF000000"/>
                </patternFill>
              </fill>
            </x14:dxf>
          </x14:cfRule>
          <xm:sqref>K24:K33</xm:sqref>
        </x14:conditionalFormatting>
        <x14:conditionalFormatting xmlns:xm="http://schemas.microsoft.com/office/excel/2006/main">
          <x14:cfRule type="containsText" priority="827" operator="containsText" id="{9F134118-5722-4065-91A4-67BE8A23DB7A}">
            <xm:f>NOT(ISERROR(SEARCH("-",K35)))</xm:f>
            <xm:f>"-"</xm:f>
            <x14:dxf>
              <fill>
                <patternFill>
                  <bgColor rgb="FF000000"/>
                </patternFill>
              </fill>
            </x14:dxf>
          </x14:cfRule>
          <xm:sqref>K35</xm:sqref>
        </x14:conditionalFormatting>
      </x14:conditionalFormatting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L115"/>
  <sheetViews>
    <sheetView zoomScale="60" zoomScaleNormal="60" workbookViewId="0">
      <pane xSplit="6" ySplit="4" topLeftCell="G5" activePane="bottomRight" state="frozen"/>
      <selection pane="topRight" activeCell="G1" sqref="G1"/>
      <selection pane="bottomLeft" activeCell="A5" sqref="A5"/>
      <selection pane="bottomRight" activeCell="F35" sqref="F35"/>
    </sheetView>
  </sheetViews>
  <sheetFormatPr baseColWidth="10" defaultColWidth="11.42578125" defaultRowHeight="21" x14ac:dyDescent="0.35"/>
  <cols>
    <col min="1" max="1" width="20.42578125" style="163" customWidth="1"/>
    <col min="2" max="2" width="20.5703125" style="163" customWidth="1"/>
    <col min="3" max="3" width="25.28515625" style="163" customWidth="1"/>
    <col min="4" max="4" width="29.7109375" style="163" customWidth="1"/>
    <col min="5" max="5" width="26.140625" style="163" customWidth="1"/>
    <col min="6" max="6" width="34.5703125" style="163" customWidth="1"/>
    <col min="7" max="7" width="13.28515625" style="163" customWidth="1"/>
    <col min="8" max="9" width="23.5703125" style="168" bestFit="1" customWidth="1"/>
    <col min="10" max="10" width="22.140625" style="168" customWidth="1"/>
    <col min="11" max="11" width="22.28515625" style="168" bestFit="1" customWidth="1"/>
    <col min="12" max="12" width="151" style="167" customWidth="1"/>
  </cols>
  <sheetData>
    <row r="1" spans="1:12" ht="86.25" customHeight="1" thickBot="1" x14ac:dyDescent="0.3">
      <c r="A1" s="117"/>
      <c r="B1" s="118" t="s">
        <v>122</v>
      </c>
      <c r="C1" s="118"/>
      <c r="D1" s="199" t="s">
        <v>1644</v>
      </c>
      <c r="E1" s="119"/>
      <c r="F1" s="119"/>
      <c r="G1" s="119"/>
      <c r="H1" s="123"/>
      <c r="I1" s="123"/>
      <c r="J1" s="123"/>
      <c r="K1" s="123"/>
      <c r="L1" s="122"/>
    </row>
    <row r="2" spans="1:12" s="9" customFormat="1" ht="36" customHeight="1" thickTop="1" thickBot="1" x14ac:dyDescent="0.3">
      <c r="A2" s="125"/>
      <c r="B2" s="125"/>
      <c r="C2" s="125"/>
      <c r="D2" s="125"/>
      <c r="E2" s="125"/>
      <c r="F2" s="125"/>
      <c r="G2" s="125"/>
      <c r="H2" s="127" t="s">
        <v>124</v>
      </c>
      <c r="I2" s="128"/>
      <c r="J2" s="128"/>
      <c r="K2" s="129"/>
      <c r="L2" s="130" t="s">
        <v>21</v>
      </c>
    </row>
    <row r="3" spans="1:12" ht="97.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ht="22.5" thickTop="1" thickBot="1" x14ac:dyDescent="0.3">
      <c r="A4" s="173"/>
      <c r="B4" s="251" t="s">
        <v>135</v>
      </c>
      <c r="C4" s="251"/>
      <c r="D4" s="251"/>
      <c r="E4" s="251"/>
      <c r="F4" s="251"/>
      <c r="G4" s="251"/>
      <c r="H4" s="177"/>
      <c r="I4" s="177"/>
      <c r="J4" s="177"/>
      <c r="K4" s="177"/>
      <c r="L4" s="175"/>
    </row>
    <row r="5" spans="1:12" ht="145.5" customHeight="1" thickTop="1" thickBot="1" x14ac:dyDescent="0.3">
      <c r="A5" s="125" t="s">
        <v>1645</v>
      </c>
      <c r="B5" s="1005" t="s">
        <v>137</v>
      </c>
      <c r="C5" s="172" t="s">
        <v>143</v>
      </c>
      <c r="D5" s="154" t="s">
        <v>1135</v>
      </c>
      <c r="E5" s="154" t="s">
        <v>565</v>
      </c>
      <c r="F5" s="154" t="s">
        <v>1494</v>
      </c>
      <c r="G5" s="154" t="s">
        <v>1443</v>
      </c>
      <c r="H5" s="194">
        <v>884461</v>
      </c>
      <c r="I5" s="194">
        <v>872430</v>
      </c>
      <c r="J5" s="151">
        <v>0.98639736517494836</v>
      </c>
      <c r="K5" s="145">
        <v>0.98639736517494836</v>
      </c>
      <c r="L5" s="149" t="s">
        <v>1646</v>
      </c>
    </row>
    <row r="6" spans="1:12" ht="138" customHeight="1" thickTop="1" thickBot="1" x14ac:dyDescent="0.3">
      <c r="A6" s="125" t="s">
        <v>1645</v>
      </c>
      <c r="B6" s="1005" t="s">
        <v>137</v>
      </c>
      <c r="C6" s="172" t="s">
        <v>143</v>
      </c>
      <c r="D6" s="154" t="s">
        <v>564</v>
      </c>
      <c r="E6" s="154" t="s">
        <v>144</v>
      </c>
      <c r="F6" s="154" t="s">
        <v>1496</v>
      </c>
      <c r="G6" s="154" t="s">
        <v>1443</v>
      </c>
      <c r="H6" s="194">
        <v>284513.290945524</v>
      </c>
      <c r="I6" s="194">
        <v>293607.7</v>
      </c>
      <c r="J6" s="151">
        <v>1.0319647951217059</v>
      </c>
      <c r="K6" s="145">
        <v>1.0319647951217059</v>
      </c>
      <c r="L6" s="149" t="s">
        <v>1647</v>
      </c>
    </row>
    <row r="7" spans="1:12" ht="87.75" customHeight="1" thickTop="1" thickBot="1" x14ac:dyDescent="0.3">
      <c r="A7" s="125" t="s">
        <v>1645</v>
      </c>
      <c r="B7" s="1005" t="s">
        <v>137</v>
      </c>
      <c r="C7" s="172" t="s">
        <v>143</v>
      </c>
      <c r="D7" s="172" t="s">
        <v>145</v>
      </c>
      <c r="E7" s="172" t="s">
        <v>146</v>
      </c>
      <c r="F7" s="172" t="s">
        <v>1550</v>
      </c>
      <c r="G7" s="154" t="s">
        <v>1499</v>
      </c>
      <c r="H7" s="504">
        <v>431</v>
      </c>
      <c r="I7" s="504">
        <v>610</v>
      </c>
      <c r="J7" s="151">
        <v>1.4153132250580047</v>
      </c>
      <c r="K7" s="145">
        <v>1.4153132250580047</v>
      </c>
      <c r="L7" s="149" t="s">
        <v>1648</v>
      </c>
    </row>
    <row r="8" spans="1:12" ht="96" customHeight="1" thickTop="1" thickBot="1" x14ac:dyDescent="0.3">
      <c r="A8" s="125" t="s">
        <v>1645</v>
      </c>
      <c r="B8" s="1005" t="s">
        <v>137</v>
      </c>
      <c r="C8" s="172" t="s">
        <v>143</v>
      </c>
      <c r="D8" s="154" t="s">
        <v>1138</v>
      </c>
      <c r="E8" s="154" t="s">
        <v>466</v>
      </c>
      <c r="F8" s="154" t="s">
        <v>466</v>
      </c>
      <c r="G8" s="154" t="s">
        <v>438</v>
      </c>
      <c r="H8" s="194">
        <v>52070000000</v>
      </c>
      <c r="I8" s="194">
        <v>66080287205</v>
      </c>
      <c r="J8" s="151">
        <v>1.2690663953332053</v>
      </c>
      <c r="K8" s="145">
        <v>1.2690663953332053</v>
      </c>
      <c r="L8" s="149" t="s">
        <v>1649</v>
      </c>
    </row>
    <row r="9" spans="1:12" ht="120.75" customHeight="1" thickTop="1" thickBot="1" x14ac:dyDescent="0.3">
      <c r="A9" s="125" t="s">
        <v>1645</v>
      </c>
      <c r="B9" s="1005" t="s">
        <v>137</v>
      </c>
      <c r="C9" s="172" t="s">
        <v>143</v>
      </c>
      <c r="D9" s="172" t="s">
        <v>150</v>
      </c>
      <c r="E9" s="154" t="s">
        <v>151</v>
      </c>
      <c r="F9" s="154" t="s">
        <v>1322</v>
      </c>
      <c r="G9" s="154" t="s">
        <v>276</v>
      </c>
      <c r="H9" s="194">
        <v>0.65500000000000003</v>
      </c>
      <c r="I9" s="194">
        <v>0.86960000000000004</v>
      </c>
      <c r="J9" s="151">
        <v>1.3276335877862595</v>
      </c>
      <c r="K9" s="145">
        <v>1.3276335877862595</v>
      </c>
      <c r="L9" s="149" t="s">
        <v>1650</v>
      </c>
    </row>
    <row r="10" spans="1:12" ht="83.25" customHeight="1" thickTop="1" thickBot="1" x14ac:dyDescent="0.3">
      <c r="A10" s="125" t="s">
        <v>1645</v>
      </c>
      <c r="B10" s="1005" t="s">
        <v>137</v>
      </c>
      <c r="C10" s="172" t="s">
        <v>143</v>
      </c>
      <c r="D10" s="172" t="s">
        <v>150</v>
      </c>
      <c r="E10" s="154" t="s">
        <v>1141</v>
      </c>
      <c r="F10" s="154" t="s">
        <v>1324</v>
      </c>
      <c r="G10" s="154" t="s">
        <v>276</v>
      </c>
      <c r="H10" s="194">
        <v>1</v>
      </c>
      <c r="I10" s="194">
        <v>1</v>
      </c>
      <c r="J10" s="151">
        <v>1</v>
      </c>
      <c r="K10" s="145">
        <v>1</v>
      </c>
      <c r="L10" s="149" t="s">
        <v>1651</v>
      </c>
    </row>
    <row r="11" spans="1:12" ht="147.75" customHeight="1" thickTop="1" thickBot="1" x14ac:dyDescent="0.3">
      <c r="A11" s="125" t="s">
        <v>1645</v>
      </c>
      <c r="B11" s="1005" t="s">
        <v>137</v>
      </c>
      <c r="C11" s="172" t="s">
        <v>143</v>
      </c>
      <c r="D11" s="172" t="s">
        <v>150</v>
      </c>
      <c r="E11" s="154" t="s">
        <v>1143</v>
      </c>
      <c r="F11" s="154" t="s">
        <v>1326</v>
      </c>
      <c r="G11" s="154" t="s">
        <v>276</v>
      </c>
      <c r="H11" s="194">
        <v>1</v>
      </c>
      <c r="I11" s="194">
        <v>1</v>
      </c>
      <c r="J11" s="151">
        <v>1</v>
      </c>
      <c r="K11" s="145">
        <v>1</v>
      </c>
      <c r="L11" s="149" t="s">
        <v>1652</v>
      </c>
    </row>
    <row r="12" spans="1:12" ht="22.5" thickTop="1" thickBot="1" x14ac:dyDescent="0.3">
      <c r="B12" s="284" t="s">
        <v>290</v>
      </c>
      <c r="C12" s="284"/>
      <c r="D12" s="284"/>
      <c r="E12" s="284"/>
      <c r="F12" s="284"/>
      <c r="G12" s="284"/>
      <c r="H12" s="239"/>
      <c r="I12" s="239"/>
      <c r="J12" s="239"/>
      <c r="K12" s="237"/>
      <c r="L12" s="289"/>
    </row>
    <row r="13" spans="1:12" ht="101.25" customHeight="1" thickTop="1" thickBot="1" x14ac:dyDescent="0.3">
      <c r="A13" s="125" t="s">
        <v>1645</v>
      </c>
      <c r="B13" s="594" t="s">
        <v>158</v>
      </c>
      <c r="C13" s="172" t="s">
        <v>159</v>
      </c>
      <c r="D13" s="154" t="s">
        <v>631</v>
      </c>
      <c r="E13" s="154" t="s">
        <v>632</v>
      </c>
      <c r="F13" s="154" t="s">
        <v>1506</v>
      </c>
      <c r="G13" s="695" t="s">
        <v>453</v>
      </c>
      <c r="H13" s="184">
        <v>24</v>
      </c>
      <c r="I13" s="184">
        <v>40</v>
      </c>
      <c r="J13" s="151">
        <v>1.6666666666666667</v>
      </c>
      <c r="K13" s="145">
        <v>1.6666666666666667</v>
      </c>
      <c r="L13" s="149" t="s">
        <v>1653</v>
      </c>
    </row>
    <row r="14" spans="1:12" ht="98.25" customHeight="1" thickTop="1" thickBot="1" x14ac:dyDescent="0.3">
      <c r="A14" s="125" t="s">
        <v>1645</v>
      </c>
      <c r="B14" s="594" t="s">
        <v>158</v>
      </c>
      <c r="C14" s="172" t="s">
        <v>159</v>
      </c>
      <c r="D14" s="172" t="s">
        <v>1654</v>
      </c>
      <c r="E14" s="154" t="s">
        <v>635</v>
      </c>
      <c r="F14" s="154" t="s">
        <v>1509</v>
      </c>
      <c r="G14" s="695" t="s">
        <v>1499</v>
      </c>
      <c r="H14" s="184">
        <v>15</v>
      </c>
      <c r="I14" s="184">
        <v>37</v>
      </c>
      <c r="J14" s="151">
        <v>2.4666666666666668</v>
      </c>
      <c r="K14" s="145">
        <v>2</v>
      </c>
      <c r="L14" s="149" t="s">
        <v>1655</v>
      </c>
    </row>
    <row r="15" spans="1:12" ht="102.75" customHeight="1" thickTop="1" thickBot="1" x14ac:dyDescent="0.3">
      <c r="A15" s="125" t="s">
        <v>1645</v>
      </c>
      <c r="B15" s="594" t="s">
        <v>158</v>
      </c>
      <c r="C15" s="172" t="s">
        <v>159</v>
      </c>
      <c r="D15" s="172" t="s">
        <v>1654</v>
      </c>
      <c r="E15" s="154" t="s">
        <v>637</v>
      </c>
      <c r="F15" s="154" t="s">
        <v>1511</v>
      </c>
      <c r="G15" s="695" t="s">
        <v>453</v>
      </c>
      <c r="H15" s="184">
        <v>16</v>
      </c>
      <c r="I15" s="184">
        <v>18</v>
      </c>
      <c r="J15" s="151">
        <v>1.125</v>
      </c>
      <c r="K15" s="145">
        <v>1.125</v>
      </c>
      <c r="L15" s="149" t="s">
        <v>1656</v>
      </c>
    </row>
    <row r="16" spans="1:12" ht="238.5" customHeight="1" thickTop="1" thickBot="1" x14ac:dyDescent="0.3">
      <c r="A16" s="125" t="s">
        <v>1645</v>
      </c>
      <c r="B16" s="594" t="s">
        <v>158</v>
      </c>
      <c r="C16" s="172" t="s">
        <v>159</v>
      </c>
      <c r="D16" s="154" t="s">
        <v>1513</v>
      </c>
      <c r="E16" s="154" t="s">
        <v>1514</v>
      </c>
      <c r="F16" s="154" t="s">
        <v>1515</v>
      </c>
      <c r="G16" s="154" t="s">
        <v>276</v>
      </c>
      <c r="H16" s="194">
        <v>0.5</v>
      </c>
      <c r="I16" s="194">
        <v>0.50541666666666663</v>
      </c>
      <c r="J16" s="151">
        <v>1.0108333333333333</v>
      </c>
      <c r="K16" s="145">
        <v>1.0108333333333333</v>
      </c>
      <c r="L16" s="149" t="s">
        <v>1657</v>
      </c>
    </row>
    <row r="17" spans="1:12" ht="83.25" customHeight="1" thickTop="1" thickBot="1" x14ac:dyDescent="0.3">
      <c r="A17" s="125" t="s">
        <v>1645</v>
      </c>
      <c r="B17" s="594" t="s">
        <v>158</v>
      </c>
      <c r="C17" s="172" t="s">
        <v>159</v>
      </c>
      <c r="D17" s="154" t="s">
        <v>577</v>
      </c>
      <c r="E17" s="154" t="s">
        <v>578</v>
      </c>
      <c r="F17" s="154" t="s">
        <v>1560</v>
      </c>
      <c r="G17" s="154" t="s">
        <v>453</v>
      </c>
      <c r="H17" s="194">
        <v>2785</v>
      </c>
      <c r="I17" s="194">
        <v>5196</v>
      </c>
      <c r="J17" s="151">
        <v>1.8657091561938959</v>
      </c>
      <c r="K17" s="145">
        <v>1.8657091561938959</v>
      </c>
      <c r="L17" s="149" t="s">
        <v>1658</v>
      </c>
    </row>
    <row r="18" spans="1:12" ht="133.5" customHeight="1" thickTop="1" thickBot="1" x14ac:dyDescent="0.3">
      <c r="A18" s="125" t="s">
        <v>1645</v>
      </c>
      <c r="B18" s="594" t="s">
        <v>158</v>
      </c>
      <c r="C18" s="172" t="s">
        <v>159</v>
      </c>
      <c r="D18" s="154" t="s">
        <v>192</v>
      </c>
      <c r="E18" s="154" t="s">
        <v>193</v>
      </c>
      <c r="F18" s="154" t="s">
        <v>1519</v>
      </c>
      <c r="G18" s="154" t="s">
        <v>1334</v>
      </c>
      <c r="H18" s="169">
        <v>10.199999999999999</v>
      </c>
      <c r="I18" s="169">
        <v>9.2716666666666665</v>
      </c>
      <c r="J18" s="151">
        <v>1.1001258313859428</v>
      </c>
      <c r="K18" s="145">
        <v>1.1001258313859428</v>
      </c>
      <c r="L18" s="149" t="s">
        <v>1659</v>
      </c>
    </row>
    <row r="19" spans="1:12" ht="83.25" customHeight="1" thickTop="1" thickBot="1" x14ac:dyDescent="0.3">
      <c r="A19" s="125" t="s">
        <v>1645</v>
      </c>
      <c r="B19" s="594" t="s">
        <v>158</v>
      </c>
      <c r="C19" s="172" t="s">
        <v>159</v>
      </c>
      <c r="D19" s="154" t="s">
        <v>231</v>
      </c>
      <c r="E19" s="154" t="s">
        <v>1225</v>
      </c>
      <c r="F19" s="154" t="s">
        <v>1331</v>
      </c>
      <c r="G19" s="154" t="s">
        <v>276</v>
      </c>
      <c r="H19" s="194">
        <v>1</v>
      </c>
      <c r="I19" s="194">
        <v>1</v>
      </c>
      <c r="J19" s="151">
        <v>1</v>
      </c>
      <c r="K19" s="145">
        <v>1</v>
      </c>
      <c r="L19" s="149" t="s">
        <v>1660</v>
      </c>
    </row>
    <row r="20" spans="1:12" ht="83.25" customHeight="1" thickTop="1" thickBot="1" x14ac:dyDescent="0.3">
      <c r="A20" s="125" t="s">
        <v>1645</v>
      </c>
      <c r="B20" s="594" t="s">
        <v>158</v>
      </c>
      <c r="C20" s="172" t="s">
        <v>159</v>
      </c>
      <c r="D20" s="154" t="s">
        <v>247</v>
      </c>
      <c r="E20" s="154" t="s">
        <v>1152</v>
      </c>
      <c r="F20" s="154" t="s">
        <v>1453</v>
      </c>
      <c r="G20" s="695" t="s">
        <v>276</v>
      </c>
      <c r="H20" s="194">
        <v>1</v>
      </c>
      <c r="I20" s="194">
        <v>1</v>
      </c>
      <c r="J20" s="151">
        <v>1</v>
      </c>
      <c r="K20" s="145">
        <v>1</v>
      </c>
      <c r="L20" s="149" t="s">
        <v>1661</v>
      </c>
    </row>
    <row r="21" spans="1:12" ht="93" customHeight="1" thickTop="1" thickBot="1" x14ac:dyDescent="0.3">
      <c r="A21" s="125" t="s">
        <v>1645</v>
      </c>
      <c r="B21" s="594" t="s">
        <v>158</v>
      </c>
      <c r="C21" s="172" t="s">
        <v>160</v>
      </c>
      <c r="D21" s="154" t="s">
        <v>1662</v>
      </c>
      <c r="E21" s="154" t="s">
        <v>1523</v>
      </c>
      <c r="F21" s="154" t="s">
        <v>1524</v>
      </c>
      <c r="G21" s="695" t="s">
        <v>276</v>
      </c>
      <c r="H21" s="194">
        <v>1</v>
      </c>
      <c r="I21" s="194">
        <v>1</v>
      </c>
      <c r="J21" s="151">
        <v>1</v>
      </c>
      <c r="K21" s="145">
        <v>1</v>
      </c>
      <c r="L21" s="149" t="s">
        <v>1663</v>
      </c>
    </row>
    <row r="22" spans="1:12" ht="94.5" customHeight="1" thickTop="1" thickBot="1" x14ac:dyDescent="0.3">
      <c r="A22" s="125" t="s">
        <v>1645</v>
      </c>
      <c r="B22" s="594" t="s">
        <v>158</v>
      </c>
      <c r="C22" s="172" t="s">
        <v>160</v>
      </c>
      <c r="D22" s="172" t="s">
        <v>594</v>
      </c>
      <c r="E22" s="154" t="s">
        <v>595</v>
      </c>
      <c r="F22" s="154" t="s">
        <v>1526</v>
      </c>
      <c r="G22" s="154" t="s">
        <v>1527</v>
      </c>
      <c r="H22" s="504">
        <v>32</v>
      </c>
      <c r="I22" s="504">
        <v>34.482500000000002</v>
      </c>
      <c r="J22" s="151">
        <v>0.92800696005220029</v>
      </c>
      <c r="K22" s="145">
        <v>0.92800696005220029</v>
      </c>
      <c r="L22" s="149" t="s">
        <v>1664</v>
      </c>
    </row>
    <row r="23" spans="1:12" ht="22.5" thickTop="1" thickBot="1" x14ac:dyDescent="0.3">
      <c r="B23" s="600" t="s">
        <v>161</v>
      </c>
      <c r="C23" s="601"/>
      <c r="D23" s="601"/>
      <c r="E23" s="601"/>
      <c r="F23" s="601"/>
      <c r="G23" s="601"/>
      <c r="H23" s="770"/>
      <c r="I23" s="770"/>
      <c r="J23" s="770"/>
      <c r="K23" s="602"/>
      <c r="L23" s="603"/>
    </row>
    <row r="24" spans="1:12" ht="142.5" customHeight="1" thickTop="1" thickBot="1" x14ac:dyDescent="0.3">
      <c r="A24" s="125" t="s">
        <v>1645</v>
      </c>
      <c r="B24" s="1151" t="s">
        <v>162</v>
      </c>
      <c r="C24" s="187" t="s">
        <v>327</v>
      </c>
      <c r="D24" s="154" t="s">
        <v>608</v>
      </c>
      <c r="E24" s="154" t="s">
        <v>609</v>
      </c>
      <c r="F24" s="154" t="s">
        <v>1574</v>
      </c>
      <c r="G24" s="154" t="s">
        <v>453</v>
      </c>
      <c r="H24" s="194">
        <v>2365</v>
      </c>
      <c r="I24" s="194">
        <v>7565</v>
      </c>
      <c r="J24" s="151">
        <v>3.1987315010570825</v>
      </c>
      <c r="K24" s="145">
        <v>2</v>
      </c>
      <c r="L24" s="149" t="s">
        <v>1665</v>
      </c>
    </row>
    <row r="25" spans="1:12" ht="93" customHeight="1" thickTop="1" thickBot="1" x14ac:dyDescent="0.3">
      <c r="A25" s="771" t="s">
        <v>1645</v>
      </c>
      <c r="B25" s="1152" t="s">
        <v>162</v>
      </c>
      <c r="C25" s="1153" t="s">
        <v>327</v>
      </c>
      <c r="D25" s="947" t="s">
        <v>617</v>
      </c>
      <c r="E25" s="947" t="s">
        <v>1666</v>
      </c>
      <c r="F25" s="947" t="s">
        <v>1667</v>
      </c>
      <c r="G25" s="947" t="s">
        <v>453</v>
      </c>
      <c r="H25" s="948"/>
      <c r="I25" s="948"/>
      <c r="J25" s="613" t="s">
        <v>297</v>
      </c>
      <c r="K25" s="611" t="s">
        <v>298</v>
      </c>
      <c r="L25" s="152" t="s">
        <v>619</v>
      </c>
    </row>
    <row r="26" spans="1:12" ht="116.25" customHeight="1" thickTop="1" thickBot="1" x14ac:dyDescent="0.3">
      <c r="A26" s="125" t="s">
        <v>1645</v>
      </c>
      <c r="B26" s="1154" t="s">
        <v>162</v>
      </c>
      <c r="C26" s="187" t="s">
        <v>327</v>
      </c>
      <c r="D26" s="154" t="s">
        <v>611</v>
      </c>
      <c r="E26" s="154" t="s">
        <v>612</v>
      </c>
      <c r="F26" s="154" t="s">
        <v>1536</v>
      </c>
      <c r="G26" s="154" t="s">
        <v>453</v>
      </c>
      <c r="H26" s="194">
        <v>5272</v>
      </c>
      <c r="I26" s="194">
        <v>6280</v>
      </c>
      <c r="J26" s="151">
        <v>1.1911987860394537</v>
      </c>
      <c r="K26" s="145">
        <v>1.1911987860394537</v>
      </c>
      <c r="L26" s="149" t="s">
        <v>1668</v>
      </c>
    </row>
    <row r="27" spans="1:12" ht="102" customHeight="1" thickTop="1" thickBot="1" x14ac:dyDescent="0.3">
      <c r="A27" s="771" t="s">
        <v>1645</v>
      </c>
      <c r="B27" s="1152" t="s">
        <v>162</v>
      </c>
      <c r="C27" s="1153" t="s">
        <v>327</v>
      </c>
      <c r="D27" s="1153" t="s">
        <v>620</v>
      </c>
      <c r="E27" s="947" t="s">
        <v>621</v>
      </c>
      <c r="F27" s="947" t="s">
        <v>1538</v>
      </c>
      <c r="G27" s="947" t="s">
        <v>453</v>
      </c>
      <c r="H27" s="948"/>
      <c r="I27" s="948"/>
      <c r="J27" s="613" t="s">
        <v>297</v>
      </c>
      <c r="K27" s="611" t="s">
        <v>298</v>
      </c>
      <c r="L27" s="152" t="s">
        <v>619</v>
      </c>
    </row>
    <row r="28" spans="1:12" ht="129" customHeight="1" thickTop="1" thickBot="1" x14ac:dyDescent="0.3">
      <c r="A28" s="125" t="s">
        <v>1645</v>
      </c>
      <c r="B28" s="1154" t="s">
        <v>162</v>
      </c>
      <c r="C28" s="187" t="s">
        <v>327</v>
      </c>
      <c r="D28" s="154" t="s">
        <v>640</v>
      </c>
      <c r="E28" s="172" t="s">
        <v>641</v>
      </c>
      <c r="F28" s="172" t="s">
        <v>1541</v>
      </c>
      <c r="G28" s="946" t="s">
        <v>276</v>
      </c>
      <c r="H28" s="194">
        <v>1</v>
      </c>
      <c r="I28" s="194">
        <v>1.5</v>
      </c>
      <c r="J28" s="151">
        <v>1.5</v>
      </c>
      <c r="K28" s="145">
        <v>1.5</v>
      </c>
      <c r="L28" s="149" t="s">
        <v>1669</v>
      </c>
    </row>
    <row r="29" spans="1:12" ht="110.25" customHeight="1" thickTop="1" thickBot="1" x14ac:dyDescent="0.3">
      <c r="A29" s="125" t="s">
        <v>1645</v>
      </c>
      <c r="B29" s="1154" t="s">
        <v>162</v>
      </c>
      <c r="C29" s="187" t="s">
        <v>165</v>
      </c>
      <c r="D29" s="172" t="s">
        <v>165</v>
      </c>
      <c r="E29" s="154" t="s">
        <v>264</v>
      </c>
      <c r="F29" s="154" t="s">
        <v>1344</v>
      </c>
      <c r="G29" s="695" t="s">
        <v>276</v>
      </c>
      <c r="H29" s="194">
        <v>1</v>
      </c>
      <c r="I29" s="194">
        <v>1</v>
      </c>
      <c r="J29" s="151">
        <v>1</v>
      </c>
      <c r="K29" s="145">
        <v>1</v>
      </c>
      <c r="L29" s="149" t="s">
        <v>1670</v>
      </c>
    </row>
    <row r="30" spans="1:12" ht="107.25" customHeight="1" thickTop="1" thickBot="1" x14ac:dyDescent="0.3">
      <c r="A30" s="125" t="s">
        <v>1645</v>
      </c>
      <c r="B30" s="1154" t="s">
        <v>162</v>
      </c>
      <c r="C30" s="187" t="s">
        <v>165</v>
      </c>
      <c r="D30" s="172" t="s">
        <v>165</v>
      </c>
      <c r="E30" s="154" t="s">
        <v>266</v>
      </c>
      <c r="F30" s="154" t="s">
        <v>1346</v>
      </c>
      <c r="G30" s="695" t="s">
        <v>276</v>
      </c>
      <c r="H30" s="194">
        <v>1</v>
      </c>
      <c r="I30" s="194">
        <v>1</v>
      </c>
      <c r="J30" s="151">
        <v>1</v>
      </c>
      <c r="K30" s="145">
        <v>1</v>
      </c>
      <c r="L30" s="149" t="s">
        <v>1671</v>
      </c>
    </row>
    <row r="31" spans="1:12" ht="108" customHeight="1" thickTop="1" thickBot="1" x14ac:dyDescent="0.3">
      <c r="A31" s="125" t="s">
        <v>1645</v>
      </c>
      <c r="B31" s="1154" t="s">
        <v>162</v>
      </c>
      <c r="C31" s="187" t="s">
        <v>165</v>
      </c>
      <c r="D31" s="172" t="s">
        <v>252</v>
      </c>
      <c r="E31" s="154" t="s">
        <v>200</v>
      </c>
      <c r="F31" s="154" t="s">
        <v>1340</v>
      </c>
      <c r="G31" s="695" t="s">
        <v>276</v>
      </c>
      <c r="H31" s="194">
        <v>1</v>
      </c>
      <c r="I31" s="194">
        <v>1</v>
      </c>
      <c r="J31" s="151">
        <v>1</v>
      </c>
      <c r="K31" s="145">
        <v>1</v>
      </c>
      <c r="L31" s="149" t="s">
        <v>1672</v>
      </c>
    </row>
    <row r="32" spans="1:12" ht="106.5" customHeight="1" thickTop="1" thickBot="1" x14ac:dyDescent="0.3">
      <c r="A32" s="125" t="s">
        <v>1645</v>
      </c>
      <c r="B32" s="1154" t="s">
        <v>162</v>
      </c>
      <c r="C32" s="187" t="s">
        <v>165</v>
      </c>
      <c r="D32" s="172" t="s">
        <v>252</v>
      </c>
      <c r="E32" s="154" t="s">
        <v>254</v>
      </c>
      <c r="F32" s="154" t="s">
        <v>1342</v>
      </c>
      <c r="G32" s="695" t="s">
        <v>276</v>
      </c>
      <c r="H32" s="194">
        <v>1</v>
      </c>
      <c r="I32" s="194">
        <v>1</v>
      </c>
      <c r="J32" s="151">
        <v>1</v>
      </c>
      <c r="K32" s="145">
        <v>1</v>
      </c>
      <c r="L32" s="149" t="s">
        <v>1673</v>
      </c>
    </row>
    <row r="33" spans="1:12" ht="135" customHeight="1" thickTop="1" thickBot="1" x14ac:dyDescent="0.3">
      <c r="A33" s="125" t="s">
        <v>1645</v>
      </c>
      <c r="B33" s="808" t="s">
        <v>162</v>
      </c>
      <c r="C33" s="187" t="s">
        <v>165</v>
      </c>
      <c r="D33" s="154" t="s">
        <v>202</v>
      </c>
      <c r="E33" s="154" t="s">
        <v>203</v>
      </c>
      <c r="F33" s="154" t="s">
        <v>306</v>
      </c>
      <c r="G33" s="154" t="s">
        <v>276</v>
      </c>
      <c r="H33" s="194">
        <v>1</v>
      </c>
      <c r="I33" s="194">
        <v>1</v>
      </c>
      <c r="J33" s="151">
        <v>1</v>
      </c>
      <c r="K33" s="145">
        <v>1</v>
      </c>
      <c r="L33" s="149" t="s">
        <v>1674</v>
      </c>
    </row>
    <row r="34" spans="1:12" ht="22.5" thickTop="1" thickBot="1" x14ac:dyDescent="0.3">
      <c r="B34" s="617" t="s">
        <v>171</v>
      </c>
      <c r="C34" s="617"/>
      <c r="D34" s="617"/>
      <c r="E34" s="617"/>
      <c r="F34" s="617"/>
      <c r="G34" s="617"/>
      <c r="H34" s="773"/>
      <c r="I34" s="773"/>
      <c r="J34" s="773"/>
      <c r="K34" s="618"/>
      <c r="L34" s="619"/>
    </row>
    <row r="35" spans="1:12" ht="97.5" customHeight="1" thickTop="1" thickBot="1" x14ac:dyDescent="0.3">
      <c r="A35" s="125" t="s">
        <v>1645</v>
      </c>
      <c r="B35" s="620" t="s">
        <v>172</v>
      </c>
      <c r="C35" s="154" t="s">
        <v>173</v>
      </c>
      <c r="D35" s="154" t="s">
        <v>226</v>
      </c>
      <c r="E35" s="154" t="s">
        <v>206</v>
      </c>
      <c r="F35" s="154" t="s">
        <v>333</v>
      </c>
      <c r="G35" s="273" t="s">
        <v>276</v>
      </c>
      <c r="H35" s="194">
        <v>1</v>
      </c>
      <c r="I35" s="194">
        <v>1.0445833333333332</v>
      </c>
      <c r="J35" s="151">
        <v>1.0445833333333332</v>
      </c>
      <c r="K35" s="145">
        <v>1.0445833333333332</v>
      </c>
      <c r="L35" s="149" t="s">
        <v>1675</v>
      </c>
    </row>
    <row r="36" spans="1:12" ht="128.25" customHeight="1" thickTop="1" x14ac:dyDescent="0.35">
      <c r="B36" s="246"/>
      <c r="C36" s="246"/>
      <c r="D36" s="246"/>
      <c r="E36" s="246"/>
      <c r="F36" s="246"/>
      <c r="G36" s="246"/>
      <c r="J36" s="47" t="s">
        <v>177</v>
      </c>
      <c r="K36" s="1178">
        <v>1.2100961321338057</v>
      </c>
      <c r="L36" s="17" t="s">
        <v>178</v>
      </c>
    </row>
    <row r="37" spans="1:12" x14ac:dyDescent="0.35">
      <c r="B37" s="246"/>
      <c r="D37" s="246"/>
      <c r="E37" s="246"/>
      <c r="F37" s="246"/>
      <c r="G37" s="246"/>
      <c r="K37" s="165"/>
    </row>
    <row r="38" spans="1:12" x14ac:dyDescent="0.35">
      <c r="B38" s="246"/>
      <c r="D38" s="246"/>
      <c r="E38" s="246"/>
      <c r="F38" s="246"/>
      <c r="G38" s="246"/>
      <c r="K38" s="165"/>
    </row>
    <row r="39" spans="1:12" x14ac:dyDescent="0.35">
      <c r="B39" s="246"/>
      <c r="D39" s="246"/>
      <c r="E39" s="246"/>
      <c r="F39" s="246"/>
      <c r="G39" s="246"/>
      <c r="K39" s="165"/>
    </row>
    <row r="40" spans="1:12" x14ac:dyDescent="0.35">
      <c r="B40" s="246"/>
      <c r="D40" s="246"/>
      <c r="E40" s="246"/>
      <c r="F40" s="246"/>
      <c r="G40" s="246"/>
      <c r="K40" s="165"/>
    </row>
    <row r="41" spans="1:12" x14ac:dyDescent="0.35">
      <c r="B41" s="246"/>
      <c r="D41" s="246"/>
      <c r="E41" s="246"/>
      <c r="F41" s="246"/>
      <c r="G41" s="246"/>
      <c r="K41" s="165"/>
    </row>
    <row r="42" spans="1:12" x14ac:dyDescent="0.35">
      <c r="B42" s="246"/>
      <c r="C42" s="246"/>
      <c r="D42" s="246"/>
      <c r="E42" s="246"/>
      <c r="F42" s="246"/>
      <c r="G42" s="246"/>
      <c r="K42" s="165"/>
    </row>
    <row r="43" spans="1:12" x14ac:dyDescent="0.35">
      <c r="K43" s="165"/>
    </row>
    <row r="44" spans="1:12" x14ac:dyDescent="0.35">
      <c r="K44" s="165"/>
    </row>
    <row r="45" spans="1:12" x14ac:dyDescent="0.35">
      <c r="K45" s="165"/>
    </row>
    <row r="46" spans="1:12" x14ac:dyDescent="0.35">
      <c r="K46" s="165"/>
    </row>
    <row r="47" spans="1:12" x14ac:dyDescent="0.35">
      <c r="K47" s="165"/>
    </row>
    <row r="48" spans="1:12" x14ac:dyDescent="0.35">
      <c r="K48" s="165"/>
    </row>
    <row r="49" spans="11:11" x14ac:dyDescent="0.35">
      <c r="K49" s="165"/>
    </row>
    <row r="50" spans="11:11" x14ac:dyDescent="0.35">
      <c r="K50" s="165"/>
    </row>
    <row r="51" spans="11:11" x14ac:dyDescent="0.35">
      <c r="K51" s="165"/>
    </row>
    <row r="52" spans="11:11" x14ac:dyDescent="0.35">
      <c r="K52" s="165"/>
    </row>
    <row r="53" spans="11:11" x14ac:dyDescent="0.35">
      <c r="K53" s="165"/>
    </row>
    <row r="54" spans="11:11" x14ac:dyDescent="0.35">
      <c r="K54" s="165"/>
    </row>
    <row r="55" spans="11:11" x14ac:dyDescent="0.35">
      <c r="K55" s="165"/>
    </row>
    <row r="56" spans="11:11" x14ac:dyDescent="0.35">
      <c r="K56" s="165"/>
    </row>
    <row r="57" spans="11:11" x14ac:dyDescent="0.35">
      <c r="K57" s="165"/>
    </row>
    <row r="58" spans="11:11" x14ac:dyDescent="0.35">
      <c r="K58" s="165"/>
    </row>
    <row r="59" spans="11:11" x14ac:dyDescent="0.35">
      <c r="K59" s="165"/>
    </row>
    <row r="60" spans="11:11" x14ac:dyDescent="0.35">
      <c r="K60" s="165"/>
    </row>
    <row r="61" spans="11:11" x14ac:dyDescent="0.35">
      <c r="K61" s="165"/>
    </row>
    <row r="62" spans="11:11" x14ac:dyDescent="0.35">
      <c r="K62" s="165"/>
    </row>
    <row r="63" spans="11:11" x14ac:dyDescent="0.35">
      <c r="K63" s="165"/>
    </row>
    <row r="64" spans="11:11" x14ac:dyDescent="0.35">
      <c r="K64" s="165"/>
    </row>
    <row r="65" spans="11:11" x14ac:dyDescent="0.35">
      <c r="K65" s="165"/>
    </row>
    <row r="66" spans="11:11" x14ac:dyDescent="0.35">
      <c r="K66" s="165"/>
    </row>
    <row r="67" spans="11:11" x14ac:dyDescent="0.35">
      <c r="K67" s="165"/>
    </row>
    <row r="68" spans="11:11" x14ac:dyDescent="0.35">
      <c r="K68" s="165"/>
    </row>
    <row r="69" spans="11:11" x14ac:dyDescent="0.35">
      <c r="K69" s="165"/>
    </row>
    <row r="70" spans="11:11" x14ac:dyDescent="0.35">
      <c r="K70" s="165"/>
    </row>
    <row r="71" spans="11:11" x14ac:dyDescent="0.35">
      <c r="K71" s="165"/>
    </row>
    <row r="72" spans="11:11" x14ac:dyDescent="0.35">
      <c r="K72" s="165"/>
    </row>
    <row r="73" spans="11:11" x14ac:dyDescent="0.35">
      <c r="K73" s="165"/>
    </row>
    <row r="74" spans="11:11" x14ac:dyDescent="0.35">
      <c r="K74" s="165"/>
    </row>
    <row r="75" spans="11:11" x14ac:dyDescent="0.35">
      <c r="K75" s="165"/>
    </row>
    <row r="76" spans="11:11" x14ac:dyDescent="0.35">
      <c r="K76" s="165"/>
    </row>
    <row r="77" spans="11:11" x14ac:dyDescent="0.35">
      <c r="K77" s="165"/>
    </row>
    <row r="78" spans="11:11" x14ac:dyDescent="0.35">
      <c r="K78" s="165"/>
    </row>
    <row r="79" spans="11:11" x14ac:dyDescent="0.35">
      <c r="K79" s="165"/>
    </row>
    <row r="80" spans="11:11" x14ac:dyDescent="0.35">
      <c r="K80" s="165"/>
    </row>
    <row r="81" spans="11:11" x14ac:dyDescent="0.35">
      <c r="K81" s="165"/>
    </row>
    <row r="82" spans="11:11" x14ac:dyDescent="0.35">
      <c r="K82" s="165"/>
    </row>
    <row r="83" spans="11:11" x14ac:dyDescent="0.35">
      <c r="K83" s="165"/>
    </row>
    <row r="84" spans="11:11" x14ac:dyDescent="0.35">
      <c r="K84" s="165"/>
    </row>
    <row r="85" spans="11:11" x14ac:dyDescent="0.35">
      <c r="K85" s="165"/>
    </row>
    <row r="86" spans="11:11" x14ac:dyDescent="0.35">
      <c r="K86" s="165"/>
    </row>
    <row r="87" spans="11:11" x14ac:dyDescent="0.35">
      <c r="K87" s="165"/>
    </row>
    <row r="88" spans="11:11" x14ac:dyDescent="0.35">
      <c r="K88" s="165"/>
    </row>
    <row r="89" spans="11:11" x14ac:dyDescent="0.35">
      <c r="K89" s="165"/>
    </row>
    <row r="90" spans="11:11" x14ac:dyDescent="0.35">
      <c r="K90" s="165"/>
    </row>
    <row r="91" spans="11:11" x14ac:dyDescent="0.35">
      <c r="K91" s="165"/>
    </row>
    <row r="92" spans="11:11" x14ac:dyDescent="0.35">
      <c r="K92" s="165"/>
    </row>
    <row r="93" spans="11:11" x14ac:dyDescent="0.35">
      <c r="K93" s="165"/>
    </row>
    <row r="94" spans="11:11" x14ac:dyDescent="0.35">
      <c r="K94" s="165"/>
    </row>
    <row r="95" spans="11:11" x14ac:dyDescent="0.35">
      <c r="K95" s="165"/>
    </row>
    <row r="96" spans="11:11" x14ac:dyDescent="0.35">
      <c r="K96" s="165"/>
    </row>
    <row r="97" spans="11:11" x14ac:dyDescent="0.35">
      <c r="K97" s="165"/>
    </row>
    <row r="98" spans="11:11" x14ac:dyDescent="0.35">
      <c r="K98" s="165"/>
    </row>
    <row r="99" spans="11:11" x14ac:dyDescent="0.35">
      <c r="K99" s="165"/>
    </row>
    <row r="100" spans="11:11" x14ac:dyDescent="0.35">
      <c r="K100" s="16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g7WVncLBLjSnO0IQA74+qTCe0lcVNgpSfcAS3DOZnNdRju4TlOqfhSfu6vBe03fKQ0Gpgzeh10QtbjtmXU4DBg==" saltValue="qeInQ0L9UCjr4rndzB6L5A==" spinCount="100000" sheet="1" objects="1" scenarios="1"/>
  <conditionalFormatting sqref="H5:I5">
    <cfRule type="expression" dxfId="2078" priority="468">
      <formula>OR($G5="Número",$G5="Meses",$G5="Pesos",$G5="Millones")</formula>
    </cfRule>
    <cfRule type="expression" dxfId="2077" priority="469">
      <formula>$G5="Porcentaje"</formula>
    </cfRule>
  </conditionalFormatting>
  <conditionalFormatting sqref="H6:I6">
    <cfRule type="expression" dxfId="2076" priority="436">
      <formula>OR($G6="Número",$G6="Meses",$G6="Pesos",$G6="Millones")</formula>
    </cfRule>
    <cfRule type="expression" dxfId="2075" priority="437">
      <formula>$G6="Porcentaje"</formula>
    </cfRule>
  </conditionalFormatting>
  <conditionalFormatting sqref="H7:I11 H13:I17 H24:I33 H35:I35 H19:I22">
    <cfRule type="expression" dxfId="2074" priority="393">
      <formula>OR($G7="Número",$G7="Meses",$G7="Pesos",$G7="Millones")</formula>
    </cfRule>
    <cfRule type="expression" dxfId="2073" priority="394">
      <formula>$G7="Porcentaje"</formula>
    </cfRule>
  </conditionalFormatting>
  <conditionalFormatting sqref="K5:K11">
    <cfRule type="cellIs" dxfId="2072" priority="209" operator="greaterThan">
      <formula>1.1</formula>
    </cfRule>
    <cfRule type="cellIs" dxfId="2071" priority="210" operator="between">
      <formula>100%</formula>
      <formula>110%</formula>
    </cfRule>
    <cfRule type="cellIs" dxfId="2070" priority="211" operator="between">
      <formula>70%</formula>
      <formula>99.9999999%</formula>
    </cfRule>
    <cfRule type="cellIs" dxfId="2069" priority="212" operator="between">
      <formula>0</formula>
      <formula>0.6999999999999</formula>
    </cfRule>
  </conditionalFormatting>
  <conditionalFormatting sqref="J5:J11">
    <cfRule type="containsText" dxfId="2068" priority="203" operator="containsText" text="Sin medición en la vigencia">
      <formula>NOT(ISERROR(SEARCH("Sin medición en la vigencia",J5)))</formula>
    </cfRule>
    <cfRule type="cellIs" dxfId="2067" priority="204" operator="greaterThan">
      <formula>1.1</formula>
    </cfRule>
    <cfRule type="cellIs" dxfId="2066" priority="205" operator="between">
      <formula>100%</formula>
      <formula>110%</formula>
    </cfRule>
    <cfRule type="cellIs" dxfId="2065" priority="206" operator="between">
      <formula>70%</formula>
      <formula>99.9999999%</formula>
    </cfRule>
    <cfRule type="cellIs" dxfId="2064" priority="207" operator="between">
      <formula>0</formula>
      <formula>0.6999999999999</formula>
    </cfRule>
  </conditionalFormatting>
  <conditionalFormatting sqref="K13:K22">
    <cfRule type="cellIs" dxfId="2063" priority="199" operator="greaterThan">
      <formula>1.1</formula>
    </cfRule>
    <cfRule type="cellIs" dxfId="2062" priority="200" operator="between">
      <formula>100%</formula>
      <formula>110%</formula>
    </cfRule>
    <cfRule type="cellIs" dxfId="2061" priority="201" operator="between">
      <formula>70%</formula>
      <formula>99.9999999%</formula>
    </cfRule>
    <cfRule type="cellIs" dxfId="2060" priority="202" operator="between">
      <formula>0</formula>
      <formula>0.6999999999999</formula>
    </cfRule>
  </conditionalFormatting>
  <conditionalFormatting sqref="J13:J22">
    <cfRule type="containsText" dxfId="2059" priority="193" operator="containsText" text="Sin medición en la vigencia">
      <formula>NOT(ISERROR(SEARCH("Sin medición en la vigencia",J13)))</formula>
    </cfRule>
    <cfRule type="cellIs" dxfId="2058" priority="194" operator="greaterThan">
      <formula>1.1</formula>
    </cfRule>
    <cfRule type="cellIs" dxfId="2057" priority="195" operator="between">
      <formula>100%</formula>
      <formula>110%</formula>
    </cfRule>
    <cfRule type="cellIs" dxfId="2056" priority="196" operator="between">
      <formula>70%</formula>
      <formula>99.9999999%</formula>
    </cfRule>
    <cfRule type="cellIs" dxfId="2055" priority="197" operator="between">
      <formula>0</formula>
      <formula>0.6999999999999</formula>
    </cfRule>
  </conditionalFormatting>
  <conditionalFormatting sqref="K24:K33">
    <cfRule type="cellIs" dxfId="2054" priority="189" operator="greaterThan">
      <formula>1.1</formula>
    </cfRule>
    <cfRule type="cellIs" dxfId="2053" priority="190" operator="between">
      <formula>100%</formula>
      <formula>110%</formula>
    </cfRule>
    <cfRule type="cellIs" dxfId="2052" priority="191" operator="between">
      <formula>70%</formula>
      <formula>99.9999999%</formula>
    </cfRule>
    <cfRule type="cellIs" dxfId="2051" priority="192" operator="between">
      <formula>0</formula>
      <formula>0.6999999999999</formula>
    </cfRule>
  </conditionalFormatting>
  <conditionalFormatting sqref="J24:J33">
    <cfRule type="containsText" dxfId="2050" priority="183" operator="containsText" text="Sin medición en la vigencia">
      <formula>NOT(ISERROR(SEARCH("Sin medición en la vigencia",J24)))</formula>
    </cfRule>
    <cfRule type="cellIs" dxfId="2049" priority="184" operator="greaterThan">
      <formula>1.1</formula>
    </cfRule>
    <cfRule type="cellIs" dxfId="2048" priority="185" operator="between">
      <formula>100%</formula>
      <formula>110%</formula>
    </cfRule>
    <cfRule type="cellIs" dxfId="2047" priority="186" operator="between">
      <formula>70%</formula>
      <formula>99.9999999%</formula>
    </cfRule>
    <cfRule type="cellIs" dxfId="2046" priority="187" operator="between">
      <formula>0</formula>
      <formula>0.6999999999999</formula>
    </cfRule>
  </conditionalFormatting>
  <conditionalFormatting sqref="K35">
    <cfRule type="cellIs" dxfId="2045" priority="179" operator="greaterThan">
      <formula>1.1</formula>
    </cfRule>
    <cfRule type="cellIs" dxfId="2044" priority="180" operator="between">
      <formula>100%</formula>
      <formula>110%</formula>
    </cfRule>
    <cfRule type="cellIs" dxfId="2043" priority="181" operator="between">
      <formula>70%</formula>
      <formula>99.9999999%</formula>
    </cfRule>
    <cfRule type="cellIs" dxfId="2042" priority="182" operator="between">
      <formula>0</formula>
      <formula>0.6999999999999</formula>
    </cfRule>
  </conditionalFormatting>
  <conditionalFormatting sqref="J35">
    <cfRule type="containsText" dxfId="2041" priority="173" operator="containsText" text="Sin medición en la vigencia">
      <formula>NOT(ISERROR(SEARCH("Sin medición en la vigencia",J35)))</formula>
    </cfRule>
    <cfRule type="cellIs" dxfId="2040" priority="174" operator="greaterThan">
      <formula>1.1</formula>
    </cfRule>
    <cfRule type="cellIs" dxfId="2039" priority="175" operator="between">
      <formula>100%</formula>
      <formula>110%</formula>
    </cfRule>
    <cfRule type="cellIs" dxfId="2038" priority="176" operator="between">
      <formula>70%</formula>
      <formula>99.9999999%</formula>
    </cfRule>
    <cfRule type="cellIs" dxfId="2037" priority="177" operator="between">
      <formula>0</formula>
      <formula>0.6999999999999</formula>
    </cfRule>
  </conditionalFormatting>
  <hyperlinks>
    <hyperlink ref="L36" location="Principal!A1" display="volver al índice" xr:uid="{00000000-0004-0000-49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08" operator="containsText" id="{445564B2-004B-4C11-AEE6-748D1FE45206}">
            <xm:f>NOT(ISERROR(SEARCH("-",K5)))</xm:f>
            <xm:f>"-"</xm:f>
            <x14:dxf>
              <fill>
                <patternFill>
                  <bgColor rgb="FF000000"/>
                </patternFill>
              </fill>
            </x14:dxf>
          </x14:cfRule>
          <xm:sqref>K5:K11</xm:sqref>
        </x14:conditionalFormatting>
        <x14:conditionalFormatting xmlns:xm="http://schemas.microsoft.com/office/excel/2006/main">
          <x14:cfRule type="containsText" priority="198" operator="containsText" id="{17FD8648-1DA6-4012-8D67-EC72B645DED7}">
            <xm:f>NOT(ISERROR(SEARCH("-",K13)))</xm:f>
            <xm:f>"-"</xm:f>
            <x14:dxf>
              <fill>
                <patternFill>
                  <bgColor rgb="FF000000"/>
                </patternFill>
              </fill>
            </x14:dxf>
          </x14:cfRule>
          <xm:sqref>K13:K22</xm:sqref>
        </x14:conditionalFormatting>
        <x14:conditionalFormatting xmlns:xm="http://schemas.microsoft.com/office/excel/2006/main">
          <x14:cfRule type="containsText" priority="188" operator="containsText" id="{C3267856-B637-4E71-A0BC-1C0F1409A308}">
            <xm:f>NOT(ISERROR(SEARCH("-",K24)))</xm:f>
            <xm:f>"-"</xm:f>
            <x14:dxf>
              <fill>
                <patternFill>
                  <bgColor rgb="FF000000"/>
                </patternFill>
              </fill>
            </x14:dxf>
          </x14:cfRule>
          <xm:sqref>K24:K33</xm:sqref>
        </x14:conditionalFormatting>
        <x14:conditionalFormatting xmlns:xm="http://schemas.microsoft.com/office/excel/2006/main">
          <x14:cfRule type="containsText" priority="178" operator="containsText" id="{1652F936-E2D9-4AAB-A7EB-756EAD80FC94}">
            <xm:f>NOT(ISERROR(SEARCH("-",K35)))</xm:f>
            <xm:f>"-"</xm:f>
            <x14:dxf>
              <fill>
                <patternFill>
                  <bgColor rgb="FF000000"/>
                </patternFill>
              </fill>
            </x14:dxf>
          </x14:cfRule>
          <xm:sqref>K35</xm:sqref>
        </x14:conditionalFormatting>
      </x14:conditionalFormatting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L115"/>
  <sheetViews>
    <sheetView zoomScale="60" zoomScaleNormal="60" workbookViewId="0">
      <pane xSplit="6" ySplit="4" topLeftCell="G5" activePane="bottomRight" state="frozen"/>
      <selection pane="topRight" activeCell="G1" sqref="G1"/>
      <selection pane="bottomLeft" activeCell="A5" sqref="A5"/>
      <selection pane="bottomRight" activeCell="G35" sqref="G35"/>
    </sheetView>
  </sheetViews>
  <sheetFormatPr baseColWidth="10" defaultColWidth="11.42578125" defaultRowHeight="21" x14ac:dyDescent="0.35"/>
  <cols>
    <col min="1" max="1" width="19.85546875" style="163" customWidth="1"/>
    <col min="2" max="2" width="20.5703125" style="163" customWidth="1"/>
    <col min="3" max="3" width="26.7109375" style="163" customWidth="1"/>
    <col min="4" max="4" width="29.85546875" style="163" customWidth="1"/>
    <col min="5" max="5" width="24.85546875" style="163" customWidth="1"/>
    <col min="6" max="6" width="34.28515625" style="163" customWidth="1"/>
    <col min="7" max="7" width="14.5703125" style="163" customWidth="1"/>
    <col min="8" max="9" width="24" style="168" bestFit="1" customWidth="1"/>
    <col min="10" max="10" width="22.28515625" style="168" customWidth="1"/>
    <col min="11" max="11" width="23.7109375" style="168" customWidth="1"/>
    <col min="12" max="12" width="151.7109375" style="1020" customWidth="1"/>
  </cols>
  <sheetData>
    <row r="1" spans="1:12" ht="124.5" customHeight="1" thickBot="1" x14ac:dyDescent="0.3">
      <c r="A1" s="117"/>
      <c r="B1" s="118" t="s">
        <v>122</v>
      </c>
      <c r="C1" s="118"/>
      <c r="D1" s="199" t="s">
        <v>1676</v>
      </c>
      <c r="E1" s="119"/>
      <c r="F1" s="119"/>
      <c r="G1" s="119"/>
      <c r="H1" s="123"/>
      <c r="I1" s="123"/>
      <c r="J1" s="123"/>
      <c r="K1" s="123"/>
      <c r="L1" s="1001"/>
    </row>
    <row r="2" spans="1:12" s="9" customFormat="1" ht="36" customHeight="1" thickTop="1" thickBot="1" x14ac:dyDescent="0.3">
      <c r="A2" s="125"/>
      <c r="B2" s="125"/>
      <c r="C2" s="125"/>
      <c r="D2" s="125"/>
      <c r="E2" s="125"/>
      <c r="F2" s="125"/>
      <c r="G2" s="125"/>
      <c r="H2" s="127" t="s">
        <v>124</v>
      </c>
      <c r="I2" s="128"/>
      <c r="J2" s="128"/>
      <c r="K2" s="129"/>
      <c r="L2" s="1002" t="s">
        <v>21</v>
      </c>
    </row>
    <row r="3" spans="1:12" ht="59.2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003" t="s">
        <v>134</v>
      </c>
    </row>
    <row r="4" spans="1:12" ht="22.5" thickTop="1" thickBot="1" x14ac:dyDescent="0.3">
      <c r="A4" s="173"/>
      <c r="B4" s="251" t="s">
        <v>135</v>
      </c>
      <c r="C4" s="251"/>
      <c r="D4" s="251"/>
      <c r="E4" s="251"/>
      <c r="F4" s="251"/>
      <c r="G4" s="251"/>
      <c r="H4" s="177"/>
      <c r="I4" s="177"/>
      <c r="J4" s="177"/>
      <c r="K4" s="177"/>
      <c r="L4" s="1004"/>
    </row>
    <row r="5" spans="1:12" ht="102" customHeight="1" thickTop="1" thickBot="1" x14ac:dyDescent="0.3">
      <c r="A5" s="125" t="s">
        <v>1677</v>
      </c>
      <c r="B5" s="1005" t="s">
        <v>137</v>
      </c>
      <c r="C5" s="252" t="s">
        <v>143</v>
      </c>
      <c r="D5" s="143" t="s">
        <v>1135</v>
      </c>
      <c r="E5" s="143" t="s">
        <v>565</v>
      </c>
      <c r="F5" s="143" t="s">
        <v>1494</v>
      </c>
      <c r="G5" s="143" t="s">
        <v>1443</v>
      </c>
      <c r="H5" s="188">
        <v>11447647</v>
      </c>
      <c r="I5" s="188">
        <v>10763875</v>
      </c>
      <c r="J5" s="151">
        <v>0.94026964667935686</v>
      </c>
      <c r="K5" s="145">
        <v>0.94026964667935686</v>
      </c>
      <c r="L5" s="1006" t="s">
        <v>1678</v>
      </c>
    </row>
    <row r="6" spans="1:12" ht="168.75" customHeight="1" thickTop="1" thickBot="1" x14ac:dyDescent="0.3">
      <c r="A6" s="125" t="s">
        <v>1677</v>
      </c>
      <c r="B6" s="1005" t="s">
        <v>137</v>
      </c>
      <c r="C6" s="252" t="s">
        <v>143</v>
      </c>
      <c r="D6" s="143" t="s">
        <v>564</v>
      </c>
      <c r="E6" s="143" t="s">
        <v>144</v>
      </c>
      <c r="F6" s="143" t="s">
        <v>1496</v>
      </c>
      <c r="G6" s="143" t="s">
        <v>1443</v>
      </c>
      <c r="H6" s="194">
        <v>3181795.1243805098</v>
      </c>
      <c r="I6" s="194">
        <v>3067393.0799992261</v>
      </c>
      <c r="J6" s="151">
        <v>0.96404481121217456</v>
      </c>
      <c r="K6" s="145">
        <v>0.96404481121217456</v>
      </c>
      <c r="L6" s="152" t="s">
        <v>1679</v>
      </c>
    </row>
    <row r="7" spans="1:12" ht="83.25" customHeight="1" thickTop="1" thickBot="1" x14ac:dyDescent="0.3">
      <c r="A7" s="125" t="s">
        <v>1677</v>
      </c>
      <c r="B7" s="1005" t="s">
        <v>137</v>
      </c>
      <c r="C7" s="252" t="s">
        <v>143</v>
      </c>
      <c r="D7" s="252" t="s">
        <v>145</v>
      </c>
      <c r="E7" s="143" t="s">
        <v>146</v>
      </c>
      <c r="F7" s="143" t="s">
        <v>1550</v>
      </c>
      <c r="G7" s="143" t="s">
        <v>1499</v>
      </c>
      <c r="H7" s="399">
        <v>3813</v>
      </c>
      <c r="I7" s="399">
        <v>4303</v>
      </c>
      <c r="J7" s="151">
        <v>1.12850773669027</v>
      </c>
      <c r="K7" s="145">
        <v>1.12850773669027</v>
      </c>
      <c r="L7" s="1006" t="s">
        <v>1680</v>
      </c>
    </row>
    <row r="8" spans="1:12" ht="76.7" customHeight="1" thickTop="1" thickBot="1" x14ac:dyDescent="0.3">
      <c r="A8" s="125" t="s">
        <v>1677</v>
      </c>
      <c r="B8" s="1005" t="s">
        <v>137</v>
      </c>
      <c r="C8" s="252" t="s">
        <v>143</v>
      </c>
      <c r="D8" s="143" t="s">
        <v>1138</v>
      </c>
      <c r="E8" s="143" t="s">
        <v>466</v>
      </c>
      <c r="F8" s="143" t="s">
        <v>466</v>
      </c>
      <c r="G8" s="143" t="s">
        <v>438</v>
      </c>
      <c r="H8" s="194">
        <v>567590000000</v>
      </c>
      <c r="I8" s="194">
        <v>996164127734</v>
      </c>
      <c r="J8" s="151">
        <v>1.7550769529660495</v>
      </c>
      <c r="K8" s="145">
        <v>1.7550769529660495</v>
      </c>
      <c r="L8" s="1006" t="s">
        <v>1681</v>
      </c>
    </row>
    <row r="9" spans="1:12" ht="126.95" customHeight="1" thickTop="1" thickBot="1" x14ac:dyDescent="0.3">
      <c r="A9" s="125" t="s">
        <v>1677</v>
      </c>
      <c r="B9" s="1005" t="s">
        <v>137</v>
      </c>
      <c r="C9" s="252" t="s">
        <v>143</v>
      </c>
      <c r="D9" s="252" t="s">
        <v>150</v>
      </c>
      <c r="E9" s="252" t="s">
        <v>151</v>
      </c>
      <c r="F9" s="252" t="s">
        <v>1322</v>
      </c>
      <c r="G9" s="252" t="s">
        <v>276</v>
      </c>
      <c r="H9" s="194">
        <v>0.65500000000000003</v>
      </c>
      <c r="I9" s="194">
        <v>0.61329999999999996</v>
      </c>
      <c r="J9" s="151">
        <v>0.93633587786259531</v>
      </c>
      <c r="K9" s="145">
        <v>0.93633587786259531</v>
      </c>
      <c r="L9" s="1006" t="s">
        <v>1682</v>
      </c>
    </row>
    <row r="10" spans="1:12" ht="94.5" customHeight="1" thickTop="1" thickBot="1" x14ac:dyDescent="0.3">
      <c r="A10" s="125" t="s">
        <v>1677</v>
      </c>
      <c r="B10" s="1005" t="s">
        <v>137</v>
      </c>
      <c r="C10" s="252" t="s">
        <v>143</v>
      </c>
      <c r="D10" s="252" t="s">
        <v>150</v>
      </c>
      <c r="E10" s="143" t="s">
        <v>1141</v>
      </c>
      <c r="F10" s="143" t="s">
        <v>1324</v>
      </c>
      <c r="G10" s="143" t="s">
        <v>276</v>
      </c>
      <c r="H10" s="194">
        <v>1</v>
      </c>
      <c r="I10" s="194">
        <v>1</v>
      </c>
      <c r="J10" s="151">
        <v>1</v>
      </c>
      <c r="K10" s="145">
        <v>1</v>
      </c>
      <c r="L10" s="1006" t="s">
        <v>1683</v>
      </c>
    </row>
    <row r="11" spans="1:12" ht="163.5" customHeight="1" thickTop="1" thickBot="1" x14ac:dyDescent="0.3">
      <c r="A11" s="125" t="s">
        <v>1677</v>
      </c>
      <c r="B11" s="1005" t="s">
        <v>137</v>
      </c>
      <c r="C11" s="252" t="s">
        <v>143</v>
      </c>
      <c r="D11" s="252" t="s">
        <v>150</v>
      </c>
      <c r="E11" s="143" t="s">
        <v>1143</v>
      </c>
      <c r="F11" s="143" t="s">
        <v>1326</v>
      </c>
      <c r="G11" s="143" t="s">
        <v>276</v>
      </c>
      <c r="H11" s="194">
        <v>1</v>
      </c>
      <c r="I11" s="194">
        <v>1</v>
      </c>
      <c r="J11" s="151">
        <v>1</v>
      </c>
      <c r="K11" s="145">
        <v>1</v>
      </c>
      <c r="L11" s="1006" t="s">
        <v>1684</v>
      </c>
    </row>
    <row r="12" spans="1:12" ht="22.5" thickTop="1" thickBot="1" x14ac:dyDescent="0.3">
      <c r="A12" s="284"/>
      <c r="B12" s="284" t="s">
        <v>290</v>
      </c>
      <c r="C12" s="1007"/>
      <c r="D12" s="1007"/>
      <c r="E12" s="284"/>
      <c r="F12" s="284"/>
      <c r="G12" s="284"/>
      <c r="H12" s="239"/>
      <c r="I12" s="239"/>
      <c r="J12" s="239"/>
      <c r="K12" s="237"/>
      <c r="L12" s="1008"/>
    </row>
    <row r="13" spans="1:12" ht="105.75" customHeight="1" thickTop="1" thickBot="1" x14ac:dyDescent="0.3">
      <c r="A13" s="125" t="s">
        <v>1677</v>
      </c>
      <c r="B13" s="1009" t="s">
        <v>158</v>
      </c>
      <c r="C13" s="252" t="s">
        <v>159</v>
      </c>
      <c r="D13" s="143" t="s">
        <v>1685</v>
      </c>
      <c r="E13" s="143" t="s">
        <v>632</v>
      </c>
      <c r="F13" s="143" t="s">
        <v>1506</v>
      </c>
      <c r="G13" s="261" t="s">
        <v>453</v>
      </c>
      <c r="H13" s="194">
        <v>24</v>
      </c>
      <c r="I13" s="194">
        <v>47</v>
      </c>
      <c r="J13" s="151">
        <v>1.9583333333333333</v>
      </c>
      <c r="K13" s="145">
        <v>1.9583333333333333</v>
      </c>
      <c r="L13" s="1006" t="s">
        <v>1686</v>
      </c>
    </row>
    <row r="14" spans="1:12" ht="102" customHeight="1" thickTop="1" thickBot="1" x14ac:dyDescent="0.3">
      <c r="A14" s="125" t="s">
        <v>1677</v>
      </c>
      <c r="B14" s="1009" t="s">
        <v>158</v>
      </c>
      <c r="C14" s="252" t="s">
        <v>159</v>
      </c>
      <c r="D14" s="252" t="s">
        <v>1654</v>
      </c>
      <c r="E14" s="143" t="s">
        <v>635</v>
      </c>
      <c r="F14" s="143" t="s">
        <v>1509</v>
      </c>
      <c r="G14" s="261" t="s">
        <v>1499</v>
      </c>
      <c r="H14" s="184">
        <v>68</v>
      </c>
      <c r="I14" s="184">
        <v>107</v>
      </c>
      <c r="J14" s="151">
        <v>1.5735294117647058</v>
      </c>
      <c r="K14" s="145">
        <v>1.5735294117647058</v>
      </c>
      <c r="L14" s="1006" t="s">
        <v>1687</v>
      </c>
    </row>
    <row r="15" spans="1:12" ht="99" customHeight="1" thickTop="1" thickBot="1" x14ac:dyDescent="0.3">
      <c r="A15" s="125" t="s">
        <v>1677</v>
      </c>
      <c r="B15" s="1009" t="s">
        <v>158</v>
      </c>
      <c r="C15" s="252" t="s">
        <v>159</v>
      </c>
      <c r="D15" s="252" t="s">
        <v>1654</v>
      </c>
      <c r="E15" s="143" t="s">
        <v>637</v>
      </c>
      <c r="F15" s="143" t="s">
        <v>1511</v>
      </c>
      <c r="G15" s="261" t="s">
        <v>453</v>
      </c>
      <c r="H15" s="194">
        <v>50</v>
      </c>
      <c r="I15" s="194">
        <v>52</v>
      </c>
      <c r="J15" s="151">
        <v>1.04</v>
      </c>
      <c r="K15" s="145">
        <v>1.04</v>
      </c>
      <c r="L15" s="1006" t="s">
        <v>1688</v>
      </c>
    </row>
    <row r="16" spans="1:12" ht="233.25" customHeight="1" thickTop="1" thickBot="1" x14ac:dyDescent="0.3">
      <c r="A16" s="125" t="s">
        <v>1677</v>
      </c>
      <c r="B16" s="1009" t="s">
        <v>158</v>
      </c>
      <c r="C16" s="252" t="s">
        <v>159</v>
      </c>
      <c r="D16" s="143" t="s">
        <v>1513</v>
      </c>
      <c r="E16" s="143" t="s">
        <v>1514</v>
      </c>
      <c r="F16" s="143" t="s">
        <v>1515</v>
      </c>
      <c r="G16" s="143" t="s">
        <v>276</v>
      </c>
      <c r="H16" s="194">
        <v>0.5</v>
      </c>
      <c r="I16" s="194">
        <v>0.50758333333333328</v>
      </c>
      <c r="J16" s="151">
        <v>1.0151666666666666</v>
      </c>
      <c r="K16" s="145">
        <v>1.0151666666666666</v>
      </c>
      <c r="L16" s="1006" t="s">
        <v>1689</v>
      </c>
    </row>
    <row r="17" spans="1:12" ht="96.75" customHeight="1" thickTop="1" thickBot="1" x14ac:dyDescent="0.3">
      <c r="A17" s="125" t="s">
        <v>1677</v>
      </c>
      <c r="B17" s="1009" t="s">
        <v>158</v>
      </c>
      <c r="C17" s="252" t="s">
        <v>159</v>
      </c>
      <c r="D17" s="143" t="s">
        <v>577</v>
      </c>
      <c r="E17" s="143" t="s">
        <v>578</v>
      </c>
      <c r="F17" s="143" t="s">
        <v>1560</v>
      </c>
      <c r="G17" s="143" t="s">
        <v>453</v>
      </c>
      <c r="H17" s="194">
        <v>4454</v>
      </c>
      <c r="I17" s="194">
        <v>8979</v>
      </c>
      <c r="J17" s="151">
        <v>2.0159407274360124</v>
      </c>
      <c r="K17" s="145">
        <v>2</v>
      </c>
      <c r="L17" s="1006" t="s">
        <v>1690</v>
      </c>
    </row>
    <row r="18" spans="1:12" ht="84" customHeight="1" thickTop="1" thickBot="1" x14ac:dyDescent="0.3">
      <c r="A18" s="125" t="s">
        <v>1677</v>
      </c>
      <c r="B18" s="1009" t="s">
        <v>158</v>
      </c>
      <c r="C18" s="252" t="s">
        <v>159</v>
      </c>
      <c r="D18" s="143" t="s">
        <v>192</v>
      </c>
      <c r="E18" s="143" t="s">
        <v>193</v>
      </c>
      <c r="F18" s="143" t="s">
        <v>1519</v>
      </c>
      <c r="G18" s="143" t="s">
        <v>1334</v>
      </c>
      <c r="H18" s="1010">
        <v>10.199999999999999</v>
      </c>
      <c r="I18" s="155">
        <v>7.9916666666666663</v>
      </c>
      <c r="J18" s="151">
        <v>1.2763295099061522</v>
      </c>
      <c r="K18" s="145">
        <v>1.2763295099061522</v>
      </c>
      <c r="L18" s="1006" t="s">
        <v>1691</v>
      </c>
    </row>
    <row r="19" spans="1:12" ht="87" customHeight="1" thickTop="1" thickBot="1" x14ac:dyDescent="0.3">
      <c r="A19" s="125" t="s">
        <v>1677</v>
      </c>
      <c r="B19" s="1009" t="s">
        <v>158</v>
      </c>
      <c r="C19" s="252" t="s">
        <v>159</v>
      </c>
      <c r="D19" s="143" t="s">
        <v>231</v>
      </c>
      <c r="E19" s="143" t="s">
        <v>232</v>
      </c>
      <c r="F19" s="143" t="s">
        <v>1331</v>
      </c>
      <c r="G19" s="143" t="s">
        <v>276</v>
      </c>
      <c r="H19" s="194">
        <v>1</v>
      </c>
      <c r="I19" s="194">
        <v>1</v>
      </c>
      <c r="J19" s="151">
        <v>1</v>
      </c>
      <c r="K19" s="145">
        <v>1</v>
      </c>
      <c r="L19" s="1006" t="s">
        <v>1692</v>
      </c>
    </row>
    <row r="20" spans="1:12" ht="102.75" customHeight="1" thickTop="1" thickBot="1" x14ac:dyDescent="0.3">
      <c r="A20" s="125" t="s">
        <v>1677</v>
      </c>
      <c r="B20" s="1009" t="s">
        <v>158</v>
      </c>
      <c r="C20" s="252" t="s">
        <v>160</v>
      </c>
      <c r="D20" s="143" t="s">
        <v>1662</v>
      </c>
      <c r="E20" s="143" t="s">
        <v>1523</v>
      </c>
      <c r="F20" s="143" t="s">
        <v>1524</v>
      </c>
      <c r="G20" s="261" t="s">
        <v>276</v>
      </c>
      <c r="H20" s="194">
        <v>0.9</v>
      </c>
      <c r="I20" s="194">
        <v>1</v>
      </c>
      <c r="J20" s="151">
        <v>1.1111111111111112</v>
      </c>
      <c r="K20" s="145">
        <v>1.1111111111111112</v>
      </c>
      <c r="L20" s="1006" t="s">
        <v>1693</v>
      </c>
    </row>
    <row r="21" spans="1:12" ht="177" customHeight="1" thickTop="1" thickBot="1" x14ac:dyDescent="0.3">
      <c r="A21" s="125" t="s">
        <v>1677</v>
      </c>
      <c r="B21" s="1009" t="s">
        <v>158</v>
      </c>
      <c r="C21" s="252" t="s">
        <v>160</v>
      </c>
      <c r="D21" s="252" t="s">
        <v>594</v>
      </c>
      <c r="E21" s="143" t="s">
        <v>595</v>
      </c>
      <c r="F21" s="143" t="s">
        <v>1526</v>
      </c>
      <c r="G21" s="261" t="s">
        <v>1527</v>
      </c>
      <c r="H21" s="184">
        <v>32</v>
      </c>
      <c r="I21" s="184">
        <v>27.475000000000001</v>
      </c>
      <c r="J21" s="151">
        <v>1.1646951774340308</v>
      </c>
      <c r="K21" s="145">
        <v>1.1646951774340308</v>
      </c>
      <c r="L21" s="1006" t="s">
        <v>1694</v>
      </c>
    </row>
    <row r="22" spans="1:12" ht="22.5" thickTop="1" thickBot="1" x14ac:dyDescent="0.3">
      <c r="A22" s="125" t="s">
        <v>1677</v>
      </c>
      <c r="B22" s="600" t="s">
        <v>161</v>
      </c>
      <c r="C22" s="1011"/>
      <c r="D22" s="1011"/>
      <c r="E22" s="254"/>
      <c r="F22" s="254"/>
      <c r="G22" s="254"/>
      <c r="H22" s="141"/>
      <c r="I22" s="141"/>
      <c r="J22" s="141"/>
      <c r="K22" s="138"/>
      <c r="L22" s="1012"/>
    </row>
    <row r="23" spans="1:12" ht="112.7" customHeight="1" thickTop="1" thickBot="1" x14ac:dyDescent="0.3">
      <c r="A23" s="125" t="s">
        <v>1677</v>
      </c>
      <c r="B23" s="1013" t="s">
        <v>162</v>
      </c>
      <c r="C23" s="694" t="s">
        <v>165</v>
      </c>
      <c r="D23" s="252" t="s">
        <v>165</v>
      </c>
      <c r="E23" s="143" t="s">
        <v>264</v>
      </c>
      <c r="F23" s="143" t="s">
        <v>1344</v>
      </c>
      <c r="G23" s="261" t="s">
        <v>276</v>
      </c>
      <c r="H23" s="194">
        <v>1</v>
      </c>
      <c r="I23" s="194">
        <v>1</v>
      </c>
      <c r="J23" s="151">
        <v>1</v>
      </c>
      <c r="K23" s="145">
        <v>1</v>
      </c>
      <c r="L23" s="1006" t="s">
        <v>1695</v>
      </c>
    </row>
    <row r="24" spans="1:12" ht="112.7" customHeight="1" thickTop="1" thickBot="1" x14ac:dyDescent="0.3">
      <c r="A24" s="125" t="s">
        <v>1677</v>
      </c>
      <c r="B24" s="1013" t="s">
        <v>162</v>
      </c>
      <c r="C24" s="694" t="s">
        <v>165</v>
      </c>
      <c r="D24" s="252" t="s">
        <v>165</v>
      </c>
      <c r="E24" s="143" t="s">
        <v>266</v>
      </c>
      <c r="F24" s="143" t="s">
        <v>1346</v>
      </c>
      <c r="G24" s="261" t="s">
        <v>276</v>
      </c>
      <c r="H24" s="194">
        <v>1</v>
      </c>
      <c r="I24" s="194">
        <v>1</v>
      </c>
      <c r="J24" s="151">
        <v>1</v>
      </c>
      <c r="K24" s="145">
        <v>1</v>
      </c>
      <c r="L24" s="1006" t="s">
        <v>1696</v>
      </c>
    </row>
    <row r="25" spans="1:12" ht="112.7" customHeight="1" thickTop="1" thickBot="1" x14ac:dyDescent="0.3">
      <c r="A25" s="125" t="s">
        <v>1677</v>
      </c>
      <c r="B25" s="1013" t="s">
        <v>162</v>
      </c>
      <c r="C25" s="694" t="s">
        <v>165</v>
      </c>
      <c r="D25" s="252" t="s">
        <v>252</v>
      </c>
      <c r="E25" s="143" t="s">
        <v>200</v>
      </c>
      <c r="F25" s="143" t="s">
        <v>1340</v>
      </c>
      <c r="G25" s="261" t="s">
        <v>276</v>
      </c>
      <c r="H25" s="194">
        <v>1</v>
      </c>
      <c r="I25" s="194">
        <v>1</v>
      </c>
      <c r="J25" s="151">
        <v>1</v>
      </c>
      <c r="K25" s="145">
        <v>1</v>
      </c>
      <c r="L25" s="1006" t="s">
        <v>1697</v>
      </c>
    </row>
    <row r="26" spans="1:12" ht="169.5" customHeight="1" thickTop="1" thickBot="1" x14ac:dyDescent="0.3">
      <c r="A26" s="125" t="s">
        <v>1677</v>
      </c>
      <c r="B26" s="1013" t="s">
        <v>162</v>
      </c>
      <c r="C26" s="694" t="s">
        <v>165</v>
      </c>
      <c r="D26" s="252" t="s">
        <v>252</v>
      </c>
      <c r="E26" s="143" t="s">
        <v>254</v>
      </c>
      <c r="F26" s="143" t="s">
        <v>1342</v>
      </c>
      <c r="G26" s="261" t="s">
        <v>276</v>
      </c>
      <c r="H26" s="194">
        <v>1</v>
      </c>
      <c r="I26" s="194">
        <v>0.9415</v>
      </c>
      <c r="J26" s="151">
        <v>0.9415</v>
      </c>
      <c r="K26" s="145">
        <v>0.9415</v>
      </c>
      <c r="L26" s="1006" t="s">
        <v>1698</v>
      </c>
    </row>
    <row r="27" spans="1:12" ht="129.75" customHeight="1" thickTop="1" thickBot="1" x14ac:dyDescent="0.3">
      <c r="A27" s="125" t="s">
        <v>1677</v>
      </c>
      <c r="B27" s="1013" t="s">
        <v>162</v>
      </c>
      <c r="C27" s="694" t="s">
        <v>165</v>
      </c>
      <c r="D27" s="143" t="s">
        <v>202</v>
      </c>
      <c r="E27" s="143" t="s">
        <v>203</v>
      </c>
      <c r="F27" s="143" t="s">
        <v>306</v>
      </c>
      <c r="G27" s="143" t="s">
        <v>276</v>
      </c>
      <c r="H27" s="194">
        <v>1</v>
      </c>
      <c r="I27" s="194">
        <v>1</v>
      </c>
      <c r="J27" s="151">
        <v>1</v>
      </c>
      <c r="K27" s="145">
        <v>1</v>
      </c>
      <c r="L27" s="1275" t="s">
        <v>1699</v>
      </c>
    </row>
    <row r="28" spans="1:12" ht="151.5" customHeight="1" thickTop="1" thickBot="1" x14ac:dyDescent="0.3">
      <c r="A28" s="125" t="s">
        <v>1677</v>
      </c>
      <c r="B28" s="1013" t="s">
        <v>162</v>
      </c>
      <c r="C28" s="694" t="s">
        <v>327</v>
      </c>
      <c r="D28" s="143" t="s">
        <v>608</v>
      </c>
      <c r="E28" s="143" t="s">
        <v>609</v>
      </c>
      <c r="F28" s="143" t="s">
        <v>1574</v>
      </c>
      <c r="G28" s="143" t="s">
        <v>453</v>
      </c>
      <c r="H28" s="194">
        <v>12286.921490201636</v>
      </c>
      <c r="I28" s="194">
        <v>28791</v>
      </c>
      <c r="J28" s="151">
        <v>2.3432232413106697</v>
      </c>
      <c r="K28" s="145">
        <v>2</v>
      </c>
      <c r="L28" s="1006" t="s">
        <v>1700</v>
      </c>
    </row>
    <row r="29" spans="1:12" ht="112.7" customHeight="1" thickTop="1" thickBot="1" x14ac:dyDescent="0.3">
      <c r="A29" s="771" t="s">
        <v>1677</v>
      </c>
      <c r="B29" s="1014" t="s">
        <v>162</v>
      </c>
      <c r="C29" s="1015" t="s">
        <v>327</v>
      </c>
      <c r="D29" s="756" t="s">
        <v>617</v>
      </c>
      <c r="E29" s="757" t="s">
        <v>1666</v>
      </c>
      <c r="F29" s="756" t="s">
        <v>1667</v>
      </c>
      <c r="G29" s="758" t="s">
        <v>453</v>
      </c>
      <c r="H29" s="948">
        <v>0</v>
      </c>
      <c r="I29" s="948">
        <v>0</v>
      </c>
      <c r="J29" s="613" t="s">
        <v>297</v>
      </c>
      <c r="K29" s="611" t="s">
        <v>298</v>
      </c>
      <c r="L29" s="1006" t="s">
        <v>1701</v>
      </c>
    </row>
    <row r="30" spans="1:12" ht="112.7" customHeight="1" thickTop="1" thickBot="1" x14ac:dyDescent="0.3">
      <c r="A30" s="125" t="s">
        <v>1677</v>
      </c>
      <c r="B30" s="1013" t="s">
        <v>162</v>
      </c>
      <c r="C30" s="694" t="s">
        <v>327</v>
      </c>
      <c r="D30" s="143" t="s">
        <v>611</v>
      </c>
      <c r="E30" s="143" t="s">
        <v>612</v>
      </c>
      <c r="F30" s="143" t="s">
        <v>1536</v>
      </c>
      <c r="G30" s="754" t="s">
        <v>453</v>
      </c>
      <c r="H30" s="194">
        <v>35323</v>
      </c>
      <c r="I30" s="194">
        <v>36794</v>
      </c>
      <c r="J30" s="151">
        <v>1.0416442544517737</v>
      </c>
      <c r="K30" s="145">
        <v>1.0416442544517737</v>
      </c>
      <c r="L30" s="1006" t="s">
        <v>1702</v>
      </c>
    </row>
    <row r="31" spans="1:12" s="3" customFormat="1" ht="112.7" customHeight="1" thickTop="1" thickBot="1" x14ac:dyDescent="0.3">
      <c r="A31" s="771" t="s">
        <v>1677</v>
      </c>
      <c r="B31" s="1014" t="s">
        <v>162</v>
      </c>
      <c r="C31" s="1015" t="s">
        <v>327</v>
      </c>
      <c r="D31" s="1015" t="s">
        <v>620</v>
      </c>
      <c r="E31" s="757" t="s">
        <v>621</v>
      </c>
      <c r="F31" s="757" t="s">
        <v>1538</v>
      </c>
      <c r="G31" s="758" t="s">
        <v>453</v>
      </c>
      <c r="H31" s="948">
        <v>0</v>
      </c>
      <c r="I31" s="948">
        <v>0</v>
      </c>
      <c r="J31" s="613" t="s">
        <v>297</v>
      </c>
      <c r="K31" s="611" t="s">
        <v>298</v>
      </c>
      <c r="L31" s="1006" t="s">
        <v>1701</v>
      </c>
    </row>
    <row r="32" spans="1:12" s="3" customFormat="1" ht="112.7" customHeight="1" thickTop="1" thickBot="1" x14ac:dyDescent="0.3">
      <c r="A32" s="125" t="s">
        <v>1677</v>
      </c>
      <c r="B32" s="1013" t="s">
        <v>162</v>
      </c>
      <c r="C32" s="694" t="s">
        <v>327</v>
      </c>
      <c r="D32" s="143" t="s">
        <v>640</v>
      </c>
      <c r="E32" s="144" t="s">
        <v>641</v>
      </c>
      <c r="F32" s="144" t="s">
        <v>1541</v>
      </c>
      <c r="G32" s="754" t="s">
        <v>276</v>
      </c>
      <c r="H32" s="194">
        <v>1</v>
      </c>
      <c r="I32" s="194">
        <v>1</v>
      </c>
      <c r="J32" s="151">
        <v>1</v>
      </c>
      <c r="K32" s="145">
        <v>1</v>
      </c>
      <c r="L32" s="1006" t="s">
        <v>1703</v>
      </c>
    </row>
    <row r="33" spans="1:12" s="3" customFormat="1" ht="22.5" thickTop="1" thickBot="1" x14ac:dyDescent="0.3">
      <c r="A33" s="1016"/>
      <c r="B33" s="617" t="s">
        <v>171</v>
      </c>
      <c r="C33" s="1017"/>
      <c r="D33" s="1017"/>
      <c r="E33" s="262"/>
      <c r="F33" s="262"/>
      <c r="G33" s="262"/>
      <c r="H33" s="191"/>
      <c r="I33" s="191"/>
      <c r="J33" s="191"/>
      <c r="K33" s="190"/>
      <c r="L33" s="1018"/>
    </row>
    <row r="34" spans="1:12" s="3" customFormat="1" ht="90" customHeight="1" thickTop="1" thickBot="1" x14ac:dyDescent="0.3">
      <c r="A34" s="125" t="s">
        <v>1677</v>
      </c>
      <c r="B34" s="1019" t="s">
        <v>172</v>
      </c>
      <c r="C34" s="143" t="s">
        <v>173</v>
      </c>
      <c r="D34" s="143" t="s">
        <v>226</v>
      </c>
      <c r="E34" s="144" t="s">
        <v>206</v>
      </c>
      <c r="F34" s="144" t="s">
        <v>333</v>
      </c>
      <c r="G34" s="754" t="s">
        <v>276</v>
      </c>
      <c r="H34" s="194">
        <v>1</v>
      </c>
      <c r="I34" s="194">
        <v>1.0204166666666665</v>
      </c>
      <c r="J34" s="151">
        <v>1.0204166666666665</v>
      </c>
      <c r="K34" s="145">
        <v>1.0204166666666665</v>
      </c>
      <c r="L34" s="1006" t="s">
        <v>1704</v>
      </c>
    </row>
    <row r="35" spans="1:12" ht="134.25" customHeight="1" thickTop="1" x14ac:dyDescent="0.35">
      <c r="B35" s="246"/>
      <c r="C35" s="246"/>
      <c r="D35" s="246"/>
      <c r="J35" s="47" t="s">
        <v>177</v>
      </c>
      <c r="K35" s="1178">
        <v>1.1946784462697955</v>
      </c>
      <c r="L35" s="17" t="s">
        <v>178</v>
      </c>
    </row>
    <row r="36" spans="1:12" x14ac:dyDescent="0.35">
      <c r="B36" s="246"/>
      <c r="C36" s="246"/>
      <c r="D36" s="246"/>
      <c r="E36" s="246"/>
      <c r="F36" s="246"/>
      <c r="G36" s="246"/>
      <c r="K36" s="165"/>
    </row>
    <row r="37" spans="1:12" x14ac:dyDescent="0.35">
      <c r="B37" s="246"/>
      <c r="C37" s="246"/>
      <c r="D37" s="246"/>
      <c r="E37" s="246"/>
      <c r="F37" s="246"/>
      <c r="G37" s="246"/>
      <c r="K37" s="165"/>
    </row>
    <row r="38" spans="1:12" x14ac:dyDescent="0.35">
      <c r="B38" s="246"/>
      <c r="C38" s="246"/>
      <c r="D38" s="246"/>
      <c r="E38" s="246"/>
      <c r="F38" s="246"/>
      <c r="G38" s="246"/>
      <c r="K38" s="165"/>
    </row>
    <row r="39" spans="1:12" x14ac:dyDescent="0.35">
      <c r="B39" s="246"/>
      <c r="C39" s="246"/>
      <c r="D39" s="246"/>
      <c r="E39" s="246"/>
      <c r="F39" s="246"/>
      <c r="G39" s="246"/>
      <c r="K39" s="165"/>
    </row>
    <row r="40" spans="1:12" x14ac:dyDescent="0.35">
      <c r="B40" s="246"/>
      <c r="C40" s="246"/>
      <c r="D40" s="246"/>
      <c r="E40" s="246"/>
      <c r="F40" s="246"/>
      <c r="G40" s="246"/>
      <c r="K40" s="165"/>
    </row>
    <row r="41" spans="1:12" x14ac:dyDescent="0.35">
      <c r="B41" s="246"/>
      <c r="C41" s="246"/>
      <c r="D41" s="246"/>
      <c r="E41" s="246"/>
      <c r="F41" s="246"/>
      <c r="G41" s="246"/>
      <c r="K41" s="165"/>
    </row>
    <row r="42" spans="1:12" x14ac:dyDescent="0.35">
      <c r="B42" s="246"/>
      <c r="C42" s="246"/>
      <c r="D42" s="246"/>
      <c r="E42" s="246"/>
      <c r="F42" s="246"/>
      <c r="G42" s="246"/>
      <c r="K42" s="165"/>
    </row>
    <row r="43" spans="1:12" x14ac:dyDescent="0.35">
      <c r="K43" s="165"/>
    </row>
    <row r="44" spans="1:12" x14ac:dyDescent="0.35">
      <c r="K44" s="165"/>
    </row>
    <row r="45" spans="1:12" x14ac:dyDescent="0.35">
      <c r="K45" s="165"/>
    </row>
    <row r="46" spans="1:12" x14ac:dyDescent="0.35">
      <c r="K46" s="165"/>
    </row>
    <row r="47" spans="1:12" x14ac:dyDescent="0.35">
      <c r="K47" s="165"/>
    </row>
    <row r="48" spans="1:12" x14ac:dyDescent="0.35">
      <c r="K48" s="165"/>
    </row>
    <row r="49" spans="11:11" x14ac:dyDescent="0.35">
      <c r="K49" s="165"/>
    </row>
    <row r="50" spans="11:11" x14ac:dyDescent="0.35">
      <c r="K50" s="165"/>
    </row>
    <row r="51" spans="11:11" x14ac:dyDescent="0.35">
      <c r="K51" s="165"/>
    </row>
    <row r="52" spans="11:11" x14ac:dyDescent="0.35">
      <c r="K52" s="165"/>
    </row>
    <row r="53" spans="11:11" x14ac:dyDescent="0.35">
      <c r="K53" s="165"/>
    </row>
    <row r="54" spans="11:11" x14ac:dyDescent="0.35">
      <c r="K54" s="165"/>
    </row>
    <row r="55" spans="11:11" x14ac:dyDescent="0.35">
      <c r="K55" s="165"/>
    </row>
    <row r="56" spans="11:11" x14ac:dyDescent="0.35">
      <c r="K56" s="165"/>
    </row>
    <row r="57" spans="11:11" x14ac:dyDescent="0.35">
      <c r="K57" s="165"/>
    </row>
    <row r="58" spans="11:11" x14ac:dyDescent="0.35">
      <c r="K58" s="165"/>
    </row>
    <row r="59" spans="11:11" x14ac:dyDescent="0.35">
      <c r="K59" s="165"/>
    </row>
    <row r="60" spans="11:11" x14ac:dyDescent="0.35">
      <c r="K60" s="165"/>
    </row>
    <row r="61" spans="11:11" x14ac:dyDescent="0.35">
      <c r="K61" s="165"/>
    </row>
    <row r="62" spans="11:11" x14ac:dyDescent="0.35">
      <c r="K62" s="165"/>
    </row>
    <row r="63" spans="11:11" x14ac:dyDescent="0.35">
      <c r="K63" s="165"/>
    </row>
    <row r="64" spans="11:11" x14ac:dyDescent="0.35">
      <c r="K64" s="165"/>
    </row>
    <row r="65" spans="11:11" x14ac:dyDescent="0.35">
      <c r="K65" s="165"/>
    </row>
    <row r="66" spans="11:11" x14ac:dyDescent="0.35">
      <c r="K66" s="165"/>
    </row>
    <row r="67" spans="11:11" x14ac:dyDescent="0.35">
      <c r="K67" s="165"/>
    </row>
    <row r="68" spans="11:11" x14ac:dyDescent="0.35">
      <c r="K68" s="165"/>
    </row>
    <row r="69" spans="11:11" x14ac:dyDescent="0.35">
      <c r="K69" s="165"/>
    </row>
    <row r="70" spans="11:11" x14ac:dyDescent="0.35">
      <c r="K70" s="165"/>
    </row>
    <row r="71" spans="11:11" x14ac:dyDescent="0.35">
      <c r="K71" s="165"/>
    </row>
    <row r="72" spans="11:11" x14ac:dyDescent="0.35">
      <c r="K72" s="165"/>
    </row>
    <row r="73" spans="11:11" x14ac:dyDescent="0.35">
      <c r="K73" s="165"/>
    </row>
    <row r="74" spans="11:11" x14ac:dyDescent="0.35">
      <c r="K74" s="165"/>
    </row>
    <row r="75" spans="11:11" x14ac:dyDescent="0.35">
      <c r="K75" s="165"/>
    </row>
    <row r="76" spans="11:11" x14ac:dyDescent="0.35">
      <c r="K76" s="165"/>
    </row>
    <row r="77" spans="11:11" x14ac:dyDescent="0.35">
      <c r="K77" s="165"/>
    </row>
    <row r="78" spans="11:11" x14ac:dyDescent="0.35">
      <c r="K78" s="165"/>
    </row>
    <row r="79" spans="11:11" x14ac:dyDescent="0.35">
      <c r="K79" s="165"/>
    </row>
    <row r="80" spans="11:11" x14ac:dyDescent="0.35">
      <c r="K80" s="165"/>
    </row>
    <row r="81" spans="11:11" x14ac:dyDescent="0.35">
      <c r="K81" s="165"/>
    </row>
    <row r="82" spans="11:11" x14ac:dyDescent="0.35">
      <c r="K82" s="165"/>
    </row>
    <row r="83" spans="11:11" x14ac:dyDescent="0.35">
      <c r="K83" s="165"/>
    </row>
    <row r="84" spans="11:11" x14ac:dyDescent="0.35">
      <c r="K84" s="165"/>
    </row>
    <row r="85" spans="11:11" x14ac:dyDescent="0.35">
      <c r="K85" s="165"/>
    </row>
    <row r="86" spans="11:11" x14ac:dyDescent="0.35">
      <c r="K86" s="165"/>
    </row>
    <row r="87" spans="11:11" x14ac:dyDescent="0.35">
      <c r="K87" s="165"/>
    </row>
    <row r="88" spans="11:11" x14ac:dyDescent="0.35">
      <c r="K88" s="165"/>
    </row>
    <row r="89" spans="11:11" x14ac:dyDescent="0.35">
      <c r="K89" s="165"/>
    </row>
    <row r="90" spans="11:11" x14ac:dyDescent="0.35">
      <c r="K90" s="165"/>
    </row>
    <row r="91" spans="11:11" x14ac:dyDescent="0.35">
      <c r="K91" s="165"/>
    </row>
    <row r="92" spans="11:11" x14ac:dyDescent="0.35">
      <c r="K92" s="165"/>
    </row>
    <row r="93" spans="11:11" x14ac:dyDescent="0.35">
      <c r="K93" s="165"/>
    </row>
    <row r="94" spans="11:11" x14ac:dyDescent="0.35">
      <c r="K94" s="165"/>
    </row>
    <row r="95" spans="11:11" x14ac:dyDescent="0.35">
      <c r="K95" s="165"/>
    </row>
    <row r="96" spans="11:11" x14ac:dyDescent="0.35">
      <c r="K96" s="165"/>
    </row>
    <row r="97" spans="11:11" x14ac:dyDescent="0.35">
      <c r="K97" s="165"/>
    </row>
    <row r="98" spans="11:11" x14ac:dyDescent="0.35">
      <c r="K98" s="165"/>
    </row>
    <row r="99" spans="11:11" x14ac:dyDescent="0.35">
      <c r="K99" s="165"/>
    </row>
    <row r="100" spans="11:11" x14ac:dyDescent="0.35">
      <c r="K100" s="16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pk6NCtiXYY4lM4Z7ZmnxOPn1UX9Ri11Wap83nvVLasc7MF5Z/3rDvBAh+TL9QCX6VhR0xCfJQ1DhZAfP8E4HrA==" saltValue="lC2CjaN/vGFzTT2fQPoT/A==" spinCount="100000" sheet="1" objects="1" scenarios="1"/>
  <conditionalFormatting sqref="H6:I11 H13:I17 H23:I31 H19:I21 I18">
    <cfRule type="expression" dxfId="2032" priority="672">
      <formula>OR($G6="Número",$G6="Meses",$G6="Pesos",$G6="Millones")</formula>
    </cfRule>
    <cfRule type="expression" dxfId="2031" priority="673">
      <formula>$G6="Porcentaje"</formula>
    </cfRule>
  </conditionalFormatting>
  <conditionalFormatting sqref="H32:I32">
    <cfRule type="expression" dxfId="2030" priority="642">
      <formula>OR($G32="Número",$G32="Meses",$G32="Pesos",$G32="Millones")</formula>
    </cfRule>
    <cfRule type="expression" dxfId="2029" priority="643">
      <formula>$G32="Porcentaje"</formula>
    </cfRule>
  </conditionalFormatting>
  <conditionalFormatting sqref="H34:I34">
    <cfRule type="expression" dxfId="2028" priority="622">
      <formula>OR($G34="Número",$G34="Meses",$G34="Pesos",$G34="Millones")</formula>
    </cfRule>
    <cfRule type="expression" dxfId="2027" priority="623">
      <formula>$G34="Porcentaje"</formula>
    </cfRule>
  </conditionalFormatting>
  <conditionalFormatting sqref="K5:K11">
    <cfRule type="cellIs" dxfId="2026" priority="432" operator="greaterThan">
      <formula>1.1</formula>
    </cfRule>
    <cfRule type="cellIs" dxfId="2025" priority="433" operator="between">
      <formula>100%</formula>
      <formula>110%</formula>
    </cfRule>
    <cfRule type="cellIs" dxfId="2024" priority="434" operator="between">
      <formula>70%</formula>
      <formula>99.9999999%</formula>
    </cfRule>
    <cfRule type="cellIs" dxfId="2023" priority="435" operator="between">
      <formula>0</formula>
      <formula>0.6999999999999</formula>
    </cfRule>
  </conditionalFormatting>
  <conditionalFormatting sqref="J5:J11">
    <cfRule type="containsText" dxfId="2022" priority="426" operator="containsText" text="Sin medición en la vigencia">
      <formula>NOT(ISERROR(SEARCH("Sin medición en la vigencia",J5)))</formula>
    </cfRule>
    <cfRule type="cellIs" dxfId="2021" priority="427" operator="greaterThan">
      <formula>1.1</formula>
    </cfRule>
    <cfRule type="cellIs" dxfId="2020" priority="428" operator="between">
      <formula>100%</formula>
      <formula>110%</formula>
    </cfRule>
    <cfRule type="cellIs" dxfId="2019" priority="429" operator="between">
      <formula>70%</formula>
      <formula>99.9999999%</formula>
    </cfRule>
    <cfRule type="cellIs" dxfId="2018" priority="430" operator="between">
      <formula>0</formula>
      <formula>0.6999999999999</formula>
    </cfRule>
  </conditionalFormatting>
  <conditionalFormatting sqref="K13:K21">
    <cfRule type="cellIs" dxfId="2017" priority="422" operator="greaterThan">
      <formula>1.1</formula>
    </cfRule>
    <cfRule type="cellIs" dxfId="2016" priority="423" operator="between">
      <formula>100%</formula>
      <formula>110%</formula>
    </cfRule>
    <cfRule type="cellIs" dxfId="2015" priority="424" operator="between">
      <formula>70%</formula>
      <formula>99.9999999%</formula>
    </cfRule>
    <cfRule type="cellIs" dxfId="2014" priority="425" operator="between">
      <formula>0</formula>
      <formula>0.6999999999999</formula>
    </cfRule>
  </conditionalFormatting>
  <conditionalFormatting sqref="J13:J21">
    <cfRule type="containsText" dxfId="2013" priority="416" operator="containsText" text="Sin medición en la vigencia">
      <formula>NOT(ISERROR(SEARCH("Sin medición en la vigencia",J13)))</formula>
    </cfRule>
    <cfRule type="cellIs" dxfId="2012" priority="417" operator="greaterThan">
      <formula>1.1</formula>
    </cfRule>
    <cfRule type="cellIs" dxfId="2011" priority="418" operator="between">
      <formula>100%</formula>
      <formula>110%</formula>
    </cfRule>
    <cfRule type="cellIs" dxfId="2010" priority="419" operator="between">
      <formula>70%</formula>
      <formula>99.9999999%</formula>
    </cfRule>
    <cfRule type="cellIs" dxfId="2009" priority="420" operator="between">
      <formula>0</formula>
      <formula>0.6999999999999</formula>
    </cfRule>
  </conditionalFormatting>
  <conditionalFormatting sqref="K23:K32">
    <cfRule type="cellIs" dxfId="2008" priority="412" operator="greaterThan">
      <formula>1.1</formula>
    </cfRule>
    <cfRule type="cellIs" dxfId="2007" priority="413" operator="between">
      <formula>100%</formula>
      <formula>110%</formula>
    </cfRule>
    <cfRule type="cellIs" dxfId="2006" priority="414" operator="between">
      <formula>70%</formula>
      <formula>99.9999999%</formula>
    </cfRule>
    <cfRule type="cellIs" dxfId="2005" priority="415" operator="between">
      <formula>0</formula>
      <formula>0.6999999999999</formula>
    </cfRule>
  </conditionalFormatting>
  <conditionalFormatting sqref="J23:J32">
    <cfRule type="containsText" dxfId="2004" priority="406" operator="containsText" text="Sin medición en la vigencia">
      <formula>NOT(ISERROR(SEARCH("Sin medición en la vigencia",J23)))</formula>
    </cfRule>
    <cfRule type="cellIs" dxfId="2003" priority="407" operator="greaterThan">
      <formula>1.1</formula>
    </cfRule>
    <cfRule type="cellIs" dxfId="2002" priority="408" operator="between">
      <formula>100%</formula>
      <formula>110%</formula>
    </cfRule>
    <cfRule type="cellIs" dxfId="2001" priority="409" operator="between">
      <formula>70%</formula>
      <formula>99.9999999%</formula>
    </cfRule>
    <cfRule type="cellIs" dxfId="2000" priority="410" operator="between">
      <formula>0</formula>
      <formula>0.6999999999999</formula>
    </cfRule>
  </conditionalFormatting>
  <conditionalFormatting sqref="K34">
    <cfRule type="cellIs" dxfId="1999" priority="402" operator="greaterThan">
      <formula>1.1</formula>
    </cfRule>
    <cfRule type="cellIs" dxfId="1998" priority="403" operator="between">
      <formula>100%</formula>
      <formula>110%</formula>
    </cfRule>
    <cfRule type="cellIs" dxfId="1997" priority="404" operator="between">
      <formula>70%</formula>
      <formula>99.9999999%</formula>
    </cfRule>
    <cfRule type="cellIs" dxfId="1996" priority="405" operator="between">
      <formula>0</formula>
      <formula>0.6999999999999</formula>
    </cfRule>
  </conditionalFormatting>
  <conditionalFormatting sqref="J34">
    <cfRule type="containsText" dxfId="1995" priority="396" operator="containsText" text="Sin medición en la vigencia">
      <formula>NOT(ISERROR(SEARCH("Sin medición en la vigencia",J34)))</formula>
    </cfRule>
    <cfRule type="cellIs" dxfId="1994" priority="397" operator="greaterThan">
      <formula>1.1</formula>
    </cfRule>
    <cfRule type="cellIs" dxfId="1993" priority="398" operator="between">
      <formula>100%</formula>
      <formula>110%</formula>
    </cfRule>
    <cfRule type="cellIs" dxfId="1992" priority="399" operator="between">
      <formula>70%</formula>
      <formula>99.9999999%</formula>
    </cfRule>
    <cfRule type="cellIs" dxfId="1991" priority="400" operator="between">
      <formula>0</formula>
      <formula>0.6999999999999</formula>
    </cfRule>
  </conditionalFormatting>
  <hyperlinks>
    <hyperlink ref="L35" location="Principal!A1" display="volver al índice" xr:uid="{00000000-0004-0000-4A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31" operator="containsText" id="{DC65664A-5FB5-4E09-8403-43FF7392D657}">
            <xm:f>NOT(ISERROR(SEARCH("-",K5)))</xm:f>
            <xm:f>"-"</xm:f>
            <x14:dxf>
              <fill>
                <patternFill>
                  <bgColor rgb="FF000000"/>
                </patternFill>
              </fill>
            </x14:dxf>
          </x14:cfRule>
          <xm:sqref>K5:K11</xm:sqref>
        </x14:conditionalFormatting>
        <x14:conditionalFormatting xmlns:xm="http://schemas.microsoft.com/office/excel/2006/main">
          <x14:cfRule type="containsText" priority="421" operator="containsText" id="{ABE9B527-741B-4328-A679-15A2D48339E0}">
            <xm:f>NOT(ISERROR(SEARCH("-",K13)))</xm:f>
            <xm:f>"-"</xm:f>
            <x14:dxf>
              <fill>
                <patternFill>
                  <bgColor rgb="FF000000"/>
                </patternFill>
              </fill>
            </x14:dxf>
          </x14:cfRule>
          <xm:sqref>K13:K21</xm:sqref>
        </x14:conditionalFormatting>
        <x14:conditionalFormatting xmlns:xm="http://schemas.microsoft.com/office/excel/2006/main">
          <x14:cfRule type="containsText" priority="411" operator="containsText" id="{F980A1AD-4046-40A5-A86B-4E4778B17FDD}">
            <xm:f>NOT(ISERROR(SEARCH("-",K23)))</xm:f>
            <xm:f>"-"</xm:f>
            <x14:dxf>
              <fill>
                <patternFill>
                  <bgColor rgb="FF000000"/>
                </patternFill>
              </fill>
            </x14:dxf>
          </x14:cfRule>
          <xm:sqref>K23:K32</xm:sqref>
        </x14:conditionalFormatting>
        <x14:conditionalFormatting xmlns:xm="http://schemas.microsoft.com/office/excel/2006/main">
          <x14:cfRule type="containsText" priority="401" operator="containsText" id="{6246EDE0-D714-47C3-A7D4-B57E976BE782}">
            <xm:f>NOT(ISERROR(SEARCH("-",K34)))</xm:f>
            <xm:f>"-"</xm:f>
            <x14:dxf>
              <fill>
                <patternFill>
                  <bgColor rgb="FF000000"/>
                </patternFill>
              </fill>
            </x14:dxf>
          </x14:cfRule>
          <xm:sqref>K34</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M51"/>
  <sheetViews>
    <sheetView zoomScale="70" zoomScaleNormal="70" workbookViewId="0">
      <pane xSplit="6" ySplit="4" topLeftCell="G5" activePane="bottomRight" state="frozen"/>
      <selection pane="topRight" activeCell="G1" sqref="G1"/>
      <selection pane="bottomLeft" activeCell="A5" sqref="A5"/>
      <selection pane="bottomRight" activeCell="E7" sqref="E7"/>
    </sheetView>
  </sheetViews>
  <sheetFormatPr baseColWidth="10" defaultColWidth="11.42578125" defaultRowHeight="15" x14ac:dyDescent="0.25"/>
  <cols>
    <col min="1" max="1" width="21.140625" style="163" customWidth="1"/>
    <col min="2" max="2" width="20.5703125" style="163" customWidth="1"/>
    <col min="3" max="3" width="37.140625" style="163" customWidth="1"/>
    <col min="4" max="4" width="26.85546875" style="163" customWidth="1"/>
    <col min="5" max="5" width="24.85546875" style="163" customWidth="1"/>
    <col min="6" max="6" width="35" style="163" customWidth="1"/>
    <col min="7" max="7" width="16" style="163" customWidth="1"/>
    <col min="8" max="8" width="26.7109375" style="124" customWidth="1"/>
    <col min="9" max="9" width="27.85546875" style="124" customWidth="1"/>
    <col min="10" max="10" width="27.42578125" style="124" customWidth="1"/>
    <col min="11" max="11" width="30" style="124" customWidth="1"/>
    <col min="12" max="12" width="90" style="124" customWidth="1"/>
    <col min="13" max="13" width="53.85546875" style="124" customWidth="1"/>
    <col min="14" max="16384" width="11.42578125" style="124"/>
  </cols>
  <sheetData>
    <row r="1" spans="1:12" customFormat="1" ht="81.75" customHeight="1" thickBot="1" x14ac:dyDescent="0.3">
      <c r="A1" s="116"/>
      <c r="B1" s="198" t="s">
        <v>122</v>
      </c>
      <c r="C1" s="198"/>
      <c r="D1" s="199" t="s">
        <v>1705</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customFormat="1" ht="72.7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2" customFormat="1" ht="22.5" thickTop="1" thickBot="1" x14ac:dyDescent="0.3">
      <c r="A4" s="105"/>
      <c r="B4" s="204" t="s">
        <v>135</v>
      </c>
      <c r="C4" s="204"/>
      <c r="D4" s="204"/>
      <c r="E4" s="204"/>
      <c r="F4" s="204"/>
      <c r="G4" s="204"/>
      <c r="H4" s="206"/>
      <c r="I4" s="206"/>
      <c r="J4" s="206"/>
      <c r="K4" s="206"/>
      <c r="L4" s="175"/>
    </row>
    <row r="5" spans="1:12" customFormat="1" ht="76.5" thickTop="1" thickBot="1" x14ac:dyDescent="0.3">
      <c r="A5" s="106" t="s">
        <v>1706</v>
      </c>
      <c r="B5" s="668" t="s">
        <v>137</v>
      </c>
      <c r="C5" s="441" t="s">
        <v>771</v>
      </c>
      <c r="D5" s="441" t="s">
        <v>139</v>
      </c>
      <c r="E5" s="441" t="s">
        <v>140</v>
      </c>
      <c r="F5" s="441" t="s">
        <v>275</v>
      </c>
      <c r="G5" s="8" t="s">
        <v>276</v>
      </c>
      <c r="H5" s="225">
        <v>0.95</v>
      </c>
      <c r="I5" s="225">
        <v>0.90800000000000003</v>
      </c>
      <c r="J5" s="211">
        <v>0.95578947368421063</v>
      </c>
      <c r="K5" s="208">
        <v>0.95578947368421063</v>
      </c>
      <c r="L5" s="1342" t="s">
        <v>1707</v>
      </c>
    </row>
    <row r="6" spans="1:12" customFormat="1" ht="151.5" thickTop="1" thickBot="1" x14ac:dyDescent="0.3">
      <c r="A6" s="106" t="s">
        <v>1706</v>
      </c>
      <c r="B6" s="668" t="s">
        <v>137</v>
      </c>
      <c r="C6" s="441" t="s">
        <v>771</v>
      </c>
      <c r="D6" s="441" t="s">
        <v>141</v>
      </c>
      <c r="E6" s="441" t="s">
        <v>142</v>
      </c>
      <c r="F6" s="441" t="s">
        <v>279</v>
      </c>
      <c r="G6" s="103" t="s">
        <v>276</v>
      </c>
      <c r="H6" s="338">
        <v>0.95</v>
      </c>
      <c r="I6" s="338">
        <v>0.85499999999999998</v>
      </c>
      <c r="J6" s="211">
        <v>0.9</v>
      </c>
      <c r="K6" s="208">
        <v>0.9</v>
      </c>
      <c r="L6" s="1342" t="s">
        <v>1708</v>
      </c>
    </row>
    <row r="7" spans="1:12" customFormat="1" ht="91.5" thickTop="1" thickBot="1" x14ac:dyDescent="0.3">
      <c r="A7" s="106" t="s">
        <v>1706</v>
      </c>
      <c r="B7" s="668" t="s">
        <v>137</v>
      </c>
      <c r="C7" s="441" t="s">
        <v>1709</v>
      </c>
      <c r="D7" s="441" t="s">
        <v>1135</v>
      </c>
      <c r="E7" s="441" t="s">
        <v>565</v>
      </c>
      <c r="F7" s="441" t="s">
        <v>1494</v>
      </c>
      <c r="G7" s="95" t="s">
        <v>1443</v>
      </c>
      <c r="H7" s="338">
        <v>97751</v>
      </c>
      <c r="I7" s="338">
        <v>84071</v>
      </c>
      <c r="J7" s="211">
        <v>0.86005258258227535</v>
      </c>
      <c r="K7" s="208">
        <v>0.86005258258227535</v>
      </c>
      <c r="L7" s="152" t="s">
        <v>1710</v>
      </c>
    </row>
    <row r="8" spans="1:12" customFormat="1" ht="106.5" thickTop="1" thickBot="1" x14ac:dyDescent="0.3">
      <c r="A8" s="106" t="s">
        <v>1706</v>
      </c>
      <c r="B8" s="668" t="s">
        <v>137</v>
      </c>
      <c r="C8" s="441" t="s">
        <v>1709</v>
      </c>
      <c r="D8" s="441" t="s">
        <v>564</v>
      </c>
      <c r="E8" s="993" t="s">
        <v>144</v>
      </c>
      <c r="F8" s="441" t="s">
        <v>1496</v>
      </c>
      <c r="G8" s="1343" t="s">
        <v>1443</v>
      </c>
      <c r="H8" s="338">
        <v>35183.768043562384</v>
      </c>
      <c r="I8" s="338">
        <v>30421.257519999999</v>
      </c>
      <c r="J8" s="211">
        <v>0.86463898586229493</v>
      </c>
      <c r="K8" s="208">
        <v>0.86463898586229493</v>
      </c>
      <c r="L8" s="152" t="s">
        <v>1711</v>
      </c>
    </row>
    <row r="9" spans="1:12" customFormat="1" ht="76.5" thickTop="1" thickBot="1" x14ac:dyDescent="0.3">
      <c r="A9" s="106" t="s">
        <v>1706</v>
      </c>
      <c r="B9" s="668" t="s">
        <v>137</v>
      </c>
      <c r="C9" s="441" t="s">
        <v>1709</v>
      </c>
      <c r="D9" s="441" t="s">
        <v>145</v>
      </c>
      <c r="E9" s="441" t="s">
        <v>146</v>
      </c>
      <c r="F9" s="441" t="s">
        <v>1550</v>
      </c>
      <c r="G9" s="1343" t="s">
        <v>1499</v>
      </c>
      <c r="H9" s="210">
        <v>31</v>
      </c>
      <c r="I9" s="210">
        <v>24.130000000000003</v>
      </c>
      <c r="J9" s="211">
        <v>0.7783870967741936</v>
      </c>
      <c r="K9" s="208">
        <v>0.7783870967741936</v>
      </c>
      <c r="L9" s="152" t="s">
        <v>1712</v>
      </c>
    </row>
    <row r="10" spans="1:12" customFormat="1" ht="91.5" thickTop="1" thickBot="1" x14ac:dyDescent="0.3">
      <c r="A10" s="106" t="s">
        <v>1706</v>
      </c>
      <c r="B10" s="668" t="s">
        <v>137</v>
      </c>
      <c r="C10" s="441" t="s">
        <v>1709</v>
      </c>
      <c r="D10" s="441" t="s">
        <v>506</v>
      </c>
      <c r="E10" s="441" t="s">
        <v>507</v>
      </c>
      <c r="F10" s="441" t="s">
        <v>508</v>
      </c>
      <c r="G10" s="103" t="s">
        <v>438</v>
      </c>
      <c r="H10" s="338">
        <v>12445000</v>
      </c>
      <c r="I10" s="338">
        <v>72616000</v>
      </c>
      <c r="J10" s="211">
        <v>5.8349537967055038</v>
      </c>
      <c r="K10" s="208">
        <v>2</v>
      </c>
      <c r="L10" s="152" t="s">
        <v>1713</v>
      </c>
    </row>
    <row r="11" spans="1:12" customFormat="1" ht="121.5" thickTop="1" thickBot="1" x14ac:dyDescent="0.3">
      <c r="A11" s="106" t="s">
        <v>1706</v>
      </c>
      <c r="B11" s="668" t="s">
        <v>137</v>
      </c>
      <c r="C11" s="441" t="s">
        <v>1709</v>
      </c>
      <c r="D11" s="441" t="s">
        <v>506</v>
      </c>
      <c r="E11" s="441" t="s">
        <v>510</v>
      </c>
      <c r="F11" s="441" t="s">
        <v>511</v>
      </c>
      <c r="G11" s="103" t="s">
        <v>438</v>
      </c>
      <c r="H11" s="338">
        <v>10714000</v>
      </c>
      <c r="I11" s="338">
        <v>7605000</v>
      </c>
      <c r="J11" s="211">
        <v>0.70981892850476014</v>
      </c>
      <c r="K11" s="208">
        <v>0.70981892850476014</v>
      </c>
      <c r="L11" s="152" t="s">
        <v>1714</v>
      </c>
    </row>
    <row r="12" spans="1:12" customFormat="1" ht="76.5" thickTop="1" thickBot="1" x14ac:dyDescent="0.3">
      <c r="A12" s="106" t="s">
        <v>1706</v>
      </c>
      <c r="B12" s="668" t="s">
        <v>137</v>
      </c>
      <c r="C12" s="441" t="s">
        <v>1709</v>
      </c>
      <c r="D12" s="441" t="s">
        <v>1501</v>
      </c>
      <c r="E12" s="441" t="s">
        <v>466</v>
      </c>
      <c r="F12" s="441" t="s">
        <v>466</v>
      </c>
      <c r="G12" s="103" t="s">
        <v>438</v>
      </c>
      <c r="H12" s="338">
        <v>4410000000</v>
      </c>
      <c r="I12" s="338">
        <v>11985446000</v>
      </c>
      <c r="J12" s="211">
        <v>2.7177882086167799</v>
      </c>
      <c r="K12" s="208">
        <v>2</v>
      </c>
      <c r="L12" s="152" t="s">
        <v>1715</v>
      </c>
    </row>
    <row r="13" spans="1:12" customFormat="1" ht="106.5" thickTop="1" thickBot="1" x14ac:dyDescent="0.3">
      <c r="A13" s="106" t="s">
        <v>1706</v>
      </c>
      <c r="B13" s="668" t="s">
        <v>137</v>
      </c>
      <c r="C13" s="441" t="s">
        <v>1709</v>
      </c>
      <c r="D13" s="441" t="s">
        <v>150</v>
      </c>
      <c r="E13" s="441" t="s">
        <v>151</v>
      </c>
      <c r="F13" s="441" t="s">
        <v>1322</v>
      </c>
      <c r="G13" s="103" t="s">
        <v>276</v>
      </c>
      <c r="H13" s="338">
        <v>0.65500000000000003</v>
      </c>
      <c r="I13" s="338">
        <v>0.70650000000000002</v>
      </c>
      <c r="J13" s="211">
        <v>1.0786259541984733</v>
      </c>
      <c r="K13" s="208">
        <v>1.0786259541984733</v>
      </c>
      <c r="L13" s="152" t="s">
        <v>1716</v>
      </c>
    </row>
    <row r="14" spans="1:12" customFormat="1" ht="61.5" thickTop="1" thickBot="1" x14ac:dyDescent="0.3">
      <c r="A14" s="106" t="s">
        <v>1706</v>
      </c>
      <c r="B14" s="668" t="s">
        <v>137</v>
      </c>
      <c r="C14" s="441" t="s">
        <v>1709</v>
      </c>
      <c r="D14" s="441" t="s">
        <v>150</v>
      </c>
      <c r="E14" s="441" t="s">
        <v>1141</v>
      </c>
      <c r="F14" s="441" t="s">
        <v>1324</v>
      </c>
      <c r="G14" s="103" t="s">
        <v>276</v>
      </c>
      <c r="H14" s="338">
        <v>1</v>
      </c>
      <c r="I14" s="338">
        <v>1</v>
      </c>
      <c r="J14" s="211">
        <v>1</v>
      </c>
      <c r="K14" s="208">
        <v>1</v>
      </c>
      <c r="L14" s="152" t="s">
        <v>1717</v>
      </c>
    </row>
    <row r="15" spans="1:12" customFormat="1" ht="136.5" thickTop="1" thickBot="1" x14ac:dyDescent="0.3">
      <c r="A15" s="106" t="s">
        <v>1706</v>
      </c>
      <c r="B15" s="668" t="s">
        <v>137</v>
      </c>
      <c r="C15" s="441" t="s">
        <v>1709</v>
      </c>
      <c r="D15" s="441" t="s">
        <v>150</v>
      </c>
      <c r="E15" s="441" t="s">
        <v>1143</v>
      </c>
      <c r="F15" s="441" t="s">
        <v>1326</v>
      </c>
      <c r="G15" s="15" t="s">
        <v>276</v>
      </c>
      <c r="H15" s="338">
        <v>1</v>
      </c>
      <c r="I15" s="338">
        <v>1</v>
      </c>
      <c r="J15" s="211">
        <v>1</v>
      </c>
      <c r="K15" s="208">
        <v>1</v>
      </c>
      <c r="L15" s="152" t="s">
        <v>1718</v>
      </c>
    </row>
    <row r="16" spans="1:12" customFormat="1" ht="22.5" thickTop="1" thickBot="1" x14ac:dyDescent="0.3">
      <c r="A16" s="327"/>
      <c r="B16" s="327" t="s">
        <v>290</v>
      </c>
      <c r="C16" s="327"/>
      <c r="D16" s="327"/>
      <c r="E16" s="327"/>
      <c r="F16" s="327"/>
      <c r="G16" s="327"/>
      <c r="H16" s="216"/>
      <c r="I16" s="216"/>
      <c r="J16" s="216"/>
      <c r="K16" s="212"/>
      <c r="L16" s="289"/>
    </row>
    <row r="17" spans="1:12" customFormat="1" ht="91.5" thickTop="1" thickBot="1" x14ac:dyDescent="0.3">
      <c r="A17" s="106" t="s">
        <v>1706</v>
      </c>
      <c r="B17" s="94" t="s">
        <v>158</v>
      </c>
      <c r="C17" s="441" t="s">
        <v>159</v>
      </c>
      <c r="D17" s="441" t="s">
        <v>1685</v>
      </c>
      <c r="E17" s="441" t="s">
        <v>632</v>
      </c>
      <c r="F17" s="441" t="s">
        <v>1506</v>
      </c>
      <c r="G17" s="441" t="s">
        <v>453</v>
      </c>
      <c r="H17" s="338">
        <v>24</v>
      </c>
      <c r="I17" s="338">
        <v>8</v>
      </c>
      <c r="J17" s="211">
        <v>0.33333333333333331</v>
      </c>
      <c r="K17" s="208">
        <v>0.33333333333333331</v>
      </c>
      <c r="L17" s="152" t="s">
        <v>1719</v>
      </c>
    </row>
    <row r="18" spans="1:12" customFormat="1" ht="91.5" thickTop="1" thickBot="1" x14ac:dyDescent="0.3">
      <c r="A18" s="106" t="s">
        <v>1706</v>
      </c>
      <c r="B18" s="94" t="s">
        <v>158</v>
      </c>
      <c r="C18" s="441" t="s">
        <v>159</v>
      </c>
      <c r="D18" s="441" t="s">
        <v>1654</v>
      </c>
      <c r="E18" s="441" t="s">
        <v>635</v>
      </c>
      <c r="F18" s="441" t="s">
        <v>1509</v>
      </c>
      <c r="G18" s="441" t="s">
        <v>1499</v>
      </c>
      <c r="H18" s="210">
        <v>4</v>
      </c>
      <c r="I18" s="210">
        <v>7</v>
      </c>
      <c r="J18" s="211">
        <v>1.75</v>
      </c>
      <c r="K18" s="208">
        <v>1.75</v>
      </c>
      <c r="L18" s="152" t="s">
        <v>1720</v>
      </c>
    </row>
    <row r="19" spans="1:12" customFormat="1" ht="91.5" thickTop="1" thickBot="1" x14ac:dyDescent="0.3">
      <c r="A19" s="106" t="s">
        <v>1706</v>
      </c>
      <c r="B19" s="94" t="s">
        <v>158</v>
      </c>
      <c r="C19" s="441" t="s">
        <v>159</v>
      </c>
      <c r="D19" s="441" t="s">
        <v>1654</v>
      </c>
      <c r="E19" s="441" t="s">
        <v>637</v>
      </c>
      <c r="F19" s="441" t="s">
        <v>1511</v>
      </c>
      <c r="G19" s="441" t="s">
        <v>1499</v>
      </c>
      <c r="H19" s="210">
        <v>3</v>
      </c>
      <c r="I19" s="210">
        <v>0</v>
      </c>
      <c r="J19" s="211">
        <v>0</v>
      </c>
      <c r="K19" s="208">
        <v>0</v>
      </c>
      <c r="L19" s="152" t="s">
        <v>1721</v>
      </c>
    </row>
    <row r="20" spans="1:12" customFormat="1" ht="211.5" thickTop="1" thickBot="1" x14ac:dyDescent="0.3">
      <c r="A20" s="106" t="s">
        <v>1706</v>
      </c>
      <c r="B20" s="94" t="s">
        <v>158</v>
      </c>
      <c r="C20" s="441" t="s">
        <v>159</v>
      </c>
      <c r="D20" s="441" t="s">
        <v>1513</v>
      </c>
      <c r="E20" s="441" t="s">
        <v>1514</v>
      </c>
      <c r="F20" s="441" t="s">
        <v>1515</v>
      </c>
      <c r="G20" s="441" t="s">
        <v>276</v>
      </c>
      <c r="H20" s="338">
        <v>0.5</v>
      </c>
      <c r="I20" s="338">
        <v>0.45724999999999999</v>
      </c>
      <c r="J20" s="211">
        <v>0.91449999999999998</v>
      </c>
      <c r="K20" s="208">
        <v>0.91449999999999998</v>
      </c>
      <c r="L20" s="152" t="s">
        <v>1722</v>
      </c>
    </row>
    <row r="21" spans="1:12" customFormat="1" ht="136.5" thickTop="1" thickBot="1" x14ac:dyDescent="0.3">
      <c r="A21" s="106" t="s">
        <v>1706</v>
      </c>
      <c r="B21" s="94" t="s">
        <v>158</v>
      </c>
      <c r="C21" s="441" t="s">
        <v>159</v>
      </c>
      <c r="D21" s="441" t="s">
        <v>577</v>
      </c>
      <c r="E21" s="441" t="s">
        <v>578</v>
      </c>
      <c r="F21" s="441" t="s">
        <v>1560</v>
      </c>
      <c r="G21" s="441" t="s">
        <v>453</v>
      </c>
      <c r="H21" s="338">
        <v>375</v>
      </c>
      <c r="I21" s="338">
        <v>322</v>
      </c>
      <c r="J21" s="211">
        <v>0.85866666666666669</v>
      </c>
      <c r="K21" s="208">
        <v>0.85866666666666669</v>
      </c>
      <c r="L21" s="152" t="s">
        <v>1723</v>
      </c>
    </row>
    <row r="22" spans="1:12" customFormat="1" ht="46.5" thickTop="1" thickBot="1" x14ac:dyDescent="0.3">
      <c r="A22" s="106" t="s">
        <v>1706</v>
      </c>
      <c r="B22" s="94" t="s">
        <v>158</v>
      </c>
      <c r="C22" s="441" t="s">
        <v>159</v>
      </c>
      <c r="D22" s="441" t="s">
        <v>192</v>
      </c>
      <c r="E22" s="441" t="s">
        <v>193</v>
      </c>
      <c r="F22" s="441" t="s">
        <v>1519</v>
      </c>
      <c r="G22" s="441" t="s">
        <v>1334</v>
      </c>
      <c r="H22" s="338">
        <v>10.199999999999999</v>
      </c>
      <c r="I22" s="338">
        <v>0</v>
      </c>
      <c r="J22" s="211" t="s">
        <v>297</v>
      </c>
      <c r="K22" s="208" t="s">
        <v>298</v>
      </c>
      <c r="L22" s="152" t="s">
        <v>1724</v>
      </c>
    </row>
    <row r="23" spans="1:12" customFormat="1" ht="76.5" thickTop="1" thickBot="1" x14ac:dyDescent="0.3">
      <c r="A23" s="106" t="s">
        <v>1706</v>
      </c>
      <c r="B23" s="94" t="s">
        <v>158</v>
      </c>
      <c r="C23" s="441" t="s">
        <v>159</v>
      </c>
      <c r="D23" s="441" t="s">
        <v>231</v>
      </c>
      <c r="E23" s="441" t="s">
        <v>232</v>
      </c>
      <c r="F23" s="441" t="s">
        <v>1331</v>
      </c>
      <c r="G23" s="441" t="s">
        <v>276</v>
      </c>
      <c r="H23" s="338">
        <v>1</v>
      </c>
      <c r="I23" s="338">
        <v>1</v>
      </c>
      <c r="J23" s="211">
        <v>1</v>
      </c>
      <c r="K23" s="208">
        <v>1</v>
      </c>
      <c r="L23" s="152" t="s">
        <v>1725</v>
      </c>
    </row>
    <row r="24" spans="1:12" customFormat="1" ht="61.5" thickTop="1" thickBot="1" x14ac:dyDescent="0.3">
      <c r="A24" s="106" t="s">
        <v>1706</v>
      </c>
      <c r="B24" s="94" t="s">
        <v>158</v>
      </c>
      <c r="C24" s="441" t="s">
        <v>159</v>
      </c>
      <c r="D24" s="441" t="s">
        <v>234</v>
      </c>
      <c r="E24" s="441" t="s">
        <v>235</v>
      </c>
      <c r="F24" s="441" t="s">
        <v>1333</v>
      </c>
      <c r="G24" s="441" t="s">
        <v>1334</v>
      </c>
      <c r="H24" s="338">
        <v>4</v>
      </c>
      <c r="I24" s="338">
        <v>4</v>
      </c>
      <c r="J24" s="211">
        <v>1</v>
      </c>
      <c r="K24" s="208">
        <v>1</v>
      </c>
      <c r="L24" s="152" t="s">
        <v>1726</v>
      </c>
    </row>
    <row r="25" spans="1:12" customFormat="1" ht="76.5" thickTop="1" thickBot="1" x14ac:dyDescent="0.3">
      <c r="A25" s="106" t="s">
        <v>1706</v>
      </c>
      <c r="B25" s="94" t="s">
        <v>158</v>
      </c>
      <c r="C25" s="441" t="s">
        <v>159</v>
      </c>
      <c r="D25" s="441" t="s">
        <v>247</v>
      </c>
      <c r="E25" s="441" t="s">
        <v>1152</v>
      </c>
      <c r="F25" s="441" t="s">
        <v>1336</v>
      </c>
      <c r="G25" s="441" t="s">
        <v>276</v>
      </c>
      <c r="H25" s="338">
        <v>1</v>
      </c>
      <c r="I25" s="338">
        <v>0.75</v>
      </c>
      <c r="J25" s="211">
        <v>0.75</v>
      </c>
      <c r="K25" s="208">
        <v>0.75</v>
      </c>
      <c r="L25" s="152" t="s">
        <v>1727</v>
      </c>
    </row>
    <row r="26" spans="1:12" customFormat="1" ht="91.5" thickTop="1" thickBot="1" x14ac:dyDescent="0.3">
      <c r="A26" s="106" t="s">
        <v>1706</v>
      </c>
      <c r="B26" s="94" t="s">
        <v>158</v>
      </c>
      <c r="C26" s="441" t="s">
        <v>160</v>
      </c>
      <c r="D26" s="441" t="s">
        <v>1662</v>
      </c>
      <c r="E26" s="441" t="s">
        <v>1523</v>
      </c>
      <c r="F26" s="441" t="s">
        <v>1524</v>
      </c>
      <c r="G26" s="441" t="s">
        <v>276</v>
      </c>
      <c r="H26" s="338">
        <v>1</v>
      </c>
      <c r="I26" s="338">
        <v>0.97284999999999999</v>
      </c>
      <c r="J26" s="211">
        <v>0.97284999999999999</v>
      </c>
      <c r="K26" s="208">
        <v>0.97284999999999999</v>
      </c>
      <c r="L26" s="152" t="s">
        <v>1728</v>
      </c>
    </row>
    <row r="27" spans="1:12" customFormat="1" ht="76.5" thickTop="1" thickBot="1" x14ac:dyDescent="0.3">
      <c r="A27" s="106" t="s">
        <v>1706</v>
      </c>
      <c r="B27" s="94" t="s">
        <v>158</v>
      </c>
      <c r="C27" s="441" t="s">
        <v>160</v>
      </c>
      <c r="D27" s="441" t="s">
        <v>594</v>
      </c>
      <c r="E27" s="441" t="s">
        <v>595</v>
      </c>
      <c r="F27" s="441" t="s">
        <v>1526</v>
      </c>
      <c r="G27" s="441" t="s">
        <v>1527</v>
      </c>
      <c r="H27" s="210">
        <v>32</v>
      </c>
      <c r="I27" s="210">
        <v>26.483333333333334</v>
      </c>
      <c r="J27" s="211">
        <v>1.2083071113908117</v>
      </c>
      <c r="K27" s="208">
        <v>1.2083071113908117</v>
      </c>
      <c r="L27" s="152" t="s">
        <v>1729</v>
      </c>
    </row>
    <row r="28" spans="1:12" customFormat="1" ht="22.5" thickTop="1" thickBot="1" x14ac:dyDescent="0.3">
      <c r="A28" s="1334"/>
      <c r="B28" s="700" t="s">
        <v>161</v>
      </c>
      <c r="C28" s="1334"/>
      <c r="D28" s="1334"/>
      <c r="E28" s="701"/>
      <c r="F28" s="701"/>
      <c r="G28" s="701"/>
      <c r="H28" s="1068"/>
      <c r="I28" s="1068"/>
      <c r="J28" s="1068"/>
      <c r="K28" s="702"/>
      <c r="L28" s="603"/>
    </row>
    <row r="29" spans="1:12" customFormat="1" ht="91.5" thickTop="1" thickBot="1" x14ac:dyDescent="0.3">
      <c r="A29" s="106" t="s">
        <v>1706</v>
      </c>
      <c r="B29" s="1149" t="s">
        <v>162</v>
      </c>
      <c r="C29" s="441" t="s">
        <v>513</v>
      </c>
      <c r="D29" s="441" t="s">
        <v>1730</v>
      </c>
      <c r="E29" s="441" t="s">
        <v>919</v>
      </c>
      <c r="F29" s="441" t="s">
        <v>1338</v>
      </c>
      <c r="G29" s="441" t="s">
        <v>276</v>
      </c>
      <c r="H29" s="338">
        <v>0.41534897223793021</v>
      </c>
      <c r="I29" s="338">
        <v>0.57079999999999997</v>
      </c>
      <c r="J29" s="211">
        <v>1.3742660705875553</v>
      </c>
      <c r="K29" s="208">
        <v>1.3742660705875553</v>
      </c>
      <c r="L29" s="152" t="s">
        <v>1731</v>
      </c>
    </row>
    <row r="30" spans="1:12" customFormat="1" ht="61.5" thickTop="1" thickBot="1" x14ac:dyDescent="0.3">
      <c r="A30" s="106" t="s">
        <v>1706</v>
      </c>
      <c r="B30" s="1149" t="s">
        <v>162</v>
      </c>
      <c r="C30" s="441" t="s">
        <v>165</v>
      </c>
      <c r="D30" s="441" t="s">
        <v>252</v>
      </c>
      <c r="E30" s="441" t="s">
        <v>200</v>
      </c>
      <c r="F30" s="441" t="s">
        <v>1340</v>
      </c>
      <c r="G30" s="441" t="s">
        <v>276</v>
      </c>
      <c r="H30" s="338">
        <v>1</v>
      </c>
      <c r="I30" s="338">
        <v>0.6</v>
      </c>
      <c r="J30" s="211">
        <v>0.6</v>
      </c>
      <c r="K30" s="208">
        <v>0.6</v>
      </c>
      <c r="L30" s="152" t="s">
        <v>1732</v>
      </c>
    </row>
    <row r="31" spans="1:12" customFormat="1" ht="46.5" thickTop="1" thickBot="1" x14ac:dyDescent="0.3">
      <c r="A31" s="106" t="s">
        <v>1706</v>
      </c>
      <c r="B31" s="1149" t="s">
        <v>162</v>
      </c>
      <c r="C31" s="441" t="s">
        <v>165</v>
      </c>
      <c r="D31" s="441" t="s">
        <v>252</v>
      </c>
      <c r="E31" s="441" t="s">
        <v>254</v>
      </c>
      <c r="F31" s="441" t="s">
        <v>1342</v>
      </c>
      <c r="G31" s="441" t="s">
        <v>276</v>
      </c>
      <c r="H31" s="338">
        <v>1</v>
      </c>
      <c r="I31" s="338">
        <v>0.432</v>
      </c>
      <c r="J31" s="211">
        <v>0.432</v>
      </c>
      <c r="K31" s="208">
        <v>0.432</v>
      </c>
      <c r="L31" s="152" t="s">
        <v>1733</v>
      </c>
    </row>
    <row r="32" spans="1:12" customFormat="1" ht="76.5" thickTop="1" thickBot="1" x14ac:dyDescent="0.3">
      <c r="A32" s="106" t="s">
        <v>1706</v>
      </c>
      <c r="B32" s="1149" t="s">
        <v>162</v>
      </c>
      <c r="C32" s="441" t="s">
        <v>165</v>
      </c>
      <c r="D32" s="441" t="s">
        <v>165</v>
      </c>
      <c r="E32" s="441" t="s">
        <v>264</v>
      </c>
      <c r="F32" s="441" t="s">
        <v>1344</v>
      </c>
      <c r="G32" s="441" t="s">
        <v>276</v>
      </c>
      <c r="H32" s="338">
        <v>1</v>
      </c>
      <c r="I32" s="338">
        <v>1</v>
      </c>
      <c r="J32" s="211">
        <v>1</v>
      </c>
      <c r="K32" s="208">
        <v>1</v>
      </c>
      <c r="L32" s="152" t="s">
        <v>1734</v>
      </c>
    </row>
    <row r="33" spans="1:13" customFormat="1" ht="76.5" thickTop="1" thickBot="1" x14ac:dyDescent="0.3">
      <c r="A33" s="106" t="s">
        <v>1706</v>
      </c>
      <c r="B33" s="1149" t="s">
        <v>162</v>
      </c>
      <c r="C33" s="441" t="s">
        <v>165</v>
      </c>
      <c r="D33" s="441" t="s">
        <v>165</v>
      </c>
      <c r="E33" s="441" t="s">
        <v>266</v>
      </c>
      <c r="F33" s="441" t="s">
        <v>1346</v>
      </c>
      <c r="G33" s="441" t="s">
        <v>276</v>
      </c>
      <c r="H33" s="338">
        <v>1</v>
      </c>
      <c r="I33" s="338">
        <v>0.98499999999999999</v>
      </c>
      <c r="J33" s="211">
        <v>0.98499999999999999</v>
      </c>
      <c r="K33" s="208">
        <v>0.98499999999999999</v>
      </c>
      <c r="L33" s="152" t="s">
        <v>1735</v>
      </c>
    </row>
    <row r="34" spans="1:13" customFormat="1" ht="121.5" thickTop="1" thickBot="1" x14ac:dyDescent="0.3">
      <c r="A34" s="106" t="s">
        <v>1706</v>
      </c>
      <c r="B34" s="1149" t="s">
        <v>162</v>
      </c>
      <c r="C34" s="441" t="s">
        <v>165</v>
      </c>
      <c r="D34" s="441" t="s">
        <v>202</v>
      </c>
      <c r="E34" s="441" t="s">
        <v>203</v>
      </c>
      <c r="F34" s="441" t="s">
        <v>306</v>
      </c>
      <c r="G34" s="441" t="s">
        <v>276</v>
      </c>
      <c r="H34" s="338">
        <v>1</v>
      </c>
      <c r="I34" s="338">
        <v>1</v>
      </c>
      <c r="J34" s="211">
        <v>1</v>
      </c>
      <c r="K34" s="208">
        <v>1</v>
      </c>
      <c r="L34" s="152" t="s">
        <v>1736</v>
      </c>
    </row>
    <row r="35" spans="1:13" customFormat="1" ht="91.5" thickTop="1" thickBot="1" x14ac:dyDescent="0.3">
      <c r="A35" s="106" t="s">
        <v>1706</v>
      </c>
      <c r="B35" s="1149" t="s">
        <v>162</v>
      </c>
      <c r="C35" s="441" t="s">
        <v>1737</v>
      </c>
      <c r="D35" s="441" t="s">
        <v>487</v>
      </c>
      <c r="E35" s="441" t="s">
        <v>488</v>
      </c>
      <c r="F35" s="441" t="s">
        <v>1349</v>
      </c>
      <c r="G35" s="441" t="s">
        <v>438</v>
      </c>
      <c r="H35" s="338">
        <v>1606000000</v>
      </c>
      <c r="I35" s="338">
        <v>1776943274</v>
      </c>
      <c r="J35" s="211">
        <v>1.106440394769614</v>
      </c>
      <c r="K35" s="208">
        <v>1.106440394769614</v>
      </c>
      <c r="L35" s="152" t="s">
        <v>1738</v>
      </c>
    </row>
    <row r="36" spans="1:13" customFormat="1" ht="61.5" thickTop="1" thickBot="1" x14ac:dyDescent="0.3">
      <c r="A36" s="106" t="s">
        <v>1706</v>
      </c>
      <c r="B36" s="1149" t="s">
        <v>162</v>
      </c>
      <c r="C36" s="441" t="s">
        <v>327</v>
      </c>
      <c r="D36" s="441" t="s">
        <v>608</v>
      </c>
      <c r="E36" s="441" t="s">
        <v>609</v>
      </c>
      <c r="F36" s="441" t="s">
        <v>1574</v>
      </c>
      <c r="G36" s="441" t="s">
        <v>453</v>
      </c>
      <c r="H36" s="338">
        <v>426</v>
      </c>
      <c r="I36" s="338">
        <v>9752</v>
      </c>
      <c r="J36" s="211">
        <v>22.892018779342724</v>
      </c>
      <c r="K36" s="208">
        <v>2</v>
      </c>
      <c r="L36" s="152" t="s">
        <v>1739</v>
      </c>
    </row>
    <row r="37" spans="1:13" customFormat="1" ht="76.5" thickTop="1" thickBot="1" x14ac:dyDescent="0.3">
      <c r="A37" s="532" t="s">
        <v>1706</v>
      </c>
      <c r="B37" s="532" t="s">
        <v>162</v>
      </c>
      <c r="C37" s="1071" t="s">
        <v>327</v>
      </c>
      <c r="D37" s="1071" t="s">
        <v>617</v>
      </c>
      <c r="E37" s="1071" t="s">
        <v>1666</v>
      </c>
      <c r="F37" s="1071" t="s">
        <v>1667</v>
      </c>
      <c r="G37" s="1344" t="s">
        <v>453</v>
      </c>
      <c r="H37" s="1344"/>
      <c r="I37" s="1344"/>
      <c r="J37" s="211" t="s">
        <v>297</v>
      </c>
      <c r="K37" s="208" t="s">
        <v>298</v>
      </c>
      <c r="L37" s="152" t="s">
        <v>1740</v>
      </c>
      <c r="M37" s="1177" t="s">
        <v>619</v>
      </c>
    </row>
    <row r="38" spans="1:13" customFormat="1" ht="61.5" thickTop="1" thickBot="1" x14ac:dyDescent="0.3">
      <c r="A38" s="106" t="s">
        <v>1706</v>
      </c>
      <c r="B38" s="1149" t="s">
        <v>162</v>
      </c>
      <c r="C38" s="441" t="s">
        <v>327</v>
      </c>
      <c r="D38" s="441" t="s">
        <v>611</v>
      </c>
      <c r="E38" s="441" t="s">
        <v>612</v>
      </c>
      <c r="F38" s="441" t="s">
        <v>1741</v>
      </c>
      <c r="G38" s="441" t="s">
        <v>453</v>
      </c>
      <c r="H38" s="338">
        <v>800</v>
      </c>
      <c r="I38" s="338">
        <v>4547</v>
      </c>
      <c r="J38" s="211">
        <v>5.6837499999999999</v>
      </c>
      <c r="K38" s="208">
        <v>2</v>
      </c>
      <c r="L38" s="152" t="s">
        <v>1742</v>
      </c>
    </row>
    <row r="39" spans="1:13" customFormat="1" ht="91.5" thickTop="1" thickBot="1" x14ac:dyDescent="0.3">
      <c r="A39" s="532" t="s">
        <v>1706</v>
      </c>
      <c r="B39" s="629" t="s">
        <v>162</v>
      </c>
      <c r="C39" s="630" t="s">
        <v>327</v>
      </c>
      <c r="D39" s="353" t="s">
        <v>650</v>
      </c>
      <c r="E39" s="631" t="s">
        <v>1641</v>
      </c>
      <c r="F39" s="631" t="s">
        <v>1538</v>
      </c>
      <c r="G39" s="632" t="s">
        <v>453</v>
      </c>
      <c r="H39" s="634"/>
      <c r="I39" s="634"/>
      <c r="J39" s="538" t="s">
        <v>297</v>
      </c>
      <c r="K39" s="539" t="s">
        <v>298</v>
      </c>
      <c r="L39" s="152" t="s">
        <v>619</v>
      </c>
      <c r="M39" s="1177" t="s">
        <v>619</v>
      </c>
    </row>
    <row r="40" spans="1:13" customFormat="1" ht="106.5" thickTop="1" thickBot="1" x14ac:dyDescent="0.3">
      <c r="A40" s="106" t="s">
        <v>1706</v>
      </c>
      <c r="B40" s="1149" t="s">
        <v>162</v>
      </c>
      <c r="C40" s="441" t="s">
        <v>327</v>
      </c>
      <c r="D40" s="441" t="s">
        <v>640</v>
      </c>
      <c r="E40" s="441" t="s">
        <v>641</v>
      </c>
      <c r="F40" s="441" t="s">
        <v>1541</v>
      </c>
      <c r="G40" s="441" t="s">
        <v>276</v>
      </c>
      <c r="H40" s="338">
        <v>1</v>
      </c>
      <c r="I40" s="338">
        <v>1</v>
      </c>
      <c r="J40" s="211">
        <v>1</v>
      </c>
      <c r="K40" s="208">
        <v>1</v>
      </c>
      <c r="L40" s="152" t="s">
        <v>1743</v>
      </c>
    </row>
    <row r="41" spans="1:13" customFormat="1" ht="22.5" thickTop="1" thickBot="1" x14ac:dyDescent="0.3">
      <c r="A41" s="687"/>
      <c r="B41" s="687" t="s">
        <v>171</v>
      </c>
      <c r="C41" s="687"/>
      <c r="D41" s="687"/>
      <c r="E41" s="687"/>
      <c r="F41" s="687"/>
      <c r="G41" s="687"/>
      <c r="H41" s="564"/>
      <c r="I41" s="564"/>
      <c r="J41" s="564"/>
      <c r="K41" s="688"/>
      <c r="L41" s="619"/>
    </row>
    <row r="42" spans="1:13" customFormat="1" ht="64.5" thickTop="1" thickBot="1" x14ac:dyDescent="0.3">
      <c r="A42" s="106" t="s">
        <v>1706</v>
      </c>
      <c r="B42" s="83" t="s">
        <v>1744</v>
      </c>
      <c r="C42" s="15" t="s">
        <v>173</v>
      </c>
      <c r="D42" s="15" t="s">
        <v>226</v>
      </c>
      <c r="E42" s="15" t="s">
        <v>206</v>
      </c>
      <c r="F42" s="15" t="s">
        <v>333</v>
      </c>
      <c r="G42" s="366" t="s">
        <v>276</v>
      </c>
      <c r="H42" s="338">
        <v>1</v>
      </c>
      <c r="I42" s="338">
        <v>0.90124999999999988</v>
      </c>
      <c r="J42" s="211">
        <v>0.90124999999999988</v>
      </c>
      <c r="K42" s="208">
        <v>0.90124999999999988</v>
      </c>
      <c r="L42" s="152" t="s">
        <v>1745</v>
      </c>
    </row>
    <row r="43" spans="1:13" ht="97.5" customHeight="1" thickTop="1" x14ac:dyDescent="0.25">
      <c r="B43" s="246"/>
      <c r="C43" s="246"/>
      <c r="D43" s="246"/>
      <c r="E43" s="246"/>
      <c r="F43" s="246"/>
      <c r="G43" s="246"/>
      <c r="J43" s="47" t="s">
        <v>177</v>
      </c>
      <c r="K43" s="1178">
        <f>+AVERAGE(K5:K42)</f>
        <v>1.0416852061985684</v>
      </c>
      <c r="L43" s="17" t="s">
        <v>178</v>
      </c>
    </row>
    <row r="44" spans="1:13" x14ac:dyDescent="0.25">
      <c r="B44" s="246"/>
      <c r="C44" s="246"/>
      <c r="D44" s="246"/>
      <c r="E44" s="246"/>
      <c r="F44" s="246"/>
      <c r="G44" s="246"/>
    </row>
    <row r="45" spans="1:13" x14ac:dyDescent="0.25">
      <c r="B45" s="246"/>
      <c r="C45" s="246"/>
      <c r="D45" s="246"/>
      <c r="E45" s="246"/>
      <c r="F45" s="246"/>
      <c r="G45" s="246"/>
    </row>
    <row r="46" spans="1:13" x14ac:dyDescent="0.25">
      <c r="B46" s="246"/>
      <c r="C46" s="246"/>
      <c r="D46" s="246"/>
      <c r="E46" s="246"/>
      <c r="F46" s="246"/>
      <c r="G46" s="246"/>
    </row>
    <row r="47" spans="1:13" x14ac:dyDescent="0.25">
      <c r="B47" s="246"/>
      <c r="C47" s="246"/>
      <c r="D47" s="246"/>
      <c r="E47" s="246"/>
      <c r="F47" s="246"/>
      <c r="G47" s="246"/>
    </row>
    <row r="48" spans="1:13" x14ac:dyDescent="0.25">
      <c r="B48" s="246"/>
      <c r="C48" s="246"/>
      <c r="D48" s="246"/>
      <c r="E48" s="246"/>
      <c r="F48" s="246"/>
      <c r="G48" s="246"/>
    </row>
    <row r="49" spans="2:7" x14ac:dyDescent="0.25">
      <c r="B49" s="246"/>
      <c r="C49" s="246"/>
      <c r="D49" s="246"/>
      <c r="E49" s="246"/>
      <c r="F49" s="246"/>
      <c r="G49" s="246"/>
    </row>
    <row r="50" spans="2:7" x14ac:dyDescent="0.25">
      <c r="B50" s="246"/>
      <c r="C50" s="246"/>
      <c r="D50" s="246"/>
      <c r="E50" s="246"/>
      <c r="F50" s="246"/>
      <c r="G50" s="246"/>
    </row>
    <row r="51" spans="2:7" x14ac:dyDescent="0.25">
      <c r="B51" s="246"/>
      <c r="C51" s="246"/>
      <c r="D51" s="246"/>
      <c r="E51" s="246"/>
      <c r="F51" s="246"/>
      <c r="G51" s="246"/>
    </row>
  </sheetData>
  <sheetProtection algorithmName="SHA-512" hashValue="qll1khcFPSePiJo6LkYQKakJf/be0q3dCTqu8mRYiwhSAC1QFMWjvv7+lbqDGH/nBxjTL36DplEPc41BgBN08w==" saltValue="ChuSpWoB1KkRXD9uXjyLBQ==" spinCount="100000" sheet="1" objects="1" scenarios="1"/>
  <conditionalFormatting sqref="H6:I15 H17:I27 H29:I36 H42:I42 H38:I38 H40:I40">
    <cfRule type="expression" dxfId="1986" priority="439">
      <formula>OR($G6="Número",$G6="Meses",$G6="Pesos",$G6="Millones")</formula>
    </cfRule>
    <cfRule type="expression" dxfId="1985" priority="440">
      <formula>$G6="Porcentaje"</formula>
    </cfRule>
  </conditionalFormatting>
  <conditionalFormatting sqref="K42">
    <cfRule type="cellIs" dxfId="1984" priority="233" operator="greaterThan">
      <formula>1.1</formula>
    </cfRule>
    <cfRule type="cellIs" dxfId="1983" priority="234" operator="between">
      <formula>100%</formula>
      <formula>110%</formula>
    </cfRule>
    <cfRule type="cellIs" dxfId="1982" priority="235" operator="between">
      <formula>70%</formula>
      <formula>99.9999999%</formula>
    </cfRule>
    <cfRule type="cellIs" dxfId="1981" priority="236" operator="between">
      <formula>0</formula>
      <formula>0.6999999999999</formula>
    </cfRule>
  </conditionalFormatting>
  <conditionalFormatting sqref="J42">
    <cfRule type="containsText" dxfId="1980" priority="227" operator="containsText" text="Sin medición en la vigencia">
      <formula>NOT(ISERROR(SEARCH("Sin medición en la vigencia",J42)))</formula>
    </cfRule>
    <cfRule type="cellIs" dxfId="1979" priority="228" operator="greaterThan">
      <formula>1.1</formula>
    </cfRule>
    <cfRule type="cellIs" dxfId="1978" priority="229" operator="between">
      <formula>100%</formula>
      <formula>110%</formula>
    </cfRule>
    <cfRule type="cellIs" dxfId="1977" priority="230" operator="between">
      <formula>70%</formula>
      <formula>99.9999999%</formula>
    </cfRule>
    <cfRule type="cellIs" dxfId="1976" priority="231" operator="between">
      <formula>0</formula>
      <formula>0.6999999999999</formula>
    </cfRule>
  </conditionalFormatting>
  <conditionalFormatting sqref="K29:K38 K40">
    <cfRule type="cellIs" dxfId="1975" priority="223" operator="greaterThan">
      <formula>1.1</formula>
    </cfRule>
    <cfRule type="cellIs" dxfId="1974" priority="224" operator="between">
      <formula>100%</formula>
      <formula>110%</formula>
    </cfRule>
    <cfRule type="cellIs" dxfId="1973" priority="225" operator="between">
      <formula>70%</formula>
      <formula>99.9999999%</formula>
    </cfRule>
    <cfRule type="cellIs" dxfId="1972" priority="226" operator="between">
      <formula>0</formula>
      <formula>0.6999999999999</formula>
    </cfRule>
  </conditionalFormatting>
  <conditionalFormatting sqref="J29:J38 J40">
    <cfRule type="containsText" dxfId="1971" priority="217" operator="containsText" text="Sin medición en la vigencia">
      <formula>NOT(ISERROR(SEARCH("Sin medición en la vigencia",J29)))</formula>
    </cfRule>
    <cfRule type="cellIs" dxfId="1970" priority="218" operator="greaterThan">
      <formula>1.1</formula>
    </cfRule>
    <cfRule type="cellIs" dxfId="1969" priority="219" operator="between">
      <formula>100%</formula>
      <formula>110%</formula>
    </cfRule>
    <cfRule type="cellIs" dxfId="1968" priority="220" operator="between">
      <formula>70%</formula>
      <formula>99.9999999%</formula>
    </cfRule>
    <cfRule type="cellIs" dxfId="1967" priority="221" operator="between">
      <formula>0</formula>
      <formula>0.6999999999999</formula>
    </cfRule>
  </conditionalFormatting>
  <conditionalFormatting sqref="K5:K15">
    <cfRule type="cellIs" dxfId="1966" priority="213" operator="greaterThan">
      <formula>1.1</formula>
    </cfRule>
    <cfRule type="cellIs" dxfId="1965" priority="214" operator="between">
      <formula>100%</formula>
      <formula>110%</formula>
    </cfRule>
    <cfRule type="cellIs" dxfId="1964" priority="215" operator="between">
      <formula>70%</formula>
      <formula>99.9999999%</formula>
    </cfRule>
    <cfRule type="cellIs" dxfId="1963" priority="216" operator="between">
      <formula>0</formula>
      <formula>0.6999999999999</formula>
    </cfRule>
  </conditionalFormatting>
  <conditionalFormatting sqref="J5:J15">
    <cfRule type="containsText" dxfId="1962" priority="207" operator="containsText" text="Sin medición en la vigencia">
      <formula>NOT(ISERROR(SEARCH("Sin medición en la vigencia",J5)))</formula>
    </cfRule>
    <cfRule type="cellIs" dxfId="1961" priority="208" operator="greaterThan">
      <formula>1.1</formula>
    </cfRule>
    <cfRule type="cellIs" dxfId="1960" priority="209" operator="between">
      <formula>100%</formula>
      <formula>110%</formula>
    </cfRule>
    <cfRule type="cellIs" dxfId="1959" priority="210" operator="between">
      <formula>70%</formula>
      <formula>99.9999999%</formula>
    </cfRule>
    <cfRule type="cellIs" dxfId="1958" priority="211" operator="between">
      <formula>0</formula>
      <formula>0.6999999999999</formula>
    </cfRule>
  </conditionalFormatting>
  <conditionalFormatting sqref="K17:K27">
    <cfRule type="cellIs" dxfId="1957" priority="203" operator="greaterThan">
      <formula>1.1</formula>
    </cfRule>
    <cfRule type="cellIs" dxfId="1956" priority="204" operator="between">
      <formula>100%</formula>
      <formula>110%</formula>
    </cfRule>
    <cfRule type="cellIs" dxfId="1955" priority="205" operator="between">
      <formula>70%</formula>
      <formula>99.9999999%</formula>
    </cfRule>
    <cfRule type="cellIs" dxfId="1954" priority="206" operator="between">
      <formula>0</formula>
      <formula>0.6999999999999</formula>
    </cfRule>
  </conditionalFormatting>
  <conditionalFormatting sqref="J17:J27">
    <cfRule type="containsText" dxfId="1953" priority="197" operator="containsText" text="Sin medición en la vigencia">
      <formula>NOT(ISERROR(SEARCH("Sin medición en la vigencia",J17)))</formula>
    </cfRule>
    <cfRule type="cellIs" dxfId="1952" priority="198" operator="greaterThan">
      <formula>1.1</formula>
    </cfRule>
    <cfRule type="cellIs" dxfId="1951" priority="199" operator="between">
      <formula>100%</formula>
      <formula>110%</formula>
    </cfRule>
    <cfRule type="cellIs" dxfId="1950" priority="200" operator="between">
      <formula>70%</formula>
      <formula>99.9999999%</formula>
    </cfRule>
    <cfRule type="cellIs" dxfId="1949" priority="201" operator="between">
      <formula>0</formula>
      <formula>0.6999999999999</formula>
    </cfRule>
  </conditionalFormatting>
  <conditionalFormatting sqref="K39">
    <cfRule type="cellIs" dxfId="1948" priority="30" operator="greaterThan">
      <formula>1.1</formula>
    </cfRule>
    <cfRule type="cellIs" dxfId="1947" priority="31" operator="between">
      <formula>100%</formula>
      <formula>110%</formula>
    </cfRule>
    <cfRule type="cellIs" dxfId="1946" priority="32" operator="between">
      <formula>70%</formula>
      <formula>99.9999999%</formula>
    </cfRule>
    <cfRule type="cellIs" dxfId="1945" priority="33" operator="between">
      <formula>0</formula>
      <formula>0.6999999999999</formula>
    </cfRule>
  </conditionalFormatting>
  <conditionalFormatting sqref="J39">
    <cfRule type="containsText" dxfId="1944" priority="25" operator="containsText" text="Sin medición en la vigencia">
      <formula>NOT(ISERROR(SEARCH("Sin medición en la vigencia",J39)))</formula>
    </cfRule>
    <cfRule type="cellIs" dxfId="1943" priority="26" operator="between">
      <formula>100%</formula>
      <formula>110%</formula>
    </cfRule>
    <cfRule type="cellIs" dxfId="1942" priority="27" operator="between">
      <formula>70%</formula>
      <formula>99.9999999%</formula>
    </cfRule>
    <cfRule type="cellIs" dxfId="1941" priority="28" operator="between">
      <formula>0</formula>
      <formula>0.6999999999999</formula>
    </cfRule>
  </conditionalFormatting>
  <hyperlinks>
    <hyperlink ref="L43" location="Principal!A1" display="volver al índice" xr:uid="{00000000-0004-0000-4B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32" operator="containsText" id="{7744B9C5-8F48-4B73-81FB-283C35E6AC1A}">
            <xm:f>NOT(ISERROR(SEARCH("-",K42)))</xm:f>
            <xm:f>"-"</xm:f>
            <x14:dxf>
              <fill>
                <patternFill>
                  <bgColor rgb="FF000000"/>
                </patternFill>
              </fill>
            </x14:dxf>
          </x14:cfRule>
          <xm:sqref>K42</xm:sqref>
        </x14:conditionalFormatting>
        <x14:conditionalFormatting xmlns:xm="http://schemas.microsoft.com/office/excel/2006/main">
          <x14:cfRule type="containsText" priority="222" operator="containsText" id="{24C67566-D6BA-4503-9393-8DC4C319B81F}">
            <xm:f>NOT(ISERROR(SEARCH("-",K29)))</xm:f>
            <xm:f>"-"</xm:f>
            <x14:dxf>
              <fill>
                <patternFill>
                  <bgColor rgb="FF000000"/>
                </patternFill>
              </fill>
            </x14:dxf>
          </x14:cfRule>
          <xm:sqref>K29:K38 K40</xm:sqref>
        </x14:conditionalFormatting>
        <x14:conditionalFormatting xmlns:xm="http://schemas.microsoft.com/office/excel/2006/main">
          <x14:cfRule type="containsText" priority="212" operator="containsText" id="{7ABF6D34-BBE0-431E-B0EB-4011933D4ED8}">
            <xm:f>NOT(ISERROR(SEARCH("-",K5)))</xm:f>
            <xm:f>"-"</xm:f>
            <x14:dxf>
              <fill>
                <patternFill>
                  <bgColor rgb="FF000000"/>
                </patternFill>
              </fill>
            </x14:dxf>
          </x14:cfRule>
          <xm:sqref>K5:K15</xm:sqref>
        </x14:conditionalFormatting>
        <x14:conditionalFormatting xmlns:xm="http://schemas.microsoft.com/office/excel/2006/main">
          <x14:cfRule type="containsText" priority="202" operator="containsText" id="{12FB9A25-F146-4586-A4B2-4B64BE42DC2B}">
            <xm:f>NOT(ISERROR(SEARCH("-",K17)))</xm:f>
            <xm:f>"-"</xm:f>
            <x14:dxf>
              <fill>
                <patternFill>
                  <bgColor rgb="FF000000"/>
                </patternFill>
              </fill>
            </x14:dxf>
          </x14:cfRule>
          <xm:sqref>K17:K27</xm:sqref>
        </x14:conditionalFormatting>
        <x14:conditionalFormatting xmlns:xm="http://schemas.microsoft.com/office/excel/2006/main">
          <x14:cfRule type="containsText" priority="29" operator="containsText" id="{6118A21D-DBDA-4326-8658-AF0DE18C6197}">
            <xm:f>NOT(ISERROR(SEARCH("-",K39)))</xm:f>
            <xm:f>"-"</xm:f>
            <x14:dxf>
              <fill>
                <patternFill>
                  <bgColor rgb="FF000000"/>
                </patternFill>
              </fill>
            </x14:dxf>
          </x14:cfRule>
          <xm:sqref>K39</xm:sqref>
        </x14:conditionalFormatting>
      </x14:conditionalFormatting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115"/>
  <sheetViews>
    <sheetView zoomScale="60" zoomScaleNormal="60" workbookViewId="0">
      <pane xSplit="6" ySplit="4" topLeftCell="G5" activePane="bottomRight" state="frozen"/>
      <selection pane="topRight" activeCell="G1" sqref="G1"/>
      <selection pane="bottomLeft" activeCell="A5" sqref="A5"/>
      <selection pane="bottomRight" activeCell="E7" sqref="E7"/>
    </sheetView>
  </sheetViews>
  <sheetFormatPr baseColWidth="10" defaultColWidth="11.42578125" defaultRowHeight="21" x14ac:dyDescent="0.35"/>
  <cols>
    <col min="1" max="1" width="24.85546875" style="9" customWidth="1"/>
    <col min="2" max="2" width="30.28515625" customWidth="1"/>
    <col min="3" max="3" width="36.7109375" style="9" customWidth="1"/>
    <col min="4" max="4" width="38.42578125" customWidth="1"/>
    <col min="5" max="5" width="37.7109375" customWidth="1"/>
    <col min="6" max="6" width="44.28515625" customWidth="1"/>
    <col min="7" max="7" width="14.5703125" customWidth="1"/>
    <col min="8" max="8" width="22.28515625" style="235" bestFit="1" customWidth="1"/>
    <col min="9" max="9" width="23.42578125" style="235" customWidth="1"/>
    <col min="10" max="10" width="23" style="235" customWidth="1"/>
    <col min="11" max="11" width="23.140625" style="235" customWidth="1"/>
    <col min="12" max="12" width="150.7109375" style="234" customWidth="1"/>
  </cols>
  <sheetData>
    <row r="1" spans="1:12" ht="142.5" customHeight="1" thickBot="1" x14ac:dyDescent="0.3">
      <c r="A1" s="116"/>
      <c r="B1" s="198" t="s">
        <v>122</v>
      </c>
      <c r="C1" s="116"/>
      <c r="D1" s="116" t="s">
        <v>1746</v>
      </c>
      <c r="E1" s="116"/>
      <c r="F1" s="116"/>
      <c r="G1" s="116"/>
      <c r="H1" s="201"/>
      <c r="I1" s="201"/>
      <c r="J1" s="201"/>
      <c r="K1" s="201"/>
      <c r="L1" s="200"/>
    </row>
    <row r="2" spans="1:12" s="9" customFormat="1" ht="53.25" customHeight="1" thickTop="1" thickBot="1" x14ac:dyDescent="0.3">
      <c r="A2" s="106"/>
      <c r="B2" s="106"/>
      <c r="C2" s="106"/>
      <c r="D2" s="106"/>
      <c r="E2" s="106"/>
      <c r="F2" s="106"/>
      <c r="G2" s="106"/>
      <c r="H2" s="334" t="s">
        <v>124</v>
      </c>
      <c r="I2" s="333"/>
      <c r="J2" s="333"/>
      <c r="K2" s="332"/>
      <c r="L2" s="336" t="s">
        <v>21</v>
      </c>
    </row>
    <row r="3" spans="1:12" ht="74.25" customHeight="1" thickTop="1" thickBot="1" x14ac:dyDescent="0.3">
      <c r="A3" s="106" t="s">
        <v>125</v>
      </c>
      <c r="B3" s="106" t="s">
        <v>271</v>
      </c>
      <c r="C3" s="106" t="s">
        <v>127</v>
      </c>
      <c r="D3" s="106" t="s">
        <v>128</v>
      </c>
      <c r="E3" s="106" t="s">
        <v>129</v>
      </c>
      <c r="F3" s="106" t="s">
        <v>272</v>
      </c>
      <c r="G3" s="106" t="s">
        <v>273</v>
      </c>
      <c r="H3" s="202" t="s">
        <v>130</v>
      </c>
      <c r="I3" s="202" t="s">
        <v>131</v>
      </c>
      <c r="J3" s="203" t="s">
        <v>132</v>
      </c>
      <c r="K3" s="203" t="s">
        <v>209</v>
      </c>
      <c r="L3" s="337" t="s">
        <v>134</v>
      </c>
    </row>
    <row r="4" spans="1:12" ht="56.25" customHeight="1" thickTop="1" thickBot="1" x14ac:dyDescent="0.3">
      <c r="A4" s="105"/>
      <c r="B4" s="105" t="s">
        <v>135</v>
      </c>
      <c r="C4" s="105"/>
      <c r="D4" s="105"/>
      <c r="E4" s="105"/>
      <c r="F4" s="105"/>
      <c r="G4" s="105"/>
      <c r="H4" s="206"/>
      <c r="I4" s="206"/>
      <c r="J4" s="206"/>
      <c r="K4" s="206"/>
      <c r="L4" s="205"/>
    </row>
    <row r="5" spans="1:12" ht="78" customHeight="1" thickTop="1" thickBot="1" x14ac:dyDescent="0.3">
      <c r="A5" s="114" t="s">
        <v>1747</v>
      </c>
      <c r="B5" s="668" t="s">
        <v>137</v>
      </c>
      <c r="C5" s="114" t="s">
        <v>138</v>
      </c>
      <c r="D5" s="114" t="s">
        <v>139</v>
      </c>
      <c r="E5" s="25" t="s">
        <v>560</v>
      </c>
      <c r="F5" s="25" t="s">
        <v>275</v>
      </c>
      <c r="G5" s="25" t="s">
        <v>276</v>
      </c>
      <c r="H5" s="225">
        <v>0.95</v>
      </c>
      <c r="I5" s="225">
        <v>0.94499999999999995</v>
      </c>
      <c r="J5" s="211">
        <v>0.99473684210526314</v>
      </c>
      <c r="K5" s="208">
        <v>0.99473684210526314</v>
      </c>
      <c r="L5" s="650" t="s">
        <v>1748</v>
      </c>
    </row>
    <row r="6" spans="1:12" ht="70.5" customHeight="1" thickTop="1" thickBot="1" x14ac:dyDescent="0.3">
      <c r="A6" s="114" t="s">
        <v>1747</v>
      </c>
      <c r="B6" s="668" t="s">
        <v>137</v>
      </c>
      <c r="C6" s="114" t="s">
        <v>138</v>
      </c>
      <c r="D6" s="25" t="s">
        <v>141</v>
      </c>
      <c r="E6" s="25" t="s">
        <v>142</v>
      </c>
      <c r="F6" s="25" t="s">
        <v>279</v>
      </c>
      <c r="G6" s="25" t="s">
        <v>276</v>
      </c>
      <c r="H6" s="338">
        <v>0.95</v>
      </c>
      <c r="I6" s="338">
        <v>0.95399999999999996</v>
      </c>
      <c r="J6" s="211">
        <v>1.0042105263157894</v>
      </c>
      <c r="K6" s="208">
        <v>1.0042105263157894</v>
      </c>
      <c r="L6" s="650" t="s">
        <v>1749</v>
      </c>
    </row>
    <row r="7" spans="1:12" ht="237" customHeight="1" thickTop="1" thickBot="1" x14ac:dyDescent="0.3">
      <c r="A7" s="114" t="s">
        <v>1747</v>
      </c>
      <c r="B7" s="668" t="s">
        <v>137</v>
      </c>
      <c r="C7" s="114" t="s">
        <v>143</v>
      </c>
      <c r="D7" s="25" t="s">
        <v>1135</v>
      </c>
      <c r="E7" s="25" t="s">
        <v>565</v>
      </c>
      <c r="F7" s="25" t="s">
        <v>1494</v>
      </c>
      <c r="G7" s="25" t="s">
        <v>1443</v>
      </c>
      <c r="H7" s="338">
        <v>655293.78345115401</v>
      </c>
      <c r="I7" s="338">
        <v>611445</v>
      </c>
      <c r="J7" s="211">
        <v>0.93308530531112155</v>
      </c>
      <c r="K7" s="208">
        <v>0.93308530531112155</v>
      </c>
      <c r="L7" s="650" t="s">
        <v>1750</v>
      </c>
    </row>
    <row r="8" spans="1:12" ht="204.75" customHeight="1" thickTop="1" thickBot="1" x14ac:dyDescent="0.3">
      <c r="A8" s="114" t="s">
        <v>1747</v>
      </c>
      <c r="B8" s="668" t="s">
        <v>137</v>
      </c>
      <c r="C8" s="114" t="s">
        <v>143</v>
      </c>
      <c r="D8" s="25" t="s">
        <v>564</v>
      </c>
      <c r="E8" s="25" t="s">
        <v>144</v>
      </c>
      <c r="F8" s="25" t="s">
        <v>1496</v>
      </c>
      <c r="G8" s="25" t="s">
        <v>1443</v>
      </c>
      <c r="H8" s="338">
        <v>123653.72188506401</v>
      </c>
      <c r="I8" s="338">
        <v>122408.5</v>
      </c>
      <c r="J8" s="211">
        <v>0.98992976623686724</v>
      </c>
      <c r="K8" s="208">
        <v>0.98992976623686724</v>
      </c>
      <c r="L8" s="650" t="s">
        <v>1751</v>
      </c>
    </row>
    <row r="9" spans="1:12" s="29" customFormat="1" ht="89.25" customHeight="1" thickTop="1" thickBot="1" x14ac:dyDescent="0.3">
      <c r="A9" s="323" t="s">
        <v>1747</v>
      </c>
      <c r="B9" s="668" t="s">
        <v>137</v>
      </c>
      <c r="C9" s="114" t="s">
        <v>143</v>
      </c>
      <c r="D9" s="114" t="s">
        <v>145</v>
      </c>
      <c r="E9" s="114" t="s">
        <v>146</v>
      </c>
      <c r="F9" s="114" t="s">
        <v>1498</v>
      </c>
      <c r="G9" s="114" t="s">
        <v>453</v>
      </c>
      <c r="H9" s="360">
        <v>278</v>
      </c>
      <c r="I9" s="360">
        <v>414</v>
      </c>
      <c r="J9" s="211">
        <v>1.4892086330935252</v>
      </c>
      <c r="K9" s="208">
        <v>1.4892086330935252</v>
      </c>
      <c r="L9" s="1264" t="s">
        <v>1752</v>
      </c>
    </row>
    <row r="10" spans="1:12" ht="105" customHeight="1" thickTop="1" thickBot="1" x14ac:dyDescent="0.3">
      <c r="A10" s="114" t="s">
        <v>1747</v>
      </c>
      <c r="B10" s="668" t="s">
        <v>137</v>
      </c>
      <c r="C10" s="114" t="s">
        <v>143</v>
      </c>
      <c r="D10" s="114" t="s">
        <v>479</v>
      </c>
      <c r="E10" s="25" t="s">
        <v>480</v>
      </c>
      <c r="F10" s="25" t="s">
        <v>1313</v>
      </c>
      <c r="G10" s="25" t="s">
        <v>438</v>
      </c>
      <c r="H10" s="338">
        <v>155000000</v>
      </c>
      <c r="I10" s="338">
        <v>10080466000</v>
      </c>
      <c r="J10" s="211">
        <v>65.035264516129033</v>
      </c>
      <c r="K10" s="208">
        <v>2</v>
      </c>
      <c r="L10" s="209" t="s">
        <v>1753</v>
      </c>
    </row>
    <row r="11" spans="1:12" ht="74.25" customHeight="1" thickTop="1" thickBot="1" x14ac:dyDescent="0.3">
      <c r="A11" s="114" t="s">
        <v>1747</v>
      </c>
      <c r="B11" s="668" t="s">
        <v>137</v>
      </c>
      <c r="C11" s="114" t="s">
        <v>143</v>
      </c>
      <c r="D11" s="114" t="s">
        <v>479</v>
      </c>
      <c r="E11" s="25" t="s">
        <v>482</v>
      </c>
      <c r="F11" s="25" t="s">
        <v>1315</v>
      </c>
      <c r="G11" s="25" t="s">
        <v>438</v>
      </c>
      <c r="H11" s="338">
        <v>925000000</v>
      </c>
      <c r="I11" s="338">
        <v>351109400</v>
      </c>
      <c r="J11" s="211">
        <v>0.37957772972972975</v>
      </c>
      <c r="K11" s="208">
        <v>0.37957772972972975</v>
      </c>
      <c r="L11" s="209" t="s">
        <v>1754</v>
      </c>
    </row>
    <row r="12" spans="1:12" ht="61.5" customHeight="1" thickTop="1" thickBot="1" x14ac:dyDescent="0.3">
      <c r="A12" s="114" t="s">
        <v>1747</v>
      </c>
      <c r="B12" s="668" t="s">
        <v>137</v>
      </c>
      <c r="C12" s="114" t="s">
        <v>143</v>
      </c>
      <c r="D12" s="114" t="s">
        <v>479</v>
      </c>
      <c r="E12" s="25" t="s">
        <v>484</v>
      </c>
      <c r="F12" s="25" t="s">
        <v>1317</v>
      </c>
      <c r="G12" s="25" t="s">
        <v>438</v>
      </c>
      <c r="H12" s="338">
        <v>169000000</v>
      </c>
      <c r="I12" s="338">
        <v>9614930000</v>
      </c>
      <c r="J12" s="211">
        <v>56.893076923076926</v>
      </c>
      <c r="K12" s="208">
        <v>2</v>
      </c>
      <c r="L12" s="209" t="s">
        <v>1755</v>
      </c>
    </row>
    <row r="13" spans="1:12" ht="81.75" customHeight="1" thickTop="1" thickBot="1" x14ac:dyDescent="0.3">
      <c r="A13" s="114" t="s">
        <v>1747</v>
      </c>
      <c r="B13" s="668" t="s">
        <v>137</v>
      </c>
      <c r="C13" s="114" t="s">
        <v>143</v>
      </c>
      <c r="D13" s="114" t="s">
        <v>506</v>
      </c>
      <c r="E13" s="25" t="s">
        <v>507</v>
      </c>
      <c r="F13" s="25" t="s">
        <v>508</v>
      </c>
      <c r="G13" s="25" t="s">
        <v>438</v>
      </c>
      <c r="H13" s="338">
        <v>3235550000</v>
      </c>
      <c r="I13" s="338">
        <v>5801306787</v>
      </c>
      <c r="J13" s="211">
        <v>1.7929893795490721</v>
      </c>
      <c r="K13" s="208">
        <v>1.7929893795490721</v>
      </c>
      <c r="L13" s="650" t="s">
        <v>1756</v>
      </c>
    </row>
    <row r="14" spans="1:12" ht="85.5" customHeight="1" thickTop="1" thickBot="1" x14ac:dyDescent="0.3">
      <c r="A14" s="114" t="s">
        <v>1747</v>
      </c>
      <c r="B14" s="668" t="s">
        <v>137</v>
      </c>
      <c r="C14" s="114" t="s">
        <v>143</v>
      </c>
      <c r="D14" s="114" t="s">
        <v>506</v>
      </c>
      <c r="E14" s="25" t="s">
        <v>510</v>
      </c>
      <c r="F14" s="25" t="s">
        <v>511</v>
      </c>
      <c r="G14" s="25" t="s">
        <v>438</v>
      </c>
      <c r="H14" s="338">
        <v>214286000</v>
      </c>
      <c r="I14" s="338">
        <v>365548808</v>
      </c>
      <c r="J14" s="211">
        <v>1.7058921628104495</v>
      </c>
      <c r="K14" s="208">
        <v>1.7058921628104495</v>
      </c>
      <c r="L14" s="650" t="s">
        <v>1757</v>
      </c>
    </row>
    <row r="15" spans="1:12" ht="307.5" customHeight="1" thickTop="1" thickBot="1" x14ac:dyDescent="0.3">
      <c r="A15" s="114" t="s">
        <v>1747</v>
      </c>
      <c r="B15" s="668" t="s">
        <v>137</v>
      </c>
      <c r="C15" s="114" t="s">
        <v>143</v>
      </c>
      <c r="D15" s="25" t="s">
        <v>1501</v>
      </c>
      <c r="E15" s="115" t="s">
        <v>466</v>
      </c>
      <c r="F15" s="25" t="s">
        <v>466</v>
      </c>
      <c r="G15" s="25" t="s">
        <v>438</v>
      </c>
      <c r="H15" s="338">
        <v>34750000000</v>
      </c>
      <c r="I15" s="338">
        <v>23616153050</v>
      </c>
      <c r="J15" s="211">
        <v>0.67960152661870499</v>
      </c>
      <c r="K15" s="208">
        <v>0.67960152661870499</v>
      </c>
      <c r="L15" s="650" t="s">
        <v>1758</v>
      </c>
    </row>
    <row r="16" spans="1:12" ht="63.75" customHeight="1" thickTop="1" thickBot="1" x14ac:dyDescent="0.3">
      <c r="A16" s="114" t="s">
        <v>1747</v>
      </c>
      <c r="B16" s="668" t="s">
        <v>137</v>
      </c>
      <c r="C16" s="114" t="s">
        <v>143</v>
      </c>
      <c r="D16" s="115" t="s">
        <v>281</v>
      </c>
      <c r="E16" s="25" t="s">
        <v>287</v>
      </c>
      <c r="F16" s="25" t="s">
        <v>288</v>
      </c>
      <c r="G16" s="25" t="s">
        <v>283</v>
      </c>
      <c r="H16" s="232">
        <v>1103</v>
      </c>
      <c r="I16" s="232">
        <v>1849</v>
      </c>
      <c r="J16" s="211">
        <v>1.6763372620126926</v>
      </c>
      <c r="K16" s="208">
        <v>1.6763372620126926</v>
      </c>
      <c r="L16" s="650" t="s">
        <v>1759</v>
      </c>
    </row>
    <row r="17" spans="1:12" ht="131.25" customHeight="1" thickTop="1" thickBot="1" x14ac:dyDescent="0.3">
      <c r="A17" s="114" t="s">
        <v>1747</v>
      </c>
      <c r="B17" s="668" t="s">
        <v>137</v>
      </c>
      <c r="C17" s="114" t="s">
        <v>143</v>
      </c>
      <c r="D17" s="114" t="s">
        <v>150</v>
      </c>
      <c r="E17" s="25" t="s">
        <v>151</v>
      </c>
      <c r="F17" s="25" t="s">
        <v>1322</v>
      </c>
      <c r="G17" s="25" t="s">
        <v>276</v>
      </c>
      <c r="H17" s="338">
        <v>0.65500000000000003</v>
      </c>
      <c r="I17" s="338">
        <v>0.5</v>
      </c>
      <c r="J17" s="211">
        <v>0.76335877862595414</v>
      </c>
      <c r="K17" s="208">
        <v>0.76335877862595414</v>
      </c>
      <c r="L17" s="152" t="s">
        <v>1760</v>
      </c>
    </row>
    <row r="18" spans="1:12" ht="91.5" customHeight="1" thickTop="1" thickBot="1" x14ac:dyDescent="0.3">
      <c r="A18" s="114" t="s">
        <v>1747</v>
      </c>
      <c r="B18" s="668" t="s">
        <v>137</v>
      </c>
      <c r="C18" s="114" t="s">
        <v>143</v>
      </c>
      <c r="D18" s="114" t="s">
        <v>150</v>
      </c>
      <c r="E18" s="25" t="s">
        <v>1412</v>
      </c>
      <c r="F18" s="25" t="s">
        <v>1324</v>
      </c>
      <c r="G18" s="25" t="s">
        <v>276</v>
      </c>
      <c r="H18" s="338">
        <v>1</v>
      </c>
      <c r="I18" s="338">
        <v>1</v>
      </c>
      <c r="J18" s="211">
        <v>1</v>
      </c>
      <c r="K18" s="208">
        <v>1</v>
      </c>
      <c r="L18" s="650" t="s">
        <v>1761</v>
      </c>
    </row>
    <row r="19" spans="1:12" ht="106.5" thickTop="1" thickBot="1" x14ac:dyDescent="0.3">
      <c r="A19" s="114" t="s">
        <v>1747</v>
      </c>
      <c r="B19" s="668" t="s">
        <v>137</v>
      </c>
      <c r="C19" s="114" t="s">
        <v>143</v>
      </c>
      <c r="D19" s="114" t="s">
        <v>150</v>
      </c>
      <c r="E19" s="25" t="s">
        <v>1143</v>
      </c>
      <c r="F19" s="25" t="s">
        <v>1326</v>
      </c>
      <c r="G19" s="25" t="s">
        <v>276</v>
      </c>
      <c r="H19" s="338">
        <v>1</v>
      </c>
      <c r="I19" s="338">
        <v>1</v>
      </c>
      <c r="J19" s="211">
        <v>1</v>
      </c>
      <c r="K19" s="208">
        <v>1</v>
      </c>
      <c r="L19" s="650" t="s">
        <v>1762</v>
      </c>
    </row>
    <row r="20" spans="1:12" ht="22.5" thickTop="1" thickBot="1" x14ac:dyDescent="0.3">
      <c r="A20" s="1380" t="s">
        <v>21</v>
      </c>
      <c r="B20" s="1380" t="s">
        <v>213</v>
      </c>
      <c r="C20" s="1380"/>
      <c r="D20" s="1380"/>
      <c r="E20" s="1380"/>
      <c r="F20" s="1380"/>
      <c r="G20" s="1380"/>
      <c r="H20" s="109"/>
      <c r="I20" s="109"/>
      <c r="J20" s="109"/>
      <c r="K20" s="456"/>
      <c r="L20" s="328"/>
    </row>
    <row r="21" spans="1:12" ht="78" customHeight="1" thickTop="1" thickBot="1" x14ac:dyDescent="0.3">
      <c r="A21" s="114" t="s">
        <v>1747</v>
      </c>
      <c r="B21" s="94" t="s">
        <v>158</v>
      </c>
      <c r="C21" s="31" t="s">
        <v>159</v>
      </c>
      <c r="D21" s="25" t="s">
        <v>631</v>
      </c>
      <c r="E21" s="1246" t="s">
        <v>632</v>
      </c>
      <c r="F21" s="25" t="s">
        <v>1506</v>
      </c>
      <c r="G21" s="1246" t="s">
        <v>453</v>
      </c>
      <c r="H21" s="338">
        <v>24</v>
      </c>
      <c r="I21" s="338">
        <v>26</v>
      </c>
      <c r="J21" s="211">
        <v>1.0833333333333333</v>
      </c>
      <c r="K21" s="208">
        <v>1.0833333333333333</v>
      </c>
      <c r="L21" s="650" t="s">
        <v>1763</v>
      </c>
    </row>
    <row r="22" spans="1:12" ht="76.5" thickTop="1" thickBot="1" x14ac:dyDescent="0.3">
      <c r="A22" s="114" t="s">
        <v>1747</v>
      </c>
      <c r="B22" s="94" t="s">
        <v>158</v>
      </c>
      <c r="C22" s="31" t="s">
        <v>159</v>
      </c>
      <c r="D22" s="114" t="s">
        <v>1508</v>
      </c>
      <c r="E22" s="25" t="s">
        <v>637</v>
      </c>
      <c r="F22" s="25" t="s">
        <v>1511</v>
      </c>
      <c r="G22" s="1246" t="s">
        <v>453</v>
      </c>
      <c r="H22" s="338">
        <v>5</v>
      </c>
      <c r="I22" s="338">
        <v>8</v>
      </c>
      <c r="J22" s="211">
        <v>1.6</v>
      </c>
      <c r="K22" s="208">
        <v>1.6</v>
      </c>
      <c r="L22" s="650" t="s">
        <v>1764</v>
      </c>
    </row>
    <row r="23" spans="1:12" ht="179.25" customHeight="1" thickTop="1" thickBot="1" x14ac:dyDescent="0.3">
      <c r="A23" s="114" t="s">
        <v>1747</v>
      </c>
      <c r="B23" s="94" t="s">
        <v>158</v>
      </c>
      <c r="C23" s="31" t="s">
        <v>159</v>
      </c>
      <c r="D23" s="25" t="s">
        <v>1513</v>
      </c>
      <c r="E23" s="25" t="s">
        <v>1514</v>
      </c>
      <c r="F23" s="25" t="s">
        <v>1765</v>
      </c>
      <c r="G23" s="1246" t="s">
        <v>276</v>
      </c>
      <c r="H23" s="338">
        <v>0.5</v>
      </c>
      <c r="I23" s="338">
        <v>0.70833333333333326</v>
      </c>
      <c r="J23" s="211">
        <v>1.4166666666666665</v>
      </c>
      <c r="K23" s="208">
        <v>1.4166666666666665</v>
      </c>
      <c r="L23" s="650" t="s">
        <v>1766</v>
      </c>
    </row>
    <row r="24" spans="1:12" ht="80.25" customHeight="1" thickTop="1" thickBot="1" x14ac:dyDescent="0.3">
      <c r="A24" s="114" t="s">
        <v>1747</v>
      </c>
      <c r="B24" s="94" t="s">
        <v>158</v>
      </c>
      <c r="C24" s="31" t="s">
        <v>159</v>
      </c>
      <c r="D24" s="25" t="s">
        <v>577</v>
      </c>
      <c r="E24" s="25" t="s">
        <v>578</v>
      </c>
      <c r="F24" s="25" t="s">
        <v>1517</v>
      </c>
      <c r="G24" s="25" t="s">
        <v>453</v>
      </c>
      <c r="H24" s="338">
        <v>574</v>
      </c>
      <c r="I24" s="338">
        <v>2462</v>
      </c>
      <c r="J24" s="211">
        <v>4.2891986062717766</v>
      </c>
      <c r="K24" s="208">
        <v>2</v>
      </c>
      <c r="L24" s="650" t="s">
        <v>1767</v>
      </c>
    </row>
    <row r="25" spans="1:12" ht="86.25" customHeight="1" thickTop="1" thickBot="1" x14ac:dyDescent="0.3">
      <c r="A25" s="114" t="s">
        <v>1747</v>
      </c>
      <c r="B25" s="94" t="s">
        <v>158</v>
      </c>
      <c r="C25" s="31" t="s">
        <v>159</v>
      </c>
      <c r="D25" s="950" t="s">
        <v>291</v>
      </c>
      <c r="E25" s="25" t="s">
        <v>292</v>
      </c>
      <c r="F25" s="25" t="s">
        <v>350</v>
      </c>
      <c r="G25" s="25" t="s">
        <v>276</v>
      </c>
      <c r="H25" s="338">
        <v>1</v>
      </c>
      <c r="I25" s="338">
        <v>1</v>
      </c>
      <c r="J25" s="211">
        <v>1</v>
      </c>
      <c r="K25" s="208">
        <v>1</v>
      </c>
      <c r="L25" s="650" t="s">
        <v>1768</v>
      </c>
    </row>
    <row r="26" spans="1:12" ht="84" customHeight="1" thickTop="1" thickBot="1" x14ac:dyDescent="0.3">
      <c r="A26" s="114" t="s">
        <v>1747</v>
      </c>
      <c r="B26" s="94" t="s">
        <v>158</v>
      </c>
      <c r="C26" s="31" t="s">
        <v>159</v>
      </c>
      <c r="D26" s="25" t="s">
        <v>192</v>
      </c>
      <c r="E26" s="649" t="s">
        <v>193</v>
      </c>
      <c r="F26" s="649" t="s">
        <v>1519</v>
      </c>
      <c r="G26" s="951" t="s">
        <v>1334</v>
      </c>
      <c r="H26" s="338">
        <v>10.199999999999999</v>
      </c>
      <c r="I26" s="338">
        <v>6.2487500000000002</v>
      </c>
      <c r="J26" s="211">
        <v>1.6323264652930585</v>
      </c>
      <c r="K26" s="208">
        <v>1.6323264652930585</v>
      </c>
      <c r="L26" s="650" t="s">
        <v>1769</v>
      </c>
    </row>
    <row r="27" spans="1:12" ht="89.25" customHeight="1" thickTop="1" thickBot="1" x14ac:dyDescent="0.3">
      <c r="A27" s="114" t="s">
        <v>1747</v>
      </c>
      <c r="B27" s="94" t="s">
        <v>158</v>
      </c>
      <c r="C27" s="31" t="s">
        <v>159</v>
      </c>
      <c r="D27" s="25" t="s">
        <v>231</v>
      </c>
      <c r="E27" s="25" t="s">
        <v>1225</v>
      </c>
      <c r="F27" s="25" t="s">
        <v>1331</v>
      </c>
      <c r="G27" s="25" t="s">
        <v>276</v>
      </c>
      <c r="H27" s="338">
        <v>1</v>
      </c>
      <c r="I27" s="338">
        <v>1</v>
      </c>
      <c r="J27" s="211">
        <v>1</v>
      </c>
      <c r="K27" s="208">
        <v>1</v>
      </c>
      <c r="L27" s="650" t="s">
        <v>1770</v>
      </c>
    </row>
    <row r="28" spans="1:12" ht="78.75" customHeight="1" thickTop="1" thickBot="1" x14ac:dyDescent="0.3">
      <c r="A28" s="114" t="s">
        <v>1747</v>
      </c>
      <c r="B28" s="94" t="s">
        <v>158</v>
      </c>
      <c r="C28" s="31" t="s">
        <v>159</v>
      </c>
      <c r="D28" s="25" t="s">
        <v>234</v>
      </c>
      <c r="E28" s="25" t="s">
        <v>235</v>
      </c>
      <c r="F28" s="25" t="s">
        <v>1333</v>
      </c>
      <c r="G28" s="25" t="s">
        <v>1334</v>
      </c>
      <c r="H28" s="338">
        <v>4</v>
      </c>
      <c r="I28" s="338">
        <v>3.7166666666666668</v>
      </c>
      <c r="J28" s="211">
        <v>1.0762331838565022</v>
      </c>
      <c r="K28" s="208">
        <v>1.0762331838565022</v>
      </c>
      <c r="L28" s="650" t="s">
        <v>1771</v>
      </c>
    </row>
    <row r="29" spans="1:12" ht="86.25" customHeight="1" thickTop="1" thickBot="1" x14ac:dyDescent="0.3">
      <c r="A29" s="114" t="s">
        <v>1747</v>
      </c>
      <c r="B29" s="94" t="s">
        <v>158</v>
      </c>
      <c r="C29" s="31" t="s">
        <v>159</v>
      </c>
      <c r="D29" s="25" t="s">
        <v>247</v>
      </c>
      <c r="E29" s="25" t="s">
        <v>248</v>
      </c>
      <c r="F29" s="25" t="s">
        <v>1419</v>
      </c>
      <c r="G29" s="1246" t="s">
        <v>276</v>
      </c>
      <c r="H29" s="338">
        <v>1</v>
      </c>
      <c r="I29" s="338">
        <v>1</v>
      </c>
      <c r="J29" s="211">
        <v>1</v>
      </c>
      <c r="K29" s="208">
        <v>1</v>
      </c>
      <c r="L29" s="650" t="s">
        <v>1772</v>
      </c>
    </row>
    <row r="30" spans="1:12" ht="76.5" customHeight="1" thickTop="1" thickBot="1" x14ac:dyDescent="0.3">
      <c r="A30" s="114" t="s">
        <v>1747</v>
      </c>
      <c r="B30" s="94" t="s">
        <v>158</v>
      </c>
      <c r="C30" s="114" t="s">
        <v>160</v>
      </c>
      <c r="D30" s="25" t="s">
        <v>1158</v>
      </c>
      <c r="E30" s="25" t="s">
        <v>1523</v>
      </c>
      <c r="F30" s="25" t="s">
        <v>1524</v>
      </c>
      <c r="G30" s="1246" t="s">
        <v>276</v>
      </c>
      <c r="H30" s="338">
        <v>1</v>
      </c>
      <c r="I30" s="338">
        <v>1</v>
      </c>
      <c r="J30" s="211">
        <v>1</v>
      </c>
      <c r="K30" s="208">
        <v>1</v>
      </c>
      <c r="L30" s="650" t="s">
        <v>1773</v>
      </c>
    </row>
    <row r="31" spans="1:12" ht="46.5" thickTop="1" thickBot="1" x14ac:dyDescent="0.3">
      <c r="A31" s="114" t="s">
        <v>1747</v>
      </c>
      <c r="B31" s="94" t="s">
        <v>158</v>
      </c>
      <c r="C31" s="114" t="s">
        <v>160</v>
      </c>
      <c r="D31" s="114" t="s">
        <v>594</v>
      </c>
      <c r="E31" s="25" t="s">
        <v>595</v>
      </c>
      <c r="F31" s="25" t="s">
        <v>1526</v>
      </c>
      <c r="G31" s="1246" t="s">
        <v>1527</v>
      </c>
      <c r="H31" s="232">
        <v>32</v>
      </c>
      <c r="I31" s="232">
        <v>23</v>
      </c>
      <c r="J31" s="211">
        <v>1.3913043478260869</v>
      </c>
      <c r="K31" s="208">
        <v>1.3913043478260869</v>
      </c>
      <c r="L31" s="650" t="s">
        <v>1774</v>
      </c>
    </row>
    <row r="32" spans="1:12" ht="60" customHeight="1" thickTop="1" thickBot="1" x14ac:dyDescent="0.3">
      <c r="A32" s="82"/>
      <c r="B32" s="1407" t="s">
        <v>1294</v>
      </c>
      <c r="C32" s="82"/>
      <c r="D32" s="82"/>
      <c r="E32" s="82"/>
      <c r="F32" s="82"/>
      <c r="G32" s="82"/>
      <c r="H32" s="431"/>
      <c r="I32" s="431"/>
      <c r="J32" s="431"/>
      <c r="K32" s="72"/>
      <c r="L32" s="320"/>
    </row>
    <row r="33" spans="1:12" ht="72.75" customHeight="1" thickTop="1" thickBot="1" x14ac:dyDescent="0.3">
      <c r="A33" s="114" t="s">
        <v>1747</v>
      </c>
      <c r="B33" s="85" t="s">
        <v>162</v>
      </c>
      <c r="C33" s="441" t="s">
        <v>513</v>
      </c>
      <c r="D33" s="441" t="s">
        <v>918</v>
      </c>
      <c r="E33" s="25" t="s">
        <v>919</v>
      </c>
      <c r="F33" s="25" t="s">
        <v>1338</v>
      </c>
      <c r="G33" s="1246" t="s">
        <v>276</v>
      </c>
      <c r="H33" s="338">
        <v>0.56640637898039314</v>
      </c>
      <c r="I33" s="338">
        <v>0.52370000000000005</v>
      </c>
      <c r="J33" s="211">
        <v>0.92460116876284082</v>
      </c>
      <c r="K33" s="208">
        <v>0.92460116876284082</v>
      </c>
      <c r="L33" s="650" t="s">
        <v>1775</v>
      </c>
    </row>
    <row r="34" spans="1:12" ht="71.25" customHeight="1" thickTop="1" thickBot="1" x14ac:dyDescent="0.3">
      <c r="A34" s="114" t="s">
        <v>1747</v>
      </c>
      <c r="B34" s="85" t="s">
        <v>162</v>
      </c>
      <c r="C34" s="441" t="s">
        <v>165</v>
      </c>
      <c r="D34" s="114" t="s">
        <v>252</v>
      </c>
      <c r="E34" s="25" t="s">
        <v>200</v>
      </c>
      <c r="F34" s="25" t="s">
        <v>1340</v>
      </c>
      <c r="G34" s="1246" t="s">
        <v>276</v>
      </c>
      <c r="H34" s="338">
        <v>1</v>
      </c>
      <c r="I34" s="338">
        <v>1</v>
      </c>
      <c r="J34" s="211">
        <v>1</v>
      </c>
      <c r="K34" s="208">
        <v>1</v>
      </c>
      <c r="L34" s="650" t="s">
        <v>1776</v>
      </c>
    </row>
    <row r="35" spans="1:12" ht="67.5" customHeight="1" thickTop="1" thickBot="1" x14ac:dyDescent="0.3">
      <c r="A35" s="114" t="s">
        <v>1747</v>
      </c>
      <c r="B35" s="85" t="s">
        <v>162</v>
      </c>
      <c r="C35" s="441" t="s">
        <v>165</v>
      </c>
      <c r="D35" s="114" t="s">
        <v>252</v>
      </c>
      <c r="E35" s="25" t="s">
        <v>1227</v>
      </c>
      <c r="F35" s="25" t="s">
        <v>1342</v>
      </c>
      <c r="G35" s="1246" t="s">
        <v>276</v>
      </c>
      <c r="H35" s="338">
        <v>1</v>
      </c>
      <c r="I35" s="338">
        <v>0.90250000000000008</v>
      </c>
      <c r="J35" s="211">
        <v>0.90250000000000008</v>
      </c>
      <c r="K35" s="208">
        <v>0.90250000000000008</v>
      </c>
      <c r="L35" s="650" t="s">
        <v>1777</v>
      </c>
    </row>
    <row r="36" spans="1:12" ht="74.25" customHeight="1" thickTop="1" thickBot="1" x14ac:dyDescent="0.3">
      <c r="A36" s="114" t="s">
        <v>1747</v>
      </c>
      <c r="B36" s="85" t="s">
        <v>162</v>
      </c>
      <c r="C36" s="441" t="s">
        <v>165</v>
      </c>
      <c r="D36" s="114" t="s">
        <v>165</v>
      </c>
      <c r="E36" s="25" t="s">
        <v>264</v>
      </c>
      <c r="F36" s="25" t="s">
        <v>1344</v>
      </c>
      <c r="G36" s="1246" t="s">
        <v>276</v>
      </c>
      <c r="H36" s="338">
        <v>1</v>
      </c>
      <c r="I36" s="338">
        <v>1</v>
      </c>
      <c r="J36" s="211">
        <v>1</v>
      </c>
      <c r="K36" s="208">
        <v>1</v>
      </c>
      <c r="L36" s="650" t="s">
        <v>1778</v>
      </c>
    </row>
    <row r="37" spans="1:12" ht="89.25" customHeight="1" thickTop="1" thickBot="1" x14ac:dyDescent="0.3">
      <c r="A37" s="114" t="s">
        <v>1747</v>
      </c>
      <c r="B37" s="85" t="s">
        <v>162</v>
      </c>
      <c r="C37" s="441" t="s">
        <v>165</v>
      </c>
      <c r="D37" s="114" t="s">
        <v>165</v>
      </c>
      <c r="E37" s="25" t="s">
        <v>266</v>
      </c>
      <c r="F37" s="25" t="s">
        <v>1346</v>
      </c>
      <c r="G37" s="1246" t="s">
        <v>276</v>
      </c>
      <c r="H37" s="338">
        <v>1</v>
      </c>
      <c r="I37" s="338">
        <v>1</v>
      </c>
      <c r="J37" s="211">
        <v>1</v>
      </c>
      <c r="K37" s="208">
        <v>1</v>
      </c>
      <c r="L37" s="650" t="s">
        <v>1779</v>
      </c>
    </row>
    <row r="38" spans="1:12" ht="104.25" customHeight="1" thickTop="1" thickBot="1" x14ac:dyDescent="0.3">
      <c r="A38" s="114" t="s">
        <v>1747</v>
      </c>
      <c r="B38" s="85" t="s">
        <v>162</v>
      </c>
      <c r="C38" s="441" t="s">
        <v>165</v>
      </c>
      <c r="D38" s="25" t="s">
        <v>202</v>
      </c>
      <c r="E38" s="25" t="s">
        <v>203</v>
      </c>
      <c r="F38" s="25" t="s">
        <v>306</v>
      </c>
      <c r="G38" s="25" t="s">
        <v>276</v>
      </c>
      <c r="H38" s="338">
        <v>1</v>
      </c>
      <c r="I38" s="338">
        <v>1</v>
      </c>
      <c r="J38" s="211">
        <v>1</v>
      </c>
      <c r="K38" s="208">
        <v>1</v>
      </c>
      <c r="L38" s="650" t="s">
        <v>1780</v>
      </c>
    </row>
    <row r="39" spans="1:12" ht="61.5" thickTop="1" thickBot="1" x14ac:dyDescent="0.3">
      <c r="A39" s="114" t="s">
        <v>1747</v>
      </c>
      <c r="B39" s="85" t="s">
        <v>162</v>
      </c>
      <c r="C39" s="114" t="s">
        <v>168</v>
      </c>
      <c r="D39" s="115" t="s">
        <v>487</v>
      </c>
      <c r="E39" s="25" t="s">
        <v>488</v>
      </c>
      <c r="F39" s="25" t="s">
        <v>1349</v>
      </c>
      <c r="G39" s="25" t="s">
        <v>438</v>
      </c>
      <c r="H39" s="338">
        <v>4425000000</v>
      </c>
      <c r="I39" s="338">
        <v>4058613486</v>
      </c>
      <c r="J39" s="211">
        <v>0.91720078779661018</v>
      </c>
      <c r="K39" s="208">
        <v>0.91720078779661018</v>
      </c>
      <c r="L39" s="650" t="s">
        <v>1781</v>
      </c>
    </row>
    <row r="40" spans="1:12" ht="105.75" customHeight="1" thickTop="1" thickBot="1" x14ac:dyDescent="0.3">
      <c r="A40" s="114" t="s">
        <v>1747</v>
      </c>
      <c r="B40" s="85" t="s">
        <v>162</v>
      </c>
      <c r="C40" s="114" t="s">
        <v>168</v>
      </c>
      <c r="D40" s="441" t="s">
        <v>1429</v>
      </c>
      <c r="E40" s="114" t="s">
        <v>321</v>
      </c>
      <c r="F40" s="25" t="s">
        <v>322</v>
      </c>
      <c r="G40" s="1246" t="s">
        <v>276</v>
      </c>
      <c r="H40" s="338">
        <v>0.03</v>
      </c>
      <c r="I40" s="338">
        <v>1.5740000000000001E-2</v>
      </c>
      <c r="J40" s="211">
        <v>0.52466666666666673</v>
      </c>
      <c r="K40" s="208">
        <v>0.52466666666666673</v>
      </c>
      <c r="L40" s="650" t="s">
        <v>1782</v>
      </c>
    </row>
    <row r="41" spans="1:12" ht="102.75" customHeight="1" thickTop="1" thickBot="1" x14ac:dyDescent="0.3">
      <c r="A41" s="114" t="s">
        <v>1747</v>
      </c>
      <c r="B41" s="85" t="s">
        <v>162</v>
      </c>
      <c r="C41" s="114" t="s">
        <v>168</v>
      </c>
      <c r="D41" s="415" t="s">
        <v>1429</v>
      </c>
      <c r="E41" s="25" t="s">
        <v>400</v>
      </c>
      <c r="F41" s="25" t="s">
        <v>1353</v>
      </c>
      <c r="G41" s="1246" t="s">
        <v>276</v>
      </c>
      <c r="H41" s="338">
        <v>0.05</v>
      </c>
      <c r="I41" s="338">
        <v>7.5408000000000003E-2</v>
      </c>
      <c r="J41" s="211">
        <v>1.5081599999999999</v>
      </c>
      <c r="K41" s="208">
        <v>1.5081599999999999</v>
      </c>
      <c r="L41" s="650" t="s">
        <v>1783</v>
      </c>
    </row>
    <row r="42" spans="1:12" ht="91.5" customHeight="1" thickTop="1" thickBot="1" x14ac:dyDescent="0.3">
      <c r="A42" s="114" t="s">
        <v>1747</v>
      </c>
      <c r="B42" s="85" t="s">
        <v>162</v>
      </c>
      <c r="C42" s="441" t="s">
        <v>327</v>
      </c>
      <c r="D42" s="25" t="s">
        <v>608</v>
      </c>
      <c r="E42" s="22" t="s">
        <v>609</v>
      </c>
      <c r="F42" s="115" t="s">
        <v>1534</v>
      </c>
      <c r="G42" s="1156" t="s">
        <v>453</v>
      </c>
      <c r="H42" s="338">
        <v>835.84971935489921</v>
      </c>
      <c r="I42" s="338">
        <v>2588</v>
      </c>
      <c r="J42" s="211">
        <v>3.0962503666297736</v>
      </c>
      <c r="K42" s="208">
        <v>2</v>
      </c>
      <c r="L42" s="650" t="s">
        <v>1784</v>
      </c>
    </row>
    <row r="43" spans="1:12" ht="86.25" customHeight="1" thickTop="1" thickBot="1" x14ac:dyDescent="0.3">
      <c r="A43" s="802" t="s">
        <v>1747</v>
      </c>
      <c r="B43" s="1157" t="s">
        <v>162</v>
      </c>
      <c r="C43" s="803" t="s">
        <v>327</v>
      </c>
      <c r="D43" s="1150" t="s">
        <v>617</v>
      </c>
      <c r="E43" s="353" t="s">
        <v>1539</v>
      </c>
      <c r="F43" s="353" t="s">
        <v>1540</v>
      </c>
      <c r="G43" s="632" t="s">
        <v>453</v>
      </c>
      <c r="H43" s="537"/>
      <c r="I43" s="537"/>
      <c r="J43" s="374" t="s">
        <v>297</v>
      </c>
      <c r="K43" s="938" t="s">
        <v>298</v>
      </c>
      <c r="L43" s="1265" t="s">
        <v>1169</v>
      </c>
    </row>
    <row r="44" spans="1:12" ht="74.25" customHeight="1" thickTop="1" thickBot="1" x14ac:dyDescent="0.3">
      <c r="A44" s="114" t="s">
        <v>1747</v>
      </c>
      <c r="B44" s="85" t="s">
        <v>162</v>
      </c>
      <c r="C44" s="441" t="s">
        <v>327</v>
      </c>
      <c r="D44" s="25" t="s">
        <v>611</v>
      </c>
      <c r="E44" s="23" t="s">
        <v>612</v>
      </c>
      <c r="F44" s="23" t="s">
        <v>1536</v>
      </c>
      <c r="G44" s="66" t="s">
        <v>453</v>
      </c>
      <c r="H44" s="338">
        <v>2313</v>
      </c>
      <c r="I44" s="338">
        <v>2769</v>
      </c>
      <c r="J44" s="211">
        <v>1.1971465629053177</v>
      </c>
      <c r="K44" s="208">
        <v>1.1971465629053177</v>
      </c>
      <c r="L44" s="650" t="s">
        <v>1785</v>
      </c>
    </row>
    <row r="45" spans="1:12" ht="106.5" customHeight="1" thickTop="1" thickBot="1" x14ac:dyDescent="0.3">
      <c r="A45" s="802" t="s">
        <v>1747</v>
      </c>
      <c r="B45" s="1157" t="s">
        <v>162</v>
      </c>
      <c r="C45" s="803" t="s">
        <v>327</v>
      </c>
      <c r="D45" s="353" t="s">
        <v>620</v>
      </c>
      <c r="E45" s="631" t="s">
        <v>621</v>
      </c>
      <c r="F45" s="631" t="s">
        <v>1538</v>
      </c>
      <c r="G45" s="632" t="s">
        <v>453</v>
      </c>
      <c r="H45" s="537"/>
      <c r="I45" s="537"/>
      <c r="J45" s="374"/>
      <c r="K45" s="938"/>
      <c r="L45" s="1265" t="s">
        <v>1169</v>
      </c>
    </row>
    <row r="46" spans="1:12" ht="102.75" customHeight="1" thickTop="1" thickBot="1" x14ac:dyDescent="0.3">
      <c r="A46" s="114" t="s">
        <v>1747</v>
      </c>
      <c r="B46" s="85" t="s">
        <v>162</v>
      </c>
      <c r="C46" s="441" t="s">
        <v>327</v>
      </c>
      <c r="D46" s="415" t="s">
        <v>640</v>
      </c>
      <c r="E46" s="114" t="s">
        <v>641</v>
      </c>
      <c r="F46" s="114" t="s">
        <v>1541</v>
      </c>
      <c r="G46" s="804" t="s">
        <v>276</v>
      </c>
      <c r="H46" s="338">
        <v>1</v>
      </c>
      <c r="I46" s="338">
        <v>1</v>
      </c>
      <c r="J46" s="211">
        <v>1</v>
      </c>
      <c r="K46" s="208">
        <v>1</v>
      </c>
      <c r="L46" s="650" t="s">
        <v>1786</v>
      </c>
    </row>
    <row r="47" spans="1:12" ht="99" customHeight="1" thickTop="1" thickBot="1" x14ac:dyDescent="0.3">
      <c r="A47" s="114" t="s">
        <v>1747</v>
      </c>
      <c r="B47" s="85" t="s">
        <v>162</v>
      </c>
      <c r="C47" s="441" t="s">
        <v>327</v>
      </c>
      <c r="D47" s="506" t="s">
        <v>1270</v>
      </c>
      <c r="E47" s="25" t="s">
        <v>494</v>
      </c>
      <c r="F47" s="25" t="s">
        <v>1360</v>
      </c>
      <c r="G47" s="25" t="s">
        <v>276</v>
      </c>
      <c r="H47" s="338">
        <v>1</v>
      </c>
      <c r="I47" s="338">
        <v>0.94699999999999995</v>
      </c>
      <c r="J47" s="211">
        <v>0.94699999999999995</v>
      </c>
      <c r="K47" s="208">
        <v>0.94699999999999995</v>
      </c>
      <c r="L47" s="650" t="s">
        <v>1787</v>
      </c>
    </row>
    <row r="48" spans="1:12" ht="127.5" customHeight="1" thickTop="1" thickBot="1" x14ac:dyDescent="0.3">
      <c r="A48" s="114" t="s">
        <v>1747</v>
      </c>
      <c r="B48" s="85" t="s">
        <v>162</v>
      </c>
      <c r="C48" s="441" t="s">
        <v>327</v>
      </c>
      <c r="D48" s="115" t="s">
        <v>1305</v>
      </c>
      <c r="E48" s="25" t="s">
        <v>498</v>
      </c>
      <c r="F48" s="25" t="s">
        <v>1362</v>
      </c>
      <c r="G48" s="25" t="s">
        <v>276</v>
      </c>
      <c r="H48" s="338">
        <v>1</v>
      </c>
      <c r="I48" s="338">
        <v>0</v>
      </c>
      <c r="J48" s="211">
        <v>0</v>
      </c>
      <c r="K48" s="208">
        <v>0</v>
      </c>
      <c r="L48" s="650" t="s">
        <v>1788</v>
      </c>
    </row>
    <row r="49" spans="1:12" ht="52.5" customHeight="1" thickTop="1" thickBot="1" x14ac:dyDescent="0.3">
      <c r="A49" s="84"/>
      <c r="B49" s="1408" t="s">
        <v>1307</v>
      </c>
      <c r="C49" s="84"/>
      <c r="D49" s="84"/>
      <c r="E49" s="84"/>
      <c r="F49" s="84"/>
      <c r="G49" s="84"/>
      <c r="H49" s="433"/>
      <c r="I49" s="433"/>
      <c r="J49" s="433"/>
      <c r="K49" s="450"/>
      <c r="L49" s="1250"/>
    </row>
    <row r="50" spans="1:12" ht="93" customHeight="1" thickTop="1" thickBot="1" x14ac:dyDescent="0.3">
      <c r="A50" s="114" t="s">
        <v>1747</v>
      </c>
      <c r="B50" s="670" t="s">
        <v>172</v>
      </c>
      <c r="C50" s="340" t="s">
        <v>173</v>
      </c>
      <c r="D50" s="25" t="s">
        <v>226</v>
      </c>
      <c r="E50" s="25" t="s">
        <v>206</v>
      </c>
      <c r="F50" s="25" t="s">
        <v>333</v>
      </c>
      <c r="G50" s="224" t="s">
        <v>276</v>
      </c>
      <c r="H50" s="338">
        <v>1</v>
      </c>
      <c r="I50" s="338">
        <v>0.91499999999999992</v>
      </c>
      <c r="J50" s="211">
        <v>0.91499999999999992</v>
      </c>
      <c r="K50" s="208">
        <v>0.91499999999999992</v>
      </c>
      <c r="L50" s="650" t="s">
        <v>1789</v>
      </c>
    </row>
    <row r="51" spans="1:12" ht="119.25" customHeight="1" thickTop="1" x14ac:dyDescent="0.35">
      <c r="J51" s="47" t="s">
        <v>177</v>
      </c>
      <c r="K51" s="1178">
        <v>1.1571967584272258</v>
      </c>
      <c r="L51" s="17" t="s">
        <v>178</v>
      </c>
    </row>
    <row r="52" spans="1:12" x14ac:dyDescent="0.35">
      <c r="K52" s="233"/>
    </row>
    <row r="53" spans="1:12" x14ac:dyDescent="0.35">
      <c r="K53" s="233"/>
    </row>
    <row r="54" spans="1:12" x14ac:dyDescent="0.35">
      <c r="K54" s="233"/>
    </row>
    <row r="55" spans="1:12" x14ac:dyDescent="0.35">
      <c r="K55" s="233"/>
    </row>
    <row r="56" spans="1:12" x14ac:dyDescent="0.35">
      <c r="K56" s="233"/>
    </row>
    <row r="57" spans="1:12" x14ac:dyDescent="0.35">
      <c r="K57" s="233"/>
    </row>
    <row r="58" spans="1:12" x14ac:dyDescent="0.35">
      <c r="K58" s="233"/>
    </row>
    <row r="59" spans="1:12" x14ac:dyDescent="0.35">
      <c r="K59" s="233"/>
    </row>
    <row r="60" spans="1:12" x14ac:dyDescent="0.35">
      <c r="K60" s="233"/>
    </row>
    <row r="61" spans="1:12" x14ac:dyDescent="0.35">
      <c r="K61" s="233"/>
    </row>
    <row r="62" spans="1:12" x14ac:dyDescent="0.35">
      <c r="K62" s="233"/>
    </row>
    <row r="63" spans="1:12" x14ac:dyDescent="0.35">
      <c r="K63" s="233"/>
    </row>
    <row r="64" spans="1:12"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LDG90SqkRUgjIhkkSfKMJ55lJksFcw7+zrZQNxhJsYRtF7FxQ+TnRor92X4Fw7+lfHgHGCKQzslU4n1fwfsvqw==" saltValue="TRsfCKGoRDCydCA7sTwBKw==" spinCount="100000" sheet="1" objects="1" scenarios="1"/>
  <conditionalFormatting sqref="H21:I31 H50:I50 H33:I48">
    <cfRule type="expression" dxfId="1935" priority="450">
      <formula>OR($G21="Número",$G21="Meses",$G21="Pesos",$G21="Millones")</formula>
    </cfRule>
    <cfRule type="expression" dxfId="1934" priority="451">
      <formula>$G21="Porcentaje"</formula>
    </cfRule>
  </conditionalFormatting>
  <conditionalFormatting sqref="H6:I19">
    <cfRule type="expression" dxfId="1933" priority="385">
      <formula>OR($G6="Número",$G6="Meses",$G6="Pesos",$G6="Millones")</formula>
    </cfRule>
    <cfRule type="expression" dxfId="1932" priority="386">
      <formula>$G6="Porcentaje"</formula>
    </cfRule>
  </conditionalFormatting>
  <conditionalFormatting sqref="K5:K19">
    <cfRule type="cellIs" dxfId="1931" priority="169" operator="greaterThan">
      <formula>1.1</formula>
    </cfRule>
    <cfRule type="cellIs" dxfId="1930" priority="170" operator="between">
      <formula>100%</formula>
      <formula>110%</formula>
    </cfRule>
    <cfRule type="cellIs" dxfId="1929" priority="171" operator="between">
      <formula>70%</formula>
      <formula>99.9999999%</formula>
    </cfRule>
    <cfRule type="cellIs" dxfId="1928" priority="172" operator="between">
      <formula>0</formula>
      <formula>0.6999999999999</formula>
    </cfRule>
  </conditionalFormatting>
  <conditionalFormatting sqref="J5:J19">
    <cfRule type="containsText" dxfId="1927" priority="163" operator="containsText" text="Sin medición en la vigencia">
      <formula>NOT(ISERROR(SEARCH("Sin medición en la vigencia",J5)))</formula>
    </cfRule>
    <cfRule type="cellIs" dxfId="1926" priority="164" operator="greaterThan">
      <formula>1.1</formula>
    </cfRule>
    <cfRule type="cellIs" dxfId="1925" priority="165" operator="between">
      <formula>100%</formula>
      <formula>110%</formula>
    </cfRule>
    <cfRule type="cellIs" dxfId="1924" priority="166" operator="between">
      <formula>70%</formula>
      <formula>99.9999999%</formula>
    </cfRule>
    <cfRule type="cellIs" dxfId="1923" priority="167" operator="between">
      <formula>0</formula>
      <formula>0.6999999999999</formula>
    </cfRule>
  </conditionalFormatting>
  <conditionalFormatting sqref="K21:K31">
    <cfRule type="cellIs" dxfId="1922" priority="159" operator="greaterThan">
      <formula>1.1</formula>
    </cfRule>
    <cfRule type="cellIs" dxfId="1921" priority="160" operator="between">
      <formula>100%</formula>
      <formula>110%</formula>
    </cfRule>
    <cfRule type="cellIs" dxfId="1920" priority="161" operator="between">
      <formula>70%</formula>
      <formula>99.9999999%</formula>
    </cfRule>
    <cfRule type="cellIs" dxfId="1919" priority="162" operator="between">
      <formula>0</formula>
      <formula>0.6999999999999</formula>
    </cfRule>
  </conditionalFormatting>
  <conditionalFormatting sqref="J21:J31">
    <cfRule type="containsText" dxfId="1918" priority="153" operator="containsText" text="Sin medición en la vigencia">
      <formula>NOT(ISERROR(SEARCH("Sin medición en la vigencia",J21)))</formula>
    </cfRule>
    <cfRule type="cellIs" dxfId="1917" priority="154" operator="greaterThan">
      <formula>1.1</formula>
    </cfRule>
    <cfRule type="cellIs" dxfId="1916" priority="155" operator="between">
      <formula>100%</formula>
      <formula>110%</formula>
    </cfRule>
    <cfRule type="cellIs" dxfId="1915" priority="156" operator="between">
      <formula>70%</formula>
      <formula>99.9999999%</formula>
    </cfRule>
    <cfRule type="cellIs" dxfId="1914" priority="157" operator="between">
      <formula>0</formula>
      <formula>0.6999999999999</formula>
    </cfRule>
  </conditionalFormatting>
  <conditionalFormatting sqref="K33:K48">
    <cfRule type="cellIs" dxfId="1913" priority="149" operator="greaterThan">
      <formula>1.1</formula>
    </cfRule>
    <cfRule type="cellIs" dxfId="1912" priority="150" operator="between">
      <formula>100%</formula>
      <formula>110%</formula>
    </cfRule>
    <cfRule type="cellIs" dxfId="1911" priority="151" operator="between">
      <formula>70%</formula>
      <formula>99.9999999%</formula>
    </cfRule>
    <cfRule type="cellIs" dxfId="1910" priority="152" operator="between">
      <formula>0</formula>
      <formula>0.6999999999999</formula>
    </cfRule>
  </conditionalFormatting>
  <conditionalFormatting sqref="J33:J48">
    <cfRule type="containsText" dxfId="1909" priority="143" operator="containsText" text="Sin medición en la vigencia">
      <formula>NOT(ISERROR(SEARCH("Sin medición en la vigencia",J33)))</formula>
    </cfRule>
    <cfRule type="cellIs" dxfId="1908" priority="144" operator="greaterThan">
      <formula>1.1</formula>
    </cfRule>
    <cfRule type="cellIs" dxfId="1907" priority="145" operator="between">
      <formula>100%</formula>
      <formula>110%</formula>
    </cfRule>
    <cfRule type="cellIs" dxfId="1906" priority="146" operator="between">
      <formula>70%</formula>
      <formula>99.9999999%</formula>
    </cfRule>
    <cfRule type="cellIs" dxfId="1905" priority="147" operator="between">
      <formula>0</formula>
      <formula>0.6999999999999</formula>
    </cfRule>
  </conditionalFormatting>
  <conditionalFormatting sqref="K50">
    <cfRule type="cellIs" dxfId="1904" priority="139" operator="greaterThan">
      <formula>1.1</formula>
    </cfRule>
    <cfRule type="cellIs" dxfId="1903" priority="140" operator="between">
      <formula>100%</formula>
      <formula>110%</formula>
    </cfRule>
    <cfRule type="cellIs" dxfId="1902" priority="141" operator="between">
      <formula>70%</formula>
      <formula>99.9999999%</formula>
    </cfRule>
    <cfRule type="cellIs" dxfId="1901" priority="142" operator="between">
      <formula>0</formula>
      <formula>0.6999999999999</formula>
    </cfRule>
  </conditionalFormatting>
  <conditionalFormatting sqref="J50">
    <cfRule type="containsText" dxfId="1900" priority="133" operator="containsText" text="Sin medición en la vigencia">
      <formula>NOT(ISERROR(SEARCH("Sin medición en la vigencia",J50)))</formula>
    </cfRule>
    <cfRule type="cellIs" dxfId="1899" priority="134" operator="greaterThan">
      <formula>1.1</formula>
    </cfRule>
    <cfRule type="cellIs" dxfId="1898" priority="135" operator="between">
      <formula>100%</formula>
      <formula>110%</formula>
    </cfRule>
    <cfRule type="cellIs" dxfId="1897" priority="136" operator="between">
      <formula>70%</formula>
      <formula>99.9999999%</formula>
    </cfRule>
    <cfRule type="cellIs" dxfId="1896" priority="137" operator="between">
      <formula>0</formula>
      <formula>0.6999999999999</formula>
    </cfRule>
  </conditionalFormatting>
  <hyperlinks>
    <hyperlink ref="L51" location="Principal!A1" display="volver al índice" xr:uid="{00000000-0004-0000-4C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68" operator="containsText" id="{A930021B-D1DA-4129-86FF-723D3D6F9ED2}">
            <xm:f>NOT(ISERROR(SEARCH("-",K5)))</xm:f>
            <xm:f>"-"</xm:f>
            <x14:dxf>
              <fill>
                <patternFill>
                  <bgColor rgb="FF000000"/>
                </patternFill>
              </fill>
            </x14:dxf>
          </x14:cfRule>
          <xm:sqref>K5:K19</xm:sqref>
        </x14:conditionalFormatting>
        <x14:conditionalFormatting xmlns:xm="http://schemas.microsoft.com/office/excel/2006/main">
          <x14:cfRule type="containsText" priority="158" operator="containsText" id="{3A198CB3-8B20-48B9-A0BD-634F86D6F8FC}">
            <xm:f>NOT(ISERROR(SEARCH("-",K21)))</xm:f>
            <xm:f>"-"</xm:f>
            <x14:dxf>
              <fill>
                <patternFill>
                  <bgColor rgb="FF000000"/>
                </patternFill>
              </fill>
            </x14:dxf>
          </x14:cfRule>
          <xm:sqref>K21:K31</xm:sqref>
        </x14:conditionalFormatting>
        <x14:conditionalFormatting xmlns:xm="http://schemas.microsoft.com/office/excel/2006/main">
          <x14:cfRule type="containsText" priority="148" operator="containsText" id="{2C1896D9-B55D-452C-9A5A-AAB8DCBB39AE}">
            <xm:f>NOT(ISERROR(SEARCH("-",K33)))</xm:f>
            <xm:f>"-"</xm:f>
            <x14:dxf>
              <fill>
                <patternFill>
                  <bgColor rgb="FF000000"/>
                </patternFill>
              </fill>
            </x14:dxf>
          </x14:cfRule>
          <xm:sqref>K33:K48</xm:sqref>
        </x14:conditionalFormatting>
        <x14:conditionalFormatting xmlns:xm="http://schemas.microsoft.com/office/excel/2006/main">
          <x14:cfRule type="containsText" priority="138" operator="containsText" id="{655E4CD6-1CD2-4089-B1A7-8C0C199699BA}">
            <xm:f>NOT(ISERROR(SEARCH("-",K50)))</xm:f>
            <xm:f>"-"</xm:f>
            <x14:dxf>
              <fill>
                <patternFill>
                  <bgColor rgb="FF000000"/>
                </patternFill>
              </fill>
            </x14:dxf>
          </x14:cfRule>
          <xm:sqref>K50</xm:sqref>
        </x14:conditionalFormatting>
      </x14:conditionalFormatting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M115"/>
  <sheetViews>
    <sheetView zoomScale="60" zoomScaleNormal="60" workbookViewId="0">
      <pane xSplit="6" ySplit="4" topLeftCell="G5" activePane="bottomRight" state="frozen"/>
      <selection pane="topRight" activeCell="G1" sqref="G1"/>
      <selection pane="bottomLeft" activeCell="A5" sqref="A5"/>
      <selection pane="bottomRight" activeCell="F9" sqref="F9"/>
    </sheetView>
  </sheetViews>
  <sheetFormatPr baseColWidth="10" defaultColWidth="11.42578125" defaultRowHeight="21" x14ac:dyDescent="0.35"/>
  <cols>
    <col min="1" max="1" width="24.5703125" customWidth="1"/>
    <col min="2" max="2" width="20.5703125" customWidth="1"/>
    <col min="3" max="3" width="27.5703125" customWidth="1"/>
    <col min="4" max="4" width="28.7109375" customWidth="1"/>
    <col min="5" max="5" width="29" customWidth="1"/>
    <col min="6" max="6" width="31.140625" customWidth="1"/>
    <col min="7" max="7" width="14.28515625" customWidth="1"/>
    <col min="8" max="8" width="22.28515625" style="235" bestFit="1" customWidth="1"/>
    <col min="9" max="9" width="27.140625" style="235" customWidth="1"/>
    <col min="10" max="10" width="22.5703125" style="235" customWidth="1"/>
    <col min="11" max="11" width="25.7109375" style="235" customWidth="1"/>
    <col min="12" max="12" width="109.42578125" style="167" customWidth="1"/>
    <col min="13" max="13" width="29.85546875" customWidth="1"/>
  </cols>
  <sheetData>
    <row r="1" spans="1:13" ht="81.75" customHeight="1" thickBot="1" x14ac:dyDescent="0.3">
      <c r="A1" s="116"/>
      <c r="B1" s="198" t="s">
        <v>122</v>
      </c>
      <c r="C1" s="198"/>
      <c r="D1" s="199" t="s">
        <v>1790</v>
      </c>
      <c r="E1" s="199"/>
      <c r="F1" s="199"/>
      <c r="G1" s="199"/>
      <c r="H1" s="201"/>
      <c r="I1" s="201"/>
      <c r="J1" s="201"/>
      <c r="K1" s="201"/>
      <c r="L1" s="122"/>
    </row>
    <row r="2" spans="1:13" s="9" customFormat="1" ht="36" customHeight="1" thickTop="1" thickBot="1" x14ac:dyDescent="0.3">
      <c r="A2" s="106"/>
      <c r="B2" s="106"/>
      <c r="C2" s="106"/>
      <c r="D2" s="106"/>
      <c r="E2" s="106"/>
      <c r="F2" s="106"/>
      <c r="G2" s="106"/>
      <c r="H2" s="334" t="s">
        <v>124</v>
      </c>
      <c r="I2" s="333"/>
      <c r="J2" s="333"/>
      <c r="K2" s="332"/>
      <c r="L2" s="130" t="s">
        <v>21</v>
      </c>
    </row>
    <row r="3" spans="1:13" ht="93.7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3" ht="22.5" thickTop="1" thickBot="1" x14ac:dyDescent="0.3">
      <c r="A4" s="105"/>
      <c r="B4" s="204" t="s">
        <v>135</v>
      </c>
      <c r="C4" s="204"/>
      <c r="D4" s="204"/>
      <c r="E4" s="204"/>
      <c r="F4" s="204"/>
      <c r="G4" s="204"/>
      <c r="H4" s="206"/>
      <c r="I4" s="206"/>
      <c r="J4" s="206"/>
      <c r="K4" s="206"/>
      <c r="L4" s="175"/>
    </row>
    <row r="5" spans="1:13" ht="150.6" customHeight="1" thickTop="1" thickBot="1" x14ac:dyDescent="0.3">
      <c r="A5" s="106" t="s">
        <v>1791</v>
      </c>
      <c r="B5" s="87" t="s">
        <v>137</v>
      </c>
      <c r="C5" s="23" t="s">
        <v>138</v>
      </c>
      <c r="D5" s="23" t="s">
        <v>139</v>
      </c>
      <c r="E5" s="114" t="s">
        <v>140</v>
      </c>
      <c r="F5" s="114" t="s">
        <v>275</v>
      </c>
      <c r="G5" s="114" t="s">
        <v>276</v>
      </c>
      <c r="H5" s="225">
        <v>0.95</v>
      </c>
      <c r="I5" s="225">
        <v>0.999</v>
      </c>
      <c r="J5" s="211">
        <v>1.0515789473684212</v>
      </c>
      <c r="K5" s="208">
        <v>1.0515789473684212</v>
      </c>
      <c r="L5" s="1236" t="s">
        <v>1792</v>
      </c>
    </row>
    <row r="6" spans="1:13" ht="76.900000000000006" customHeight="1" thickTop="1" thickBot="1" x14ac:dyDescent="0.3">
      <c r="A6" s="106" t="s">
        <v>1791</v>
      </c>
      <c r="B6" s="87" t="s">
        <v>137</v>
      </c>
      <c r="C6" s="114" t="s">
        <v>138</v>
      </c>
      <c r="D6" s="23" t="s">
        <v>141</v>
      </c>
      <c r="E6" s="114" t="s">
        <v>142</v>
      </c>
      <c r="F6" s="114" t="s">
        <v>279</v>
      </c>
      <c r="G6" s="25" t="s">
        <v>276</v>
      </c>
      <c r="H6" s="338">
        <v>0.95</v>
      </c>
      <c r="I6" s="338">
        <v>0.94899999999999995</v>
      </c>
      <c r="J6" s="211">
        <v>0.99894736842105258</v>
      </c>
      <c r="K6" s="208">
        <v>0.99894736842105258</v>
      </c>
      <c r="L6" s="1236" t="s">
        <v>1793</v>
      </c>
    </row>
    <row r="7" spans="1:13" ht="95.45" customHeight="1" thickTop="1" thickBot="1" x14ac:dyDescent="0.3">
      <c r="A7" s="106" t="s">
        <v>1791</v>
      </c>
      <c r="B7" s="87" t="s">
        <v>137</v>
      </c>
      <c r="C7" s="38" t="s">
        <v>143</v>
      </c>
      <c r="D7" s="23" t="s">
        <v>1135</v>
      </c>
      <c r="E7" s="114" t="s">
        <v>565</v>
      </c>
      <c r="F7" s="114" t="s">
        <v>1494</v>
      </c>
      <c r="G7" s="23" t="s">
        <v>1443</v>
      </c>
      <c r="H7" s="338">
        <v>337731.45291270246</v>
      </c>
      <c r="I7" s="338">
        <v>296049</v>
      </c>
      <c r="J7" s="211">
        <v>0.87658107483558356</v>
      </c>
      <c r="K7" s="208">
        <v>0.87658107483558356</v>
      </c>
      <c r="L7" s="1236" t="s">
        <v>1794</v>
      </c>
    </row>
    <row r="8" spans="1:13" ht="141" customHeight="1" thickTop="1" thickBot="1" x14ac:dyDescent="0.3">
      <c r="A8" s="106" t="s">
        <v>1791</v>
      </c>
      <c r="B8" s="87" t="s">
        <v>137</v>
      </c>
      <c r="C8" s="38" t="s">
        <v>143</v>
      </c>
      <c r="D8" s="23" t="s">
        <v>564</v>
      </c>
      <c r="E8" s="114" t="s">
        <v>144</v>
      </c>
      <c r="F8" s="114" t="s">
        <v>1496</v>
      </c>
      <c r="G8" s="23" t="s">
        <v>1443</v>
      </c>
      <c r="H8" s="338">
        <v>114676.35919298645</v>
      </c>
      <c r="I8" s="338">
        <v>118701.3</v>
      </c>
      <c r="J8" s="211">
        <v>1.0350982611877315</v>
      </c>
      <c r="K8" s="208">
        <v>1.0350982611877315</v>
      </c>
      <c r="L8" s="348" t="s">
        <v>1795</v>
      </c>
    </row>
    <row r="9" spans="1:13" ht="76.5" thickTop="1" thickBot="1" x14ac:dyDescent="0.3">
      <c r="A9" s="106" t="s">
        <v>1791</v>
      </c>
      <c r="B9" s="87" t="s">
        <v>137</v>
      </c>
      <c r="C9" s="38" t="s">
        <v>143</v>
      </c>
      <c r="D9" s="23" t="s">
        <v>145</v>
      </c>
      <c r="E9" s="114" t="s">
        <v>146</v>
      </c>
      <c r="F9" s="114" t="s">
        <v>1550</v>
      </c>
      <c r="G9" s="23" t="s">
        <v>1499</v>
      </c>
      <c r="H9" s="232">
        <v>105</v>
      </c>
      <c r="I9" s="232">
        <v>119</v>
      </c>
      <c r="J9" s="211">
        <v>1.1333333333333333</v>
      </c>
      <c r="K9" s="208">
        <v>1.1333333333333333</v>
      </c>
      <c r="L9" s="1236" t="s">
        <v>1796</v>
      </c>
    </row>
    <row r="10" spans="1:13" ht="96.6" customHeight="1" thickTop="1" thickBot="1" x14ac:dyDescent="0.3">
      <c r="A10" s="106" t="s">
        <v>1791</v>
      </c>
      <c r="B10" s="87" t="s">
        <v>137</v>
      </c>
      <c r="C10" s="38" t="s">
        <v>143</v>
      </c>
      <c r="D10" s="23" t="s">
        <v>1501</v>
      </c>
      <c r="E10" s="114" t="s">
        <v>466</v>
      </c>
      <c r="F10" s="114" t="s">
        <v>466</v>
      </c>
      <c r="G10" s="23" t="s">
        <v>438</v>
      </c>
      <c r="H10" s="338">
        <v>16360000000</v>
      </c>
      <c r="I10" s="338">
        <v>16719543566</v>
      </c>
      <c r="J10" s="211">
        <v>1.021976990586797</v>
      </c>
      <c r="K10" s="208">
        <v>1.021976990586797</v>
      </c>
      <c r="L10" s="1283" t="s">
        <v>1797</v>
      </c>
    </row>
    <row r="11" spans="1:13" ht="131.44999999999999" customHeight="1" thickTop="1" thickBot="1" x14ac:dyDescent="0.3">
      <c r="A11" s="106" t="s">
        <v>1791</v>
      </c>
      <c r="B11" s="87" t="s">
        <v>137</v>
      </c>
      <c r="C11" s="38" t="s">
        <v>143</v>
      </c>
      <c r="D11" s="23" t="s">
        <v>150</v>
      </c>
      <c r="E11" s="114" t="s">
        <v>151</v>
      </c>
      <c r="F11" s="114" t="s">
        <v>1322</v>
      </c>
      <c r="G11" s="23" t="s">
        <v>276</v>
      </c>
      <c r="H11" s="338">
        <v>0.65500000000000003</v>
      </c>
      <c r="I11" s="338">
        <v>0</v>
      </c>
      <c r="J11" s="211" t="s">
        <v>297</v>
      </c>
      <c r="K11" s="208" t="s">
        <v>298</v>
      </c>
      <c r="L11" s="149" t="s">
        <v>1798</v>
      </c>
      <c r="M11" s="981"/>
    </row>
    <row r="12" spans="1:13" ht="96.6" customHeight="1" thickTop="1" thickBot="1" x14ac:dyDescent="0.3">
      <c r="A12" s="106" t="s">
        <v>1791</v>
      </c>
      <c r="B12" s="87" t="s">
        <v>137</v>
      </c>
      <c r="C12" s="38" t="s">
        <v>143</v>
      </c>
      <c r="D12" s="323" t="s">
        <v>150</v>
      </c>
      <c r="E12" s="114" t="s">
        <v>1141</v>
      </c>
      <c r="F12" s="114" t="s">
        <v>1324</v>
      </c>
      <c r="G12" s="23" t="s">
        <v>276</v>
      </c>
      <c r="H12" s="338">
        <v>1</v>
      </c>
      <c r="I12" s="338">
        <v>1</v>
      </c>
      <c r="J12" s="211">
        <v>1</v>
      </c>
      <c r="K12" s="208">
        <v>1</v>
      </c>
      <c r="L12" s="348" t="s">
        <v>1799</v>
      </c>
    </row>
    <row r="13" spans="1:13" ht="157.15" customHeight="1" thickTop="1" thickBot="1" x14ac:dyDescent="0.3">
      <c r="A13" s="106" t="s">
        <v>1791</v>
      </c>
      <c r="B13" s="87" t="s">
        <v>137</v>
      </c>
      <c r="C13" s="38" t="s">
        <v>143</v>
      </c>
      <c r="D13" s="323" t="s">
        <v>150</v>
      </c>
      <c r="E13" s="114" t="s">
        <v>1143</v>
      </c>
      <c r="F13" s="114" t="s">
        <v>1326</v>
      </c>
      <c r="G13" s="23" t="s">
        <v>276</v>
      </c>
      <c r="H13" s="338">
        <v>1</v>
      </c>
      <c r="I13" s="338">
        <v>0</v>
      </c>
      <c r="J13" s="211" t="s">
        <v>297</v>
      </c>
      <c r="K13" s="208" t="s">
        <v>298</v>
      </c>
      <c r="L13" s="149" t="s">
        <v>1800</v>
      </c>
    </row>
    <row r="14" spans="1:13" ht="22.5" thickTop="1" thickBot="1" x14ac:dyDescent="0.3">
      <c r="B14" s="327" t="s">
        <v>290</v>
      </c>
      <c r="C14" s="327"/>
      <c r="D14" s="327"/>
      <c r="E14" s="327"/>
      <c r="F14" s="327"/>
      <c r="G14" s="327"/>
      <c r="H14" s="216"/>
      <c r="I14" s="216"/>
      <c r="J14" s="216"/>
      <c r="K14" s="212"/>
      <c r="L14" s="289"/>
    </row>
    <row r="15" spans="1:13" ht="91.5" thickTop="1" thickBot="1" x14ac:dyDescent="0.3">
      <c r="A15" s="106" t="s">
        <v>1791</v>
      </c>
      <c r="B15" s="79" t="s">
        <v>158</v>
      </c>
      <c r="C15" s="323" t="s">
        <v>159</v>
      </c>
      <c r="D15" s="23" t="s">
        <v>1685</v>
      </c>
      <c r="E15" s="323" t="s">
        <v>632</v>
      </c>
      <c r="F15" s="323" t="s">
        <v>1506</v>
      </c>
      <c r="G15" s="23" t="s">
        <v>453</v>
      </c>
      <c r="H15" s="232">
        <v>24</v>
      </c>
      <c r="I15" s="232">
        <v>21</v>
      </c>
      <c r="J15" s="211">
        <v>0.875</v>
      </c>
      <c r="K15" s="208">
        <v>0.875</v>
      </c>
      <c r="L15" s="1236" t="s">
        <v>1801</v>
      </c>
      <c r="M15" s="10"/>
    </row>
    <row r="16" spans="1:13" ht="87.6" customHeight="1" thickTop="1" thickBot="1" x14ac:dyDescent="0.3">
      <c r="A16" s="106" t="s">
        <v>1791</v>
      </c>
      <c r="B16" s="79" t="s">
        <v>158</v>
      </c>
      <c r="C16" s="323" t="s">
        <v>159</v>
      </c>
      <c r="D16" s="23" t="s">
        <v>1654</v>
      </c>
      <c r="E16" s="323" t="s">
        <v>635</v>
      </c>
      <c r="F16" s="323" t="s">
        <v>1509</v>
      </c>
      <c r="G16" s="23" t="s">
        <v>1499</v>
      </c>
      <c r="H16" s="232">
        <v>6</v>
      </c>
      <c r="I16" s="232">
        <v>6</v>
      </c>
      <c r="J16" s="211">
        <v>1</v>
      </c>
      <c r="K16" s="208">
        <v>1</v>
      </c>
      <c r="L16" s="348" t="s">
        <v>1802</v>
      </c>
      <c r="M16" s="10"/>
    </row>
    <row r="17" spans="1:13" ht="91.5" thickTop="1" thickBot="1" x14ac:dyDescent="0.3">
      <c r="A17" s="106" t="s">
        <v>1791</v>
      </c>
      <c r="B17" s="79" t="s">
        <v>158</v>
      </c>
      <c r="C17" s="323" t="s">
        <v>159</v>
      </c>
      <c r="D17" s="23" t="s">
        <v>1654</v>
      </c>
      <c r="E17" s="323" t="s">
        <v>637</v>
      </c>
      <c r="F17" s="323" t="s">
        <v>1511</v>
      </c>
      <c r="G17" s="23" t="s">
        <v>1499</v>
      </c>
      <c r="H17" s="232">
        <v>4</v>
      </c>
      <c r="I17" s="232">
        <v>4</v>
      </c>
      <c r="J17" s="211">
        <v>1</v>
      </c>
      <c r="K17" s="208">
        <v>1</v>
      </c>
      <c r="L17" s="149" t="s">
        <v>1803</v>
      </c>
      <c r="M17" s="10"/>
    </row>
    <row r="18" spans="1:13" ht="217.5" customHeight="1" thickTop="1" thickBot="1" x14ac:dyDescent="0.3">
      <c r="A18" s="106" t="s">
        <v>1791</v>
      </c>
      <c r="B18" s="79" t="s">
        <v>158</v>
      </c>
      <c r="C18" s="323" t="s">
        <v>159</v>
      </c>
      <c r="D18" s="23" t="s">
        <v>1513</v>
      </c>
      <c r="E18" s="323" t="s">
        <v>1514</v>
      </c>
      <c r="F18" s="323" t="s">
        <v>1515</v>
      </c>
      <c r="G18" s="23" t="s">
        <v>276</v>
      </c>
      <c r="H18" s="225">
        <v>0.5</v>
      </c>
      <c r="I18" s="225">
        <v>0.63533333333333331</v>
      </c>
      <c r="J18" s="211">
        <v>1.2706666666666666</v>
      </c>
      <c r="K18" s="208">
        <v>1.2706666666666666</v>
      </c>
      <c r="L18" s="1236" t="s">
        <v>1804</v>
      </c>
    </row>
    <row r="19" spans="1:13" ht="61.5" thickTop="1" thickBot="1" x14ac:dyDescent="0.3">
      <c r="A19" s="106" t="s">
        <v>1791</v>
      </c>
      <c r="B19" s="79" t="s">
        <v>158</v>
      </c>
      <c r="C19" s="323" t="s">
        <v>159</v>
      </c>
      <c r="D19" s="23" t="s">
        <v>577</v>
      </c>
      <c r="E19" s="323" t="s">
        <v>578</v>
      </c>
      <c r="F19" s="323" t="s">
        <v>1560</v>
      </c>
      <c r="G19" s="23" t="s">
        <v>453</v>
      </c>
      <c r="H19" s="232">
        <v>96</v>
      </c>
      <c r="I19" s="232">
        <v>201</v>
      </c>
      <c r="J19" s="211">
        <v>2.09375</v>
      </c>
      <c r="K19" s="208">
        <v>2</v>
      </c>
      <c r="L19" s="152" t="s">
        <v>1805</v>
      </c>
      <c r="M19" s="10"/>
    </row>
    <row r="20" spans="1:13" ht="74.45" customHeight="1" thickTop="1" thickBot="1" x14ac:dyDescent="0.3">
      <c r="A20" s="106" t="s">
        <v>1791</v>
      </c>
      <c r="B20" s="79" t="s">
        <v>158</v>
      </c>
      <c r="C20" s="323" t="s">
        <v>159</v>
      </c>
      <c r="D20" s="23" t="s">
        <v>192</v>
      </c>
      <c r="E20" s="323" t="s">
        <v>193</v>
      </c>
      <c r="F20" s="323" t="s">
        <v>1519</v>
      </c>
      <c r="G20" s="23" t="s">
        <v>1334</v>
      </c>
      <c r="H20" s="232">
        <v>10.199999999999999</v>
      </c>
      <c r="I20" s="232">
        <v>8.6999999999999993</v>
      </c>
      <c r="J20" s="211">
        <v>1.1724137931034484</v>
      </c>
      <c r="K20" s="208">
        <v>1.1724137931034484</v>
      </c>
      <c r="L20" s="348" t="s">
        <v>1806</v>
      </c>
    </row>
    <row r="21" spans="1:13" ht="76.5" thickTop="1" thickBot="1" x14ac:dyDescent="0.3">
      <c r="A21" s="106" t="s">
        <v>1791</v>
      </c>
      <c r="B21" s="79" t="s">
        <v>158</v>
      </c>
      <c r="C21" s="323" t="s">
        <v>159</v>
      </c>
      <c r="D21" s="23" t="s">
        <v>231</v>
      </c>
      <c r="E21" s="323" t="s">
        <v>232</v>
      </c>
      <c r="F21" s="323" t="s">
        <v>1331</v>
      </c>
      <c r="G21" s="23" t="s">
        <v>276</v>
      </c>
      <c r="H21" s="225">
        <v>1</v>
      </c>
      <c r="I21" s="225">
        <v>1</v>
      </c>
      <c r="J21" s="211">
        <v>1</v>
      </c>
      <c r="K21" s="208">
        <v>1</v>
      </c>
      <c r="L21" s="348" t="s">
        <v>1807</v>
      </c>
    </row>
    <row r="22" spans="1:13" ht="66" customHeight="1" thickTop="1" thickBot="1" x14ac:dyDescent="0.3">
      <c r="A22" s="106" t="s">
        <v>1791</v>
      </c>
      <c r="B22" s="79" t="s">
        <v>158</v>
      </c>
      <c r="C22" s="323" t="s">
        <v>159</v>
      </c>
      <c r="D22" s="23" t="s">
        <v>234</v>
      </c>
      <c r="E22" s="323" t="s">
        <v>235</v>
      </c>
      <c r="F22" s="323" t="s">
        <v>1333</v>
      </c>
      <c r="G22" s="23" t="s">
        <v>1334</v>
      </c>
      <c r="H22" s="232">
        <v>4</v>
      </c>
      <c r="I22" s="232">
        <v>3.6566666666666667</v>
      </c>
      <c r="J22" s="211">
        <v>1.0938924339106655</v>
      </c>
      <c r="K22" s="208">
        <v>1.0938924339106655</v>
      </c>
      <c r="L22" s="348" t="s">
        <v>1808</v>
      </c>
    </row>
    <row r="23" spans="1:13" ht="72.599999999999994" customHeight="1" thickTop="1" thickBot="1" x14ac:dyDescent="0.3">
      <c r="A23" s="106" t="s">
        <v>1791</v>
      </c>
      <c r="B23" s="79" t="s">
        <v>158</v>
      </c>
      <c r="C23" s="323" t="s">
        <v>159</v>
      </c>
      <c r="D23" s="478" t="s">
        <v>247</v>
      </c>
      <c r="E23" s="323" t="s">
        <v>1152</v>
      </c>
      <c r="F23" s="323" t="s">
        <v>1809</v>
      </c>
      <c r="G23" s="23" t="s">
        <v>276</v>
      </c>
      <c r="H23" s="225">
        <v>1</v>
      </c>
      <c r="I23" s="225">
        <v>1</v>
      </c>
      <c r="J23" s="211">
        <v>1</v>
      </c>
      <c r="K23" s="208">
        <v>1</v>
      </c>
      <c r="L23" s="152" t="s">
        <v>1810</v>
      </c>
    </row>
    <row r="24" spans="1:13" ht="61.5" thickTop="1" thickBot="1" x14ac:dyDescent="0.3">
      <c r="A24" s="106" t="s">
        <v>1791</v>
      </c>
      <c r="B24" s="79" t="s">
        <v>158</v>
      </c>
      <c r="C24" s="323" t="s">
        <v>160</v>
      </c>
      <c r="D24" s="23" t="s">
        <v>1662</v>
      </c>
      <c r="E24" s="323" t="s">
        <v>1523</v>
      </c>
      <c r="F24" s="323" t="s">
        <v>1524</v>
      </c>
      <c r="G24" s="23" t="s">
        <v>276</v>
      </c>
      <c r="H24" s="225">
        <v>1</v>
      </c>
      <c r="I24" s="225">
        <v>1</v>
      </c>
      <c r="J24" s="211">
        <v>1</v>
      </c>
      <c r="K24" s="208">
        <v>1</v>
      </c>
      <c r="L24" s="152" t="s">
        <v>1811</v>
      </c>
    </row>
    <row r="25" spans="1:13" ht="76.5" thickTop="1" thickBot="1" x14ac:dyDescent="0.3">
      <c r="A25" s="106" t="s">
        <v>1791</v>
      </c>
      <c r="B25" s="79" t="s">
        <v>158</v>
      </c>
      <c r="C25" s="323" t="s">
        <v>160</v>
      </c>
      <c r="D25" s="23" t="s">
        <v>594</v>
      </c>
      <c r="E25" s="323" t="s">
        <v>595</v>
      </c>
      <c r="F25" s="323" t="s">
        <v>1526</v>
      </c>
      <c r="G25" s="23" t="s">
        <v>1527</v>
      </c>
      <c r="H25" s="232">
        <v>32</v>
      </c>
      <c r="I25" s="232">
        <v>42.25</v>
      </c>
      <c r="J25" s="211">
        <v>0.75739644970414199</v>
      </c>
      <c r="K25" s="208">
        <v>0.75739644970414199</v>
      </c>
      <c r="L25" s="149" t="s">
        <v>1812</v>
      </c>
    </row>
    <row r="26" spans="1:13" ht="20.25" thickTop="1" thickBot="1" x14ac:dyDescent="0.3">
      <c r="A26" s="701"/>
      <c r="B26" s="700" t="s">
        <v>161</v>
      </c>
      <c r="C26" s="701"/>
      <c r="D26" s="701"/>
      <c r="E26" s="701"/>
      <c r="F26" s="701"/>
      <c r="G26" s="701"/>
      <c r="H26" s="702"/>
      <c r="I26" s="702"/>
      <c r="J26" s="702"/>
      <c r="K26" s="702"/>
      <c r="L26" s="603"/>
    </row>
    <row r="27" spans="1:13" ht="118.5" customHeight="1" thickTop="1" thickBot="1" x14ac:dyDescent="0.3">
      <c r="A27" s="106" t="s">
        <v>1791</v>
      </c>
      <c r="B27" s="701" t="s">
        <v>162</v>
      </c>
      <c r="C27" s="441" t="s">
        <v>513</v>
      </c>
      <c r="D27" s="441" t="s">
        <v>1384</v>
      </c>
      <c r="E27" s="25" t="s">
        <v>919</v>
      </c>
      <c r="F27" s="25" t="s">
        <v>1338</v>
      </c>
      <c r="G27" s="1246" t="s">
        <v>276</v>
      </c>
      <c r="H27" s="225">
        <v>0.50931400200166332</v>
      </c>
      <c r="I27" s="225">
        <v>0.56299999999999994</v>
      </c>
      <c r="J27" s="211">
        <v>1.1054084470235344</v>
      </c>
      <c r="K27" s="208">
        <v>1.1054084470235344</v>
      </c>
      <c r="L27" s="1236" t="s">
        <v>1813</v>
      </c>
    </row>
    <row r="28" spans="1:13" ht="80.45" customHeight="1" thickTop="1" thickBot="1" x14ac:dyDescent="0.3">
      <c r="A28" s="106" t="s">
        <v>1791</v>
      </c>
      <c r="B28" s="701" t="s">
        <v>162</v>
      </c>
      <c r="C28" s="441" t="s">
        <v>165</v>
      </c>
      <c r="D28" s="441" t="s">
        <v>252</v>
      </c>
      <c r="E28" s="25" t="s">
        <v>200</v>
      </c>
      <c r="F28" s="25" t="s">
        <v>1340</v>
      </c>
      <c r="G28" s="1246" t="s">
        <v>276</v>
      </c>
      <c r="H28" s="225">
        <v>1</v>
      </c>
      <c r="I28" s="225">
        <v>1</v>
      </c>
      <c r="J28" s="211">
        <v>1</v>
      </c>
      <c r="K28" s="208">
        <v>1</v>
      </c>
      <c r="L28" s="1236" t="s">
        <v>1814</v>
      </c>
    </row>
    <row r="29" spans="1:13" ht="91.15" customHeight="1" thickTop="1" thickBot="1" x14ac:dyDescent="0.3">
      <c r="A29" s="106" t="s">
        <v>1791</v>
      </c>
      <c r="B29" s="701" t="s">
        <v>162</v>
      </c>
      <c r="C29" s="441" t="s">
        <v>165</v>
      </c>
      <c r="D29" s="441" t="s">
        <v>252</v>
      </c>
      <c r="E29" s="25" t="s">
        <v>254</v>
      </c>
      <c r="F29" s="25" t="s">
        <v>1342</v>
      </c>
      <c r="G29" s="1246" t="s">
        <v>276</v>
      </c>
      <c r="H29" s="225">
        <v>1</v>
      </c>
      <c r="I29" s="225">
        <v>1</v>
      </c>
      <c r="J29" s="211">
        <v>1</v>
      </c>
      <c r="K29" s="208">
        <v>1</v>
      </c>
      <c r="L29" s="1236" t="s">
        <v>1815</v>
      </c>
    </row>
    <row r="30" spans="1:13" ht="76.5" thickTop="1" thickBot="1" x14ac:dyDescent="0.3">
      <c r="A30" s="106" t="s">
        <v>1791</v>
      </c>
      <c r="B30" s="701" t="s">
        <v>162</v>
      </c>
      <c r="C30" s="441" t="s">
        <v>165</v>
      </c>
      <c r="D30" s="441" t="s">
        <v>165</v>
      </c>
      <c r="E30" s="25" t="s">
        <v>264</v>
      </c>
      <c r="F30" s="25" t="s">
        <v>1344</v>
      </c>
      <c r="G30" s="1246" t="s">
        <v>276</v>
      </c>
      <c r="H30" s="225">
        <v>1</v>
      </c>
      <c r="I30" s="225">
        <v>0.66666666666666663</v>
      </c>
      <c r="J30" s="211">
        <v>0.66666666666666663</v>
      </c>
      <c r="K30" s="208">
        <v>0.66666666666666663</v>
      </c>
      <c r="L30" s="348" t="s">
        <v>1816</v>
      </c>
    </row>
    <row r="31" spans="1:13" ht="93.6" customHeight="1" thickTop="1" thickBot="1" x14ac:dyDescent="0.3">
      <c r="A31" s="106" t="s">
        <v>1791</v>
      </c>
      <c r="B31" s="701" t="s">
        <v>162</v>
      </c>
      <c r="C31" s="441" t="s">
        <v>165</v>
      </c>
      <c r="D31" s="441" t="s">
        <v>165</v>
      </c>
      <c r="E31" s="25" t="s">
        <v>266</v>
      </c>
      <c r="F31" s="25" t="s">
        <v>1346</v>
      </c>
      <c r="G31" s="1246" t="s">
        <v>276</v>
      </c>
      <c r="H31" s="225">
        <v>1</v>
      </c>
      <c r="I31" s="225">
        <v>1</v>
      </c>
      <c r="J31" s="211">
        <v>1</v>
      </c>
      <c r="K31" s="208">
        <v>1</v>
      </c>
      <c r="L31" s="348" t="s">
        <v>1817</v>
      </c>
    </row>
    <row r="32" spans="1:13" ht="94.15" customHeight="1" thickTop="1" thickBot="1" x14ac:dyDescent="0.3">
      <c r="A32" s="106" t="s">
        <v>1791</v>
      </c>
      <c r="B32" s="701" t="s">
        <v>162</v>
      </c>
      <c r="C32" s="441" t="s">
        <v>165</v>
      </c>
      <c r="D32" s="441" t="s">
        <v>202</v>
      </c>
      <c r="E32" s="25" t="s">
        <v>203</v>
      </c>
      <c r="F32" s="25" t="s">
        <v>306</v>
      </c>
      <c r="G32" s="1246" t="s">
        <v>276</v>
      </c>
      <c r="H32" s="225">
        <v>1</v>
      </c>
      <c r="I32" s="225">
        <v>1</v>
      </c>
      <c r="J32" s="211">
        <v>1</v>
      </c>
      <c r="K32" s="208">
        <v>1</v>
      </c>
      <c r="L32" s="348" t="s">
        <v>1818</v>
      </c>
    </row>
    <row r="33" spans="1:12" ht="91.5" thickTop="1" thickBot="1" x14ac:dyDescent="0.3">
      <c r="A33" s="106" t="s">
        <v>1791</v>
      </c>
      <c r="B33" s="701" t="s">
        <v>162</v>
      </c>
      <c r="C33" s="441" t="s">
        <v>168</v>
      </c>
      <c r="D33" s="441" t="s">
        <v>487</v>
      </c>
      <c r="E33" s="25" t="s">
        <v>1819</v>
      </c>
      <c r="F33" s="25" t="s">
        <v>1349</v>
      </c>
      <c r="G33" s="1246" t="s">
        <v>438</v>
      </c>
      <c r="H33" s="232">
        <v>116000000</v>
      </c>
      <c r="I33" s="232">
        <v>113602117</v>
      </c>
      <c r="J33" s="211">
        <v>0.97932859482758616</v>
      </c>
      <c r="K33" s="208">
        <v>0.97932859482758616</v>
      </c>
      <c r="L33" s="152" t="s">
        <v>1820</v>
      </c>
    </row>
    <row r="34" spans="1:12" ht="76.5" thickTop="1" thickBot="1" x14ac:dyDescent="0.3">
      <c r="A34" s="106" t="s">
        <v>1791</v>
      </c>
      <c r="B34" s="701" t="s">
        <v>162</v>
      </c>
      <c r="C34" s="41" t="s">
        <v>327</v>
      </c>
      <c r="D34" s="441" t="s">
        <v>608</v>
      </c>
      <c r="E34" s="25" t="s">
        <v>609</v>
      </c>
      <c r="F34" s="25" t="s">
        <v>1574</v>
      </c>
      <c r="G34" s="1246" t="s">
        <v>453</v>
      </c>
      <c r="H34" s="232">
        <v>501</v>
      </c>
      <c r="I34" s="232">
        <v>1288</v>
      </c>
      <c r="J34" s="211">
        <v>2.5708582834331337</v>
      </c>
      <c r="K34" s="208">
        <v>2</v>
      </c>
      <c r="L34" s="348" t="s">
        <v>1821</v>
      </c>
    </row>
    <row r="35" spans="1:12" s="9" customFormat="1" ht="106.5" customHeight="1" thickTop="1" thickBot="1" x14ac:dyDescent="0.3">
      <c r="A35" s="532" t="s">
        <v>1822</v>
      </c>
      <c r="B35" s="629" t="s">
        <v>162</v>
      </c>
      <c r="C35" s="630" t="s">
        <v>327</v>
      </c>
      <c r="D35" s="353" t="s">
        <v>617</v>
      </c>
      <c r="E35" s="631" t="s">
        <v>1539</v>
      </c>
      <c r="F35" s="353" t="s">
        <v>1540</v>
      </c>
      <c r="G35" s="632" t="s">
        <v>453</v>
      </c>
      <c r="H35" s="634">
        <v>0</v>
      </c>
      <c r="I35" s="634">
        <v>0</v>
      </c>
      <c r="J35" s="538" t="s">
        <v>297</v>
      </c>
      <c r="K35" s="535" t="s">
        <v>298</v>
      </c>
      <c r="L35" s="1284" t="s">
        <v>619</v>
      </c>
    </row>
    <row r="36" spans="1:12" ht="76.5" thickTop="1" thickBot="1" x14ac:dyDescent="0.3">
      <c r="A36" s="106" t="s">
        <v>1791</v>
      </c>
      <c r="B36" s="701" t="s">
        <v>162</v>
      </c>
      <c r="C36" s="41" t="s">
        <v>327</v>
      </c>
      <c r="D36" s="441" t="s">
        <v>611</v>
      </c>
      <c r="E36" s="25" t="s">
        <v>612</v>
      </c>
      <c r="F36" s="25" t="s">
        <v>1536</v>
      </c>
      <c r="G36" s="1246" t="s">
        <v>453</v>
      </c>
      <c r="H36" s="232">
        <v>1263</v>
      </c>
      <c r="I36" s="232">
        <v>2192</v>
      </c>
      <c r="J36" s="211">
        <v>1.7355502771179732</v>
      </c>
      <c r="K36" s="208">
        <v>1.7355502771179732</v>
      </c>
      <c r="L36" s="348" t="s">
        <v>1823</v>
      </c>
    </row>
    <row r="37" spans="1:12" ht="91.5" thickTop="1" thickBot="1" x14ac:dyDescent="0.3">
      <c r="A37" s="532" t="s">
        <v>1822</v>
      </c>
      <c r="B37" s="629" t="s">
        <v>162</v>
      </c>
      <c r="C37" s="630" t="s">
        <v>327</v>
      </c>
      <c r="D37" s="353" t="s">
        <v>650</v>
      </c>
      <c r="E37" s="631" t="s">
        <v>1641</v>
      </c>
      <c r="F37" s="631" t="s">
        <v>1538</v>
      </c>
      <c r="G37" s="632" t="s">
        <v>453</v>
      </c>
      <c r="H37" s="634">
        <v>0</v>
      </c>
      <c r="I37" s="634">
        <v>0</v>
      </c>
      <c r="J37" s="538" t="s">
        <v>297</v>
      </c>
      <c r="K37" s="539" t="s">
        <v>298</v>
      </c>
      <c r="L37" s="1284" t="s">
        <v>619</v>
      </c>
    </row>
    <row r="38" spans="1:12" ht="106.5" thickTop="1" thickBot="1" x14ac:dyDescent="0.3">
      <c r="A38" s="106" t="s">
        <v>1791</v>
      </c>
      <c r="B38" s="701" t="s">
        <v>162</v>
      </c>
      <c r="C38" s="41" t="s">
        <v>327</v>
      </c>
      <c r="D38" s="441" t="s">
        <v>640</v>
      </c>
      <c r="E38" s="25" t="s">
        <v>641</v>
      </c>
      <c r="F38" s="25" t="s">
        <v>1541</v>
      </c>
      <c r="G38" s="1246" t="s">
        <v>276</v>
      </c>
      <c r="H38" s="225">
        <v>1</v>
      </c>
      <c r="I38" s="225">
        <v>1</v>
      </c>
      <c r="J38" s="211">
        <v>1</v>
      </c>
      <c r="K38" s="208">
        <v>1</v>
      </c>
      <c r="L38" s="348" t="s">
        <v>1824</v>
      </c>
    </row>
    <row r="39" spans="1:12" ht="20.25" thickTop="1" thickBot="1" x14ac:dyDescent="0.3">
      <c r="A39" s="687"/>
      <c r="B39" s="687" t="s">
        <v>171</v>
      </c>
      <c r="C39" s="687"/>
      <c r="D39" s="687"/>
      <c r="E39" s="687"/>
      <c r="F39" s="687"/>
      <c r="G39" s="687"/>
      <c r="H39" s="688"/>
      <c r="I39" s="688"/>
      <c r="J39" s="688"/>
      <c r="K39" s="688"/>
      <c r="L39" s="1285"/>
    </row>
    <row r="40" spans="1:12" ht="118.5" customHeight="1" thickTop="1" thickBot="1" x14ac:dyDescent="0.3">
      <c r="A40" s="106" t="s">
        <v>1791</v>
      </c>
      <c r="B40" s="83" t="s">
        <v>172</v>
      </c>
      <c r="C40" s="38" t="s">
        <v>173</v>
      </c>
      <c r="D40" s="441" t="s">
        <v>226</v>
      </c>
      <c r="E40" s="103" t="s">
        <v>206</v>
      </c>
      <c r="F40" s="103" t="s">
        <v>333</v>
      </c>
      <c r="G40" s="103" t="s">
        <v>276</v>
      </c>
      <c r="H40" s="225">
        <v>1</v>
      </c>
      <c r="I40" s="225">
        <v>1.0137500000000002</v>
      </c>
      <c r="J40" s="211">
        <v>1.0137500000000002</v>
      </c>
      <c r="K40" s="208">
        <v>1.0137500000000002</v>
      </c>
      <c r="L40" s="348" t="s">
        <v>1825</v>
      </c>
    </row>
    <row r="41" spans="1:12" ht="118.5" customHeight="1" thickTop="1" x14ac:dyDescent="0.35">
      <c r="J41" s="47" t="s">
        <v>177</v>
      </c>
      <c r="K41" s="1178">
        <v>1.0961237691294348</v>
      </c>
      <c r="L41" s="17" t="s">
        <v>178</v>
      </c>
    </row>
    <row r="42" spans="1:12" x14ac:dyDescent="0.35">
      <c r="K42" s="233"/>
    </row>
    <row r="43" spans="1:12" x14ac:dyDescent="0.35">
      <c r="K43" s="233"/>
    </row>
    <row r="44" spans="1:12" x14ac:dyDescent="0.35">
      <c r="K44" s="233"/>
    </row>
    <row r="45" spans="1:12" x14ac:dyDescent="0.35">
      <c r="K45" s="233"/>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71NHgmeun99deMyewJQcZQTkN1UnHtec7tpRI/SAD4ZSgYJKO8N9r+YCQoG/Mxckcp6e2nXd9l/r6Po6rLAyDQ==" saltValue="DiXpmLun7oTcPCOd5jFKaw==" spinCount="100000" sheet="1" objects="1" scenarios="1"/>
  <conditionalFormatting sqref="H6:I13">
    <cfRule type="expression" dxfId="1891" priority="556">
      <formula>OR($G6="Número",$G6="Meses",$G6="Pesos",$G6="Millones")</formula>
    </cfRule>
    <cfRule type="expression" dxfId="1890" priority="557">
      <formula>$G6="Porcentaje"</formula>
    </cfRule>
  </conditionalFormatting>
  <conditionalFormatting sqref="K5:K13">
    <cfRule type="cellIs" dxfId="1889" priority="350" operator="greaterThan">
      <formula>1.1</formula>
    </cfRule>
    <cfRule type="cellIs" dxfId="1888" priority="351" operator="between">
      <formula>100%</formula>
      <formula>110%</formula>
    </cfRule>
    <cfRule type="cellIs" dxfId="1887" priority="352" operator="between">
      <formula>70%</formula>
      <formula>99.9999999%</formula>
    </cfRule>
    <cfRule type="cellIs" dxfId="1886" priority="353" operator="between">
      <formula>0</formula>
      <formula>0.6999999999999</formula>
    </cfRule>
  </conditionalFormatting>
  <conditionalFormatting sqref="J5:J13">
    <cfRule type="containsText" dxfId="1885" priority="344" operator="containsText" text="Sin medición en la vigencia">
      <formula>NOT(ISERROR(SEARCH("Sin medición en la vigencia",J5)))</formula>
    </cfRule>
    <cfRule type="cellIs" dxfId="1884" priority="345" operator="greaterThan">
      <formula>1.1</formula>
    </cfRule>
    <cfRule type="cellIs" dxfId="1883" priority="346" operator="between">
      <formula>100%</formula>
      <formula>110%</formula>
    </cfRule>
    <cfRule type="cellIs" dxfId="1882" priority="347" operator="between">
      <formula>70%</formula>
      <formula>99.9999999%</formula>
    </cfRule>
    <cfRule type="cellIs" dxfId="1881" priority="348" operator="between">
      <formula>0</formula>
      <formula>0.6999999999999</formula>
    </cfRule>
  </conditionalFormatting>
  <conditionalFormatting sqref="K15:K25">
    <cfRule type="cellIs" dxfId="1880" priority="340" operator="greaterThan">
      <formula>1.1</formula>
    </cfRule>
    <cfRule type="cellIs" dxfId="1879" priority="341" operator="between">
      <formula>100%</formula>
      <formula>110%</formula>
    </cfRule>
    <cfRule type="cellIs" dxfId="1878" priority="342" operator="between">
      <formula>70%</formula>
      <formula>99.9999999%</formula>
    </cfRule>
    <cfRule type="cellIs" dxfId="1877" priority="343" operator="between">
      <formula>0</formula>
      <formula>0.6999999999999</formula>
    </cfRule>
  </conditionalFormatting>
  <conditionalFormatting sqref="J15:J25">
    <cfRule type="containsText" dxfId="1876" priority="334" operator="containsText" text="Sin medición en la vigencia">
      <formula>NOT(ISERROR(SEARCH("Sin medición en la vigencia",J15)))</formula>
    </cfRule>
    <cfRule type="cellIs" dxfId="1875" priority="335" operator="greaterThan">
      <formula>1.1</formula>
    </cfRule>
    <cfRule type="cellIs" dxfId="1874" priority="336" operator="between">
      <formula>100%</formula>
      <formula>110%</formula>
    </cfRule>
    <cfRule type="cellIs" dxfId="1873" priority="337" operator="between">
      <formula>70%</formula>
      <formula>99.9999999%</formula>
    </cfRule>
    <cfRule type="cellIs" dxfId="1872" priority="338" operator="between">
      <formula>0</formula>
      <formula>0.6999999999999</formula>
    </cfRule>
  </conditionalFormatting>
  <conditionalFormatting sqref="K27:K34 K36 K38">
    <cfRule type="cellIs" dxfId="1871" priority="330" operator="greaterThan">
      <formula>1.1</formula>
    </cfRule>
    <cfRule type="cellIs" dxfId="1870" priority="331" operator="between">
      <formula>100%</formula>
      <formula>110%</formula>
    </cfRule>
    <cfRule type="cellIs" dxfId="1869" priority="332" operator="between">
      <formula>70%</formula>
      <formula>99.9999999%</formula>
    </cfRule>
    <cfRule type="cellIs" dxfId="1868" priority="333" operator="between">
      <formula>0</formula>
      <formula>0.6999999999999</formula>
    </cfRule>
  </conditionalFormatting>
  <conditionalFormatting sqref="J27:J34 J36 J38">
    <cfRule type="containsText" dxfId="1867" priority="324" operator="containsText" text="Sin medición en la vigencia">
      <formula>NOT(ISERROR(SEARCH("Sin medición en la vigencia",J27)))</formula>
    </cfRule>
    <cfRule type="cellIs" dxfId="1866" priority="325" operator="greaterThan">
      <formula>1.1</formula>
    </cfRule>
    <cfRule type="cellIs" dxfId="1865" priority="326" operator="between">
      <formula>100%</formula>
      <formula>110%</formula>
    </cfRule>
    <cfRule type="cellIs" dxfId="1864" priority="327" operator="between">
      <formula>70%</formula>
      <formula>99.9999999%</formula>
    </cfRule>
    <cfRule type="cellIs" dxfId="1863" priority="328" operator="between">
      <formula>0</formula>
      <formula>0.6999999999999</formula>
    </cfRule>
  </conditionalFormatting>
  <conditionalFormatting sqref="K40">
    <cfRule type="cellIs" dxfId="1862" priority="320" operator="greaterThan">
      <formula>1.1</formula>
    </cfRule>
    <cfRule type="cellIs" dxfId="1861" priority="321" operator="between">
      <formula>100%</formula>
      <formula>110%</formula>
    </cfRule>
    <cfRule type="cellIs" dxfId="1860" priority="322" operator="between">
      <formula>70%</formula>
      <formula>99.9999999%</formula>
    </cfRule>
    <cfRule type="cellIs" dxfId="1859" priority="323" operator="between">
      <formula>0</formula>
      <formula>0.6999999999999</formula>
    </cfRule>
  </conditionalFormatting>
  <conditionalFormatting sqref="J40">
    <cfRule type="containsText" dxfId="1858" priority="314" operator="containsText" text="Sin medición en la vigencia">
      <formula>NOT(ISERROR(SEARCH("Sin medición en la vigencia",J40)))</formula>
    </cfRule>
    <cfRule type="cellIs" dxfId="1857" priority="315" operator="greaterThan">
      <formula>1.1</formula>
    </cfRule>
    <cfRule type="cellIs" dxfId="1856" priority="316" operator="between">
      <formula>100%</formula>
      <formula>110%</formula>
    </cfRule>
    <cfRule type="cellIs" dxfId="1855" priority="317" operator="between">
      <formula>70%</formula>
      <formula>99.9999999%</formula>
    </cfRule>
    <cfRule type="cellIs" dxfId="1854" priority="318" operator="between">
      <formula>0</formula>
      <formula>0.6999999999999</formula>
    </cfRule>
  </conditionalFormatting>
  <conditionalFormatting sqref="K35">
    <cfRule type="cellIs" dxfId="1853" priority="171" operator="greaterThan">
      <formula>1.1</formula>
    </cfRule>
    <cfRule type="cellIs" dxfId="1852" priority="172" operator="between">
      <formula>100%</formula>
      <formula>110%</formula>
    </cfRule>
    <cfRule type="cellIs" dxfId="1851" priority="173" operator="between">
      <formula>70%</formula>
      <formula>99.9999999%</formula>
    </cfRule>
    <cfRule type="cellIs" dxfId="1850" priority="174" operator="between">
      <formula>0</formula>
      <formula>0.6999999999999</formula>
    </cfRule>
  </conditionalFormatting>
  <conditionalFormatting sqref="J35">
    <cfRule type="containsText" dxfId="1849" priority="165" operator="containsText" text="Sin medición en la vigencia">
      <formula>NOT(ISERROR(SEARCH("Sin medición en la vigencia",J35)))</formula>
    </cfRule>
    <cfRule type="cellIs" dxfId="1848" priority="166" operator="greaterThan">
      <formula>1.1</formula>
    </cfRule>
    <cfRule type="cellIs" dxfId="1847" priority="167" operator="between">
      <formula>100%</formula>
      <formula>110%</formula>
    </cfRule>
    <cfRule type="cellIs" dxfId="1846" priority="168" operator="between">
      <formula>70%</formula>
      <formula>99.9999999%</formula>
    </cfRule>
    <cfRule type="cellIs" dxfId="1845" priority="169" operator="between">
      <formula>0</formula>
      <formula>0.6999999999999</formula>
    </cfRule>
  </conditionalFormatting>
  <conditionalFormatting sqref="K37">
    <cfRule type="cellIs" dxfId="1844" priority="88" operator="greaterThan">
      <formula>1.1</formula>
    </cfRule>
    <cfRule type="cellIs" dxfId="1843" priority="89" operator="between">
      <formula>100%</formula>
      <formula>110%</formula>
    </cfRule>
    <cfRule type="cellIs" dxfId="1842" priority="90" operator="between">
      <formula>70%</formula>
      <formula>99.9999999%</formula>
    </cfRule>
    <cfRule type="cellIs" dxfId="1841" priority="91" operator="between">
      <formula>0</formula>
      <formula>0.6999999999999</formula>
    </cfRule>
  </conditionalFormatting>
  <conditionalFormatting sqref="J37">
    <cfRule type="containsText" dxfId="1840" priority="82" operator="containsText" text="Sin medición en la vigencia">
      <formula>NOT(ISERROR(SEARCH("Sin medición en la vigencia",J37)))</formula>
    </cfRule>
    <cfRule type="cellIs" dxfId="1839" priority="83" operator="greaterThan">
      <formula>1.1</formula>
    </cfRule>
    <cfRule type="cellIs" dxfId="1838" priority="84" operator="between">
      <formula>100%</formula>
      <formula>110%</formula>
    </cfRule>
    <cfRule type="cellIs" dxfId="1837" priority="85" operator="between">
      <formula>70%</formula>
      <formula>99.9999999%</formula>
    </cfRule>
    <cfRule type="cellIs" dxfId="1836" priority="86" operator="between">
      <formula>0</formula>
      <formula>0.6999999999999</formula>
    </cfRule>
  </conditionalFormatting>
  <hyperlinks>
    <hyperlink ref="L41" location="Principal!A1" display="volver al índice" xr:uid="{00000000-0004-0000-4D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49" operator="containsText" id="{CA51C6E2-2B52-43E3-BAF2-9F92C0BBB35A}">
            <xm:f>NOT(ISERROR(SEARCH("-",K5)))</xm:f>
            <xm:f>"-"</xm:f>
            <x14:dxf>
              <fill>
                <patternFill>
                  <bgColor rgb="FF000000"/>
                </patternFill>
              </fill>
            </x14:dxf>
          </x14:cfRule>
          <xm:sqref>K5:K13</xm:sqref>
        </x14:conditionalFormatting>
        <x14:conditionalFormatting xmlns:xm="http://schemas.microsoft.com/office/excel/2006/main">
          <x14:cfRule type="containsText" priority="339" operator="containsText" id="{380026C6-F5A9-484E-9242-E35B360D118B}">
            <xm:f>NOT(ISERROR(SEARCH("-",K15)))</xm:f>
            <xm:f>"-"</xm:f>
            <x14:dxf>
              <fill>
                <patternFill>
                  <bgColor rgb="FF000000"/>
                </patternFill>
              </fill>
            </x14:dxf>
          </x14:cfRule>
          <xm:sqref>K15:K25</xm:sqref>
        </x14:conditionalFormatting>
        <x14:conditionalFormatting xmlns:xm="http://schemas.microsoft.com/office/excel/2006/main">
          <x14:cfRule type="containsText" priority="329" operator="containsText" id="{4D23256C-E0BD-4608-8D28-234173E5FAA3}">
            <xm:f>NOT(ISERROR(SEARCH("-",K27)))</xm:f>
            <xm:f>"-"</xm:f>
            <x14:dxf>
              <fill>
                <patternFill>
                  <bgColor rgb="FF000000"/>
                </patternFill>
              </fill>
            </x14:dxf>
          </x14:cfRule>
          <xm:sqref>K27:K34 K36 K38</xm:sqref>
        </x14:conditionalFormatting>
        <x14:conditionalFormatting xmlns:xm="http://schemas.microsoft.com/office/excel/2006/main">
          <x14:cfRule type="containsText" priority="319" operator="containsText" id="{6D7CAD7A-CB5F-47E0-8CC7-E388A4A284F2}">
            <xm:f>NOT(ISERROR(SEARCH("-",K40)))</xm:f>
            <xm:f>"-"</xm:f>
            <x14:dxf>
              <fill>
                <patternFill>
                  <bgColor rgb="FF000000"/>
                </patternFill>
              </fill>
            </x14:dxf>
          </x14:cfRule>
          <xm:sqref>K40</xm:sqref>
        </x14:conditionalFormatting>
        <x14:conditionalFormatting xmlns:xm="http://schemas.microsoft.com/office/excel/2006/main">
          <x14:cfRule type="containsText" priority="170" operator="containsText" id="{298EB1AC-CB43-4753-9176-ACFC368E798E}">
            <xm:f>NOT(ISERROR(SEARCH("-",K35)))</xm:f>
            <xm:f>"-"</xm:f>
            <x14:dxf>
              <fill>
                <patternFill>
                  <bgColor rgb="FF000000"/>
                </patternFill>
              </fill>
            </x14:dxf>
          </x14:cfRule>
          <xm:sqref>K35</xm:sqref>
        </x14:conditionalFormatting>
        <x14:conditionalFormatting xmlns:xm="http://schemas.microsoft.com/office/excel/2006/main">
          <x14:cfRule type="containsText" priority="87" operator="containsText" id="{FEF0BCBA-7861-4DBD-B4D6-0EC5040EBA8C}">
            <xm:f>NOT(ISERROR(SEARCH("-",K37)))</xm:f>
            <xm:f>"-"</xm:f>
            <x14:dxf>
              <fill>
                <patternFill>
                  <bgColor rgb="FF000000"/>
                </patternFill>
              </fill>
            </x14:dxf>
          </x14:cfRule>
          <xm:sqref>K37</xm:sqref>
        </x14:conditionalFormatting>
      </x14:conditionalFormatting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M115"/>
  <sheetViews>
    <sheetView zoomScale="60" zoomScaleNormal="60" workbookViewId="0">
      <pane xSplit="6" ySplit="4" topLeftCell="G5" activePane="bottomRight" state="frozen"/>
      <selection pane="topRight" activeCell="G1" sqref="G1"/>
      <selection pane="bottomLeft" activeCell="A5" sqref="A5"/>
      <selection pane="bottomRight" activeCell="G11" sqref="G11"/>
    </sheetView>
  </sheetViews>
  <sheetFormatPr baseColWidth="10" defaultColWidth="11.42578125" defaultRowHeight="21" x14ac:dyDescent="0.35"/>
  <cols>
    <col min="1" max="1" width="22" customWidth="1"/>
    <col min="2" max="2" width="20.5703125" customWidth="1"/>
    <col min="3" max="3" width="25.28515625" customWidth="1"/>
    <col min="4" max="4" width="33.28515625" customWidth="1"/>
    <col min="5" max="5" width="24.7109375" customWidth="1"/>
    <col min="6" max="6" width="31.7109375" customWidth="1"/>
    <col min="7" max="7" width="16.140625" customWidth="1"/>
    <col min="8" max="8" width="25.5703125" style="235" bestFit="1" customWidth="1"/>
    <col min="9" max="9" width="23.5703125" style="235" bestFit="1" customWidth="1"/>
    <col min="10" max="10" width="22.5703125" style="235" customWidth="1"/>
    <col min="11" max="11" width="23.7109375" style="235" customWidth="1"/>
    <col min="12" max="12" width="107.28515625" style="167" customWidth="1"/>
  </cols>
  <sheetData>
    <row r="1" spans="1:13" ht="81.75" customHeight="1" thickBot="1" x14ac:dyDescent="0.3">
      <c r="A1" s="116"/>
      <c r="B1" s="198" t="s">
        <v>122</v>
      </c>
      <c r="C1" s="198"/>
      <c r="D1" s="199" t="s">
        <v>1826</v>
      </c>
      <c r="E1" s="199"/>
      <c r="F1" s="199"/>
      <c r="G1" s="199"/>
      <c r="H1" s="201"/>
      <c r="I1" s="201"/>
      <c r="J1" s="201"/>
      <c r="K1" s="201"/>
      <c r="L1" s="122"/>
    </row>
    <row r="2" spans="1:13" s="9" customFormat="1" ht="36" customHeight="1" thickTop="1" thickBot="1" x14ac:dyDescent="0.3">
      <c r="A2" s="106"/>
      <c r="B2" s="106"/>
      <c r="C2" s="106"/>
      <c r="D2" s="106"/>
      <c r="E2" s="106"/>
      <c r="F2" s="106"/>
      <c r="G2" s="106"/>
      <c r="H2" s="334" t="s">
        <v>124</v>
      </c>
      <c r="I2" s="333"/>
      <c r="J2" s="333"/>
      <c r="K2" s="332"/>
      <c r="L2" s="130" t="s">
        <v>21</v>
      </c>
    </row>
    <row r="3" spans="1:13" ht="87"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3" ht="22.5" thickTop="1" thickBot="1" x14ac:dyDescent="0.3">
      <c r="A4" s="105"/>
      <c r="B4" s="204" t="s">
        <v>135</v>
      </c>
      <c r="C4" s="204"/>
      <c r="D4" s="204"/>
      <c r="E4" s="204"/>
      <c r="F4" s="204"/>
      <c r="G4" s="204"/>
      <c r="H4" s="206"/>
      <c r="I4" s="206"/>
      <c r="J4" s="206"/>
      <c r="K4" s="206"/>
      <c r="L4" s="175"/>
    </row>
    <row r="5" spans="1:13" ht="91.5" customHeight="1" thickTop="1" thickBot="1" x14ac:dyDescent="0.3">
      <c r="A5" s="106" t="s">
        <v>1827</v>
      </c>
      <c r="B5" s="884" t="s">
        <v>137</v>
      </c>
      <c r="C5" s="114" t="s">
        <v>771</v>
      </c>
      <c r="D5" s="636" t="s">
        <v>139</v>
      </c>
      <c r="E5" s="649" t="s">
        <v>560</v>
      </c>
      <c r="F5" s="649" t="s">
        <v>275</v>
      </c>
      <c r="G5" s="649" t="s">
        <v>276</v>
      </c>
      <c r="H5" s="225">
        <v>0.95</v>
      </c>
      <c r="I5" s="225">
        <v>0.95900000000000007</v>
      </c>
      <c r="J5" s="211">
        <v>1.0094736842105265</v>
      </c>
      <c r="K5" s="208">
        <v>1.0094736842105265</v>
      </c>
      <c r="L5" s="152" t="s">
        <v>1828</v>
      </c>
    </row>
    <row r="6" spans="1:13" ht="61.5" thickTop="1" thickBot="1" x14ac:dyDescent="0.3">
      <c r="A6" s="106" t="s">
        <v>1827</v>
      </c>
      <c r="B6" s="884" t="s">
        <v>137</v>
      </c>
      <c r="C6" s="114" t="s">
        <v>771</v>
      </c>
      <c r="D6" s="637" t="s">
        <v>141</v>
      </c>
      <c r="E6" s="651" t="s">
        <v>142</v>
      </c>
      <c r="F6" s="651" t="s">
        <v>279</v>
      </c>
      <c r="G6" s="651" t="s">
        <v>276</v>
      </c>
      <c r="H6" s="338">
        <v>0.95</v>
      </c>
      <c r="I6" s="338">
        <v>0.86499999999999999</v>
      </c>
      <c r="J6" s="211">
        <v>0.91052631578947374</v>
      </c>
      <c r="K6" s="208">
        <v>0.91052631578947374</v>
      </c>
      <c r="L6" s="152" t="s">
        <v>1829</v>
      </c>
    </row>
    <row r="7" spans="1:13" ht="92.25" customHeight="1" thickTop="1" thickBot="1" x14ac:dyDescent="0.3">
      <c r="A7" s="106" t="s">
        <v>1827</v>
      </c>
      <c r="B7" s="884" t="s">
        <v>137</v>
      </c>
      <c r="C7" s="114" t="s">
        <v>143</v>
      </c>
      <c r="D7" s="636" t="s">
        <v>1135</v>
      </c>
      <c r="E7" s="649" t="s">
        <v>565</v>
      </c>
      <c r="F7" s="649" t="s">
        <v>1494</v>
      </c>
      <c r="G7" s="649" t="s">
        <v>1443</v>
      </c>
      <c r="H7" s="338">
        <v>2305644.707517656</v>
      </c>
      <c r="I7" s="338">
        <v>2141852</v>
      </c>
      <c r="J7" s="211">
        <v>0.92896012686447194</v>
      </c>
      <c r="K7" s="208">
        <v>0.92896012686447194</v>
      </c>
      <c r="L7" s="152" t="s">
        <v>1830</v>
      </c>
      <c r="M7" s="10"/>
    </row>
    <row r="8" spans="1:13" ht="127.5" customHeight="1" thickTop="1" thickBot="1" x14ac:dyDescent="0.3">
      <c r="A8" s="106" t="s">
        <v>1827</v>
      </c>
      <c r="B8" s="884" t="s">
        <v>137</v>
      </c>
      <c r="C8" s="114" t="s">
        <v>143</v>
      </c>
      <c r="D8" s="637" t="s">
        <v>564</v>
      </c>
      <c r="E8" s="651" t="s">
        <v>144</v>
      </c>
      <c r="F8" s="651" t="s">
        <v>1496</v>
      </c>
      <c r="G8" s="651" t="s">
        <v>1443</v>
      </c>
      <c r="H8" s="338">
        <v>803069.61355120596</v>
      </c>
      <c r="I8" s="338">
        <v>944636.50999999989</v>
      </c>
      <c r="J8" s="211">
        <v>1.1762822226864984</v>
      </c>
      <c r="K8" s="208">
        <v>1.1762822226864984</v>
      </c>
      <c r="L8" s="152" t="s">
        <v>1831</v>
      </c>
    </row>
    <row r="9" spans="1:13" ht="108.75" customHeight="1" thickTop="1" thickBot="1" x14ac:dyDescent="0.3">
      <c r="A9" s="106" t="s">
        <v>1827</v>
      </c>
      <c r="B9" s="884" t="s">
        <v>137</v>
      </c>
      <c r="C9" s="114" t="s">
        <v>143</v>
      </c>
      <c r="D9" s="1098" t="s">
        <v>145</v>
      </c>
      <c r="E9" s="1099" t="s">
        <v>146</v>
      </c>
      <c r="F9" s="1099" t="s">
        <v>1550</v>
      </c>
      <c r="G9" s="1099" t="s">
        <v>1499</v>
      </c>
      <c r="H9" s="232">
        <v>831</v>
      </c>
      <c r="I9" s="232">
        <v>1284</v>
      </c>
      <c r="J9" s="211">
        <v>1.5451263537906137</v>
      </c>
      <c r="K9" s="208">
        <v>1.5451263537906137</v>
      </c>
      <c r="L9" s="152" t="s">
        <v>1832</v>
      </c>
    </row>
    <row r="10" spans="1:13" ht="104.25" customHeight="1" thickTop="1" thickBot="1" x14ac:dyDescent="0.3">
      <c r="A10" s="106" t="s">
        <v>1827</v>
      </c>
      <c r="B10" s="884" t="s">
        <v>137</v>
      </c>
      <c r="C10" s="114" t="s">
        <v>143</v>
      </c>
      <c r="D10" s="114" t="s">
        <v>479</v>
      </c>
      <c r="E10" s="25" t="s">
        <v>480</v>
      </c>
      <c r="F10" s="25" t="s">
        <v>1313</v>
      </c>
      <c r="G10" s="25" t="s">
        <v>438</v>
      </c>
      <c r="H10" s="338">
        <v>504000000</v>
      </c>
      <c r="I10" s="338">
        <v>949121855</v>
      </c>
      <c r="J10" s="211">
        <v>1.8831782837301587</v>
      </c>
      <c r="K10" s="208">
        <v>1.8831782837301587</v>
      </c>
      <c r="L10" s="152" t="s">
        <v>1833</v>
      </c>
    </row>
    <row r="11" spans="1:13" ht="85.5" customHeight="1" thickTop="1" thickBot="1" x14ac:dyDescent="0.3">
      <c r="A11" s="106" t="s">
        <v>1827</v>
      </c>
      <c r="B11" s="884" t="s">
        <v>137</v>
      </c>
      <c r="C11" s="114" t="s">
        <v>143</v>
      </c>
      <c r="D11" s="114" t="s">
        <v>479</v>
      </c>
      <c r="E11" s="25" t="s">
        <v>482</v>
      </c>
      <c r="F11" s="25" t="s">
        <v>1315</v>
      </c>
      <c r="G11" s="25" t="s">
        <v>438</v>
      </c>
      <c r="H11" s="338">
        <v>206000000</v>
      </c>
      <c r="I11" s="338">
        <v>192644000</v>
      </c>
      <c r="J11" s="211">
        <v>0.93516504854368931</v>
      </c>
      <c r="K11" s="208">
        <v>0.93516504854368931</v>
      </c>
      <c r="L11" s="152" t="s">
        <v>1834</v>
      </c>
    </row>
    <row r="12" spans="1:13" ht="61.5" thickTop="1" thickBot="1" x14ac:dyDescent="0.3">
      <c r="A12" s="106" t="s">
        <v>1827</v>
      </c>
      <c r="B12" s="884" t="s">
        <v>137</v>
      </c>
      <c r="C12" s="114" t="s">
        <v>143</v>
      </c>
      <c r="D12" s="114" t="s">
        <v>479</v>
      </c>
      <c r="E12" s="25" t="s">
        <v>484</v>
      </c>
      <c r="F12" s="25" t="s">
        <v>1317</v>
      </c>
      <c r="G12" s="25" t="s">
        <v>438</v>
      </c>
      <c r="H12" s="338">
        <v>657000000</v>
      </c>
      <c r="I12" s="338">
        <v>1035296068</v>
      </c>
      <c r="J12" s="211">
        <v>1.575793101978691</v>
      </c>
      <c r="K12" s="208">
        <v>1.575793101978691</v>
      </c>
      <c r="L12" s="152" t="s">
        <v>1835</v>
      </c>
    </row>
    <row r="13" spans="1:13" ht="96" customHeight="1" thickTop="1" thickBot="1" x14ac:dyDescent="0.3">
      <c r="A13" s="106" t="s">
        <v>1827</v>
      </c>
      <c r="B13" s="884" t="s">
        <v>137</v>
      </c>
      <c r="C13" s="114" t="s">
        <v>143</v>
      </c>
      <c r="D13" s="114" t="s">
        <v>1285</v>
      </c>
      <c r="E13" s="25" t="s">
        <v>507</v>
      </c>
      <c r="F13" s="25" t="s">
        <v>508</v>
      </c>
      <c r="G13" s="25" t="s">
        <v>438</v>
      </c>
      <c r="H13" s="338">
        <v>186660000</v>
      </c>
      <c r="I13" s="338">
        <v>169586675</v>
      </c>
      <c r="J13" s="211">
        <v>0.90853249223186539</v>
      </c>
      <c r="K13" s="208">
        <v>0.90853249223186539</v>
      </c>
      <c r="L13" s="152" t="s">
        <v>1836</v>
      </c>
    </row>
    <row r="14" spans="1:13" ht="86.25" customHeight="1" thickTop="1" thickBot="1" x14ac:dyDescent="0.3">
      <c r="A14" s="106" t="s">
        <v>1827</v>
      </c>
      <c r="B14" s="884" t="s">
        <v>137</v>
      </c>
      <c r="C14" s="114" t="s">
        <v>143</v>
      </c>
      <c r="D14" s="25" t="s">
        <v>1285</v>
      </c>
      <c r="E14" s="25" t="s">
        <v>510</v>
      </c>
      <c r="F14" s="25" t="s">
        <v>511</v>
      </c>
      <c r="G14" s="25" t="s">
        <v>438</v>
      </c>
      <c r="H14" s="338">
        <v>267857000</v>
      </c>
      <c r="I14" s="338">
        <v>225728278</v>
      </c>
      <c r="J14" s="211">
        <v>0.84271935398365549</v>
      </c>
      <c r="K14" s="208">
        <v>0.84271935398365549</v>
      </c>
      <c r="L14" s="152" t="s">
        <v>1837</v>
      </c>
    </row>
    <row r="15" spans="1:13" ht="91.5" thickTop="1" thickBot="1" x14ac:dyDescent="0.3">
      <c r="A15" s="106" t="s">
        <v>1827</v>
      </c>
      <c r="B15" s="884" t="s">
        <v>137</v>
      </c>
      <c r="C15" s="114" t="s">
        <v>143</v>
      </c>
      <c r="D15" s="115" t="s">
        <v>1138</v>
      </c>
      <c r="E15" s="115" t="s">
        <v>466</v>
      </c>
      <c r="F15" s="25" t="s">
        <v>466</v>
      </c>
      <c r="G15" s="25" t="s">
        <v>438</v>
      </c>
      <c r="H15" s="338">
        <v>152160000000</v>
      </c>
      <c r="I15" s="338">
        <v>189455615025</v>
      </c>
      <c r="J15" s="211">
        <v>1.2451078800276025</v>
      </c>
      <c r="K15" s="208">
        <v>1.2451078800276025</v>
      </c>
      <c r="L15" s="152" t="s">
        <v>1838</v>
      </c>
    </row>
    <row r="16" spans="1:13" ht="136.5" thickTop="1" thickBot="1" x14ac:dyDescent="0.3">
      <c r="A16" s="106" t="s">
        <v>1827</v>
      </c>
      <c r="B16" s="884" t="s">
        <v>137</v>
      </c>
      <c r="C16" s="114" t="s">
        <v>143</v>
      </c>
      <c r="D16" s="115" t="s">
        <v>281</v>
      </c>
      <c r="E16" s="25" t="s">
        <v>287</v>
      </c>
      <c r="F16" s="25" t="s">
        <v>288</v>
      </c>
      <c r="G16" s="25" t="s">
        <v>283</v>
      </c>
      <c r="H16" s="232">
        <v>882</v>
      </c>
      <c r="I16" s="232">
        <v>2978</v>
      </c>
      <c r="J16" s="211">
        <v>3.3764172335600908</v>
      </c>
      <c r="K16" s="208">
        <v>2</v>
      </c>
      <c r="L16" s="152" t="s">
        <v>1839</v>
      </c>
    </row>
    <row r="17" spans="1:12" ht="226.5" thickTop="1" thickBot="1" x14ac:dyDescent="0.3">
      <c r="A17" s="106" t="s">
        <v>1827</v>
      </c>
      <c r="B17" s="884" t="s">
        <v>137</v>
      </c>
      <c r="C17" s="114" t="s">
        <v>143</v>
      </c>
      <c r="D17" s="114" t="s">
        <v>150</v>
      </c>
      <c r="E17" s="25" t="s">
        <v>151</v>
      </c>
      <c r="F17" s="25" t="s">
        <v>1322</v>
      </c>
      <c r="G17" s="25" t="s">
        <v>276</v>
      </c>
      <c r="H17" s="338">
        <v>0.65500000000000003</v>
      </c>
      <c r="I17" s="338">
        <v>0</v>
      </c>
      <c r="J17" s="211">
        <v>0</v>
      </c>
      <c r="K17" s="208">
        <v>0</v>
      </c>
      <c r="L17" s="152" t="s">
        <v>1840</v>
      </c>
    </row>
    <row r="18" spans="1:12" ht="90" customHeight="1" thickTop="1" thickBot="1" x14ac:dyDescent="0.3">
      <c r="A18" s="106" t="s">
        <v>1827</v>
      </c>
      <c r="B18" s="884" t="s">
        <v>137</v>
      </c>
      <c r="C18" s="114" t="s">
        <v>143</v>
      </c>
      <c r="D18" s="114" t="s">
        <v>150</v>
      </c>
      <c r="E18" s="25" t="s">
        <v>1141</v>
      </c>
      <c r="F18" s="25" t="s">
        <v>1324</v>
      </c>
      <c r="G18" s="25" t="s">
        <v>276</v>
      </c>
      <c r="H18" s="338">
        <v>1</v>
      </c>
      <c r="I18" s="338">
        <v>1</v>
      </c>
      <c r="J18" s="211">
        <v>1</v>
      </c>
      <c r="K18" s="208">
        <v>1</v>
      </c>
      <c r="L18" s="152" t="s">
        <v>1841</v>
      </c>
    </row>
    <row r="19" spans="1:12" ht="409.6" thickTop="1" thickBot="1" x14ac:dyDescent="0.3">
      <c r="A19" s="106" t="s">
        <v>1827</v>
      </c>
      <c r="B19" s="884" t="s">
        <v>137</v>
      </c>
      <c r="C19" s="114" t="s">
        <v>143</v>
      </c>
      <c r="D19" s="114" t="s">
        <v>150</v>
      </c>
      <c r="E19" s="25" t="s">
        <v>1143</v>
      </c>
      <c r="F19" s="25" t="s">
        <v>1326</v>
      </c>
      <c r="G19" s="25" t="s">
        <v>276</v>
      </c>
      <c r="H19" s="338">
        <v>1</v>
      </c>
      <c r="I19" s="338">
        <v>1</v>
      </c>
      <c r="J19" s="211">
        <v>1</v>
      </c>
      <c r="K19" s="208">
        <v>1</v>
      </c>
      <c r="L19" s="152" t="s">
        <v>1842</v>
      </c>
    </row>
    <row r="20" spans="1:12" ht="22.5" thickTop="1" thickBot="1" x14ac:dyDescent="0.3">
      <c r="B20" s="653" t="s">
        <v>213</v>
      </c>
      <c r="C20" s="420"/>
      <c r="D20" s="420"/>
      <c r="E20" s="420"/>
      <c r="F20" s="420"/>
      <c r="G20" s="420"/>
      <c r="H20" s="216"/>
      <c r="I20" s="216"/>
      <c r="J20" s="216"/>
      <c r="K20" s="212"/>
      <c r="L20" s="655"/>
    </row>
    <row r="21" spans="1:12" ht="76.5" thickTop="1" thickBot="1" x14ac:dyDescent="0.3">
      <c r="A21" s="106" t="s">
        <v>1827</v>
      </c>
      <c r="B21" s="1100" t="s">
        <v>158</v>
      </c>
      <c r="C21" s="114" t="s">
        <v>159</v>
      </c>
      <c r="D21" s="636" t="s">
        <v>631</v>
      </c>
      <c r="E21" s="1101" t="s">
        <v>632</v>
      </c>
      <c r="F21" s="1101" t="s">
        <v>1506</v>
      </c>
      <c r="G21" s="1102" t="s">
        <v>453</v>
      </c>
      <c r="H21" s="338">
        <v>24</v>
      </c>
      <c r="I21" s="338">
        <v>30</v>
      </c>
      <c r="J21" s="211">
        <v>1.25</v>
      </c>
      <c r="K21" s="208">
        <v>1.25</v>
      </c>
      <c r="L21" s="152" t="s">
        <v>1843</v>
      </c>
    </row>
    <row r="22" spans="1:12" ht="241.5" thickTop="1" thickBot="1" x14ac:dyDescent="0.3">
      <c r="A22" s="106" t="s">
        <v>1827</v>
      </c>
      <c r="B22" s="1100" t="s">
        <v>158</v>
      </c>
      <c r="C22" s="114" t="s">
        <v>159</v>
      </c>
      <c r="D22" s="114" t="s">
        <v>1622</v>
      </c>
      <c r="E22" s="1103" t="s">
        <v>635</v>
      </c>
      <c r="F22" s="1103" t="s">
        <v>1509</v>
      </c>
      <c r="G22" s="1104" t="s">
        <v>1499</v>
      </c>
      <c r="H22" s="232">
        <v>27</v>
      </c>
      <c r="I22" s="232">
        <v>39</v>
      </c>
      <c r="J22" s="211">
        <v>1.4444444444444444</v>
      </c>
      <c r="K22" s="208">
        <v>1.4444444444444444</v>
      </c>
      <c r="L22" s="152" t="s">
        <v>1844</v>
      </c>
    </row>
    <row r="23" spans="1:12" ht="196.5" thickTop="1" thickBot="1" x14ac:dyDescent="0.3">
      <c r="A23" s="106" t="s">
        <v>1827</v>
      </c>
      <c r="B23" s="1100" t="s">
        <v>158</v>
      </c>
      <c r="C23" s="114" t="s">
        <v>159</v>
      </c>
      <c r="D23" s="114" t="s">
        <v>1622</v>
      </c>
      <c r="E23" s="1103" t="s">
        <v>637</v>
      </c>
      <c r="F23" s="1103" t="s">
        <v>1511</v>
      </c>
      <c r="G23" s="1104" t="s">
        <v>1499</v>
      </c>
      <c r="H23" s="232">
        <v>33</v>
      </c>
      <c r="I23" s="232">
        <v>36</v>
      </c>
      <c r="J23" s="211">
        <v>1.0909090909090908</v>
      </c>
      <c r="K23" s="208">
        <v>1.0909090909090908</v>
      </c>
      <c r="L23" s="152" t="s">
        <v>1845</v>
      </c>
    </row>
    <row r="24" spans="1:12" ht="226.5" thickTop="1" thickBot="1" x14ac:dyDescent="0.3">
      <c r="A24" s="106" t="s">
        <v>1827</v>
      </c>
      <c r="B24" s="1100" t="s">
        <v>158</v>
      </c>
      <c r="C24" s="114" t="s">
        <v>159</v>
      </c>
      <c r="D24" s="114" t="s">
        <v>1513</v>
      </c>
      <c r="E24" s="114" t="s">
        <v>1514</v>
      </c>
      <c r="F24" s="1103" t="s">
        <v>1515</v>
      </c>
      <c r="G24" s="1103" t="s">
        <v>276</v>
      </c>
      <c r="H24" s="338">
        <v>0.5</v>
      </c>
      <c r="I24" s="338">
        <v>0.58916666666666673</v>
      </c>
      <c r="J24" s="211">
        <v>1.1783333333333335</v>
      </c>
      <c r="K24" s="208">
        <v>1.1783333333333335</v>
      </c>
      <c r="L24" s="152" t="s">
        <v>1846</v>
      </c>
    </row>
    <row r="25" spans="1:12" ht="89.25" customHeight="1" thickTop="1" thickBot="1" x14ac:dyDescent="0.3">
      <c r="A25" s="106" t="s">
        <v>1827</v>
      </c>
      <c r="B25" s="1100" t="s">
        <v>158</v>
      </c>
      <c r="C25" s="114" t="s">
        <v>159</v>
      </c>
      <c r="D25" s="114" t="s">
        <v>577</v>
      </c>
      <c r="E25" s="114" t="s">
        <v>578</v>
      </c>
      <c r="F25" s="1103" t="s">
        <v>1560</v>
      </c>
      <c r="G25" s="651" t="s">
        <v>453</v>
      </c>
      <c r="H25" s="338">
        <v>3759</v>
      </c>
      <c r="I25" s="338">
        <v>18013</v>
      </c>
      <c r="J25" s="211">
        <v>4.791965948390529</v>
      </c>
      <c r="K25" s="208">
        <v>2</v>
      </c>
      <c r="L25" s="152" t="s">
        <v>1847</v>
      </c>
    </row>
    <row r="26" spans="1:12" ht="111" customHeight="1" thickTop="1" thickBot="1" x14ac:dyDescent="0.3">
      <c r="A26" s="106" t="s">
        <v>1827</v>
      </c>
      <c r="B26" s="1100" t="s">
        <v>158</v>
      </c>
      <c r="C26" s="114" t="s">
        <v>159</v>
      </c>
      <c r="D26" s="114" t="s">
        <v>291</v>
      </c>
      <c r="E26" s="114" t="s">
        <v>292</v>
      </c>
      <c r="F26" s="25" t="s">
        <v>350</v>
      </c>
      <c r="G26" s="1246" t="s">
        <v>276</v>
      </c>
      <c r="H26" s="338">
        <v>1</v>
      </c>
      <c r="I26" s="338">
        <v>1</v>
      </c>
      <c r="J26" s="211">
        <v>1</v>
      </c>
      <c r="K26" s="208">
        <v>1</v>
      </c>
      <c r="L26" s="152" t="s">
        <v>1848</v>
      </c>
    </row>
    <row r="27" spans="1:12" ht="102" customHeight="1" thickTop="1" thickBot="1" x14ac:dyDescent="0.3">
      <c r="A27" s="106" t="s">
        <v>1827</v>
      </c>
      <c r="B27" s="1100" t="s">
        <v>158</v>
      </c>
      <c r="C27" s="114" t="s">
        <v>159</v>
      </c>
      <c r="D27" s="114" t="s">
        <v>291</v>
      </c>
      <c r="E27" s="114" t="s">
        <v>411</v>
      </c>
      <c r="F27" s="25" t="s">
        <v>1329</v>
      </c>
      <c r="G27" s="25" t="s">
        <v>276</v>
      </c>
      <c r="H27" s="338">
        <v>1</v>
      </c>
      <c r="I27" s="338">
        <v>1</v>
      </c>
      <c r="J27" s="211">
        <v>1</v>
      </c>
      <c r="K27" s="208">
        <v>1</v>
      </c>
      <c r="L27" s="152" t="s">
        <v>1849</v>
      </c>
    </row>
    <row r="28" spans="1:12" ht="100.5" customHeight="1" thickTop="1" thickBot="1" x14ac:dyDescent="0.3">
      <c r="A28" s="106" t="s">
        <v>1827</v>
      </c>
      <c r="B28" s="1100" t="s">
        <v>158</v>
      </c>
      <c r="C28" s="114" t="s">
        <v>159</v>
      </c>
      <c r="D28" s="25" t="s">
        <v>192</v>
      </c>
      <c r="E28" s="25" t="s">
        <v>193</v>
      </c>
      <c r="F28" s="25" t="s">
        <v>1519</v>
      </c>
      <c r="G28" s="25" t="s">
        <v>1334</v>
      </c>
      <c r="H28" s="338">
        <v>10.199999999999999</v>
      </c>
      <c r="I28" s="338">
        <v>10.199999999999999</v>
      </c>
      <c r="J28" s="211">
        <v>1</v>
      </c>
      <c r="K28" s="208">
        <v>1</v>
      </c>
      <c r="L28" s="152" t="s">
        <v>1850</v>
      </c>
    </row>
    <row r="29" spans="1:12" ht="99" customHeight="1" thickTop="1" thickBot="1" x14ac:dyDescent="0.3">
      <c r="A29" s="106" t="s">
        <v>1827</v>
      </c>
      <c r="B29" s="1100" t="s">
        <v>158</v>
      </c>
      <c r="C29" s="114" t="s">
        <v>159</v>
      </c>
      <c r="D29" s="25" t="s">
        <v>231</v>
      </c>
      <c r="E29" s="25" t="s">
        <v>1225</v>
      </c>
      <c r="F29" s="25" t="s">
        <v>1331</v>
      </c>
      <c r="G29" s="1246" t="s">
        <v>276</v>
      </c>
      <c r="H29" s="338">
        <v>1</v>
      </c>
      <c r="I29" s="338">
        <v>1</v>
      </c>
      <c r="J29" s="211">
        <v>1</v>
      </c>
      <c r="K29" s="208">
        <v>1</v>
      </c>
      <c r="L29" s="152" t="s">
        <v>1851</v>
      </c>
    </row>
    <row r="30" spans="1:12" ht="271.5" thickTop="1" thickBot="1" x14ac:dyDescent="0.3">
      <c r="A30" s="106" t="s">
        <v>1827</v>
      </c>
      <c r="B30" s="1100" t="s">
        <v>158</v>
      </c>
      <c r="C30" s="114" t="s">
        <v>159</v>
      </c>
      <c r="D30" s="25" t="s">
        <v>234</v>
      </c>
      <c r="E30" s="25" t="s">
        <v>235</v>
      </c>
      <c r="F30" s="25" t="s">
        <v>1333</v>
      </c>
      <c r="G30" s="1246" t="s">
        <v>1334</v>
      </c>
      <c r="H30" s="338">
        <v>4</v>
      </c>
      <c r="I30" s="338">
        <v>3.8291666666666666</v>
      </c>
      <c r="J30" s="211">
        <v>1.0446137105549511</v>
      </c>
      <c r="K30" s="208">
        <v>1.0446137105549511</v>
      </c>
      <c r="L30" s="152" t="s">
        <v>1852</v>
      </c>
    </row>
    <row r="31" spans="1:12" ht="93.75" customHeight="1" thickTop="1" thickBot="1" x14ac:dyDescent="0.3">
      <c r="A31" s="106" t="s">
        <v>1827</v>
      </c>
      <c r="B31" s="1100" t="s">
        <v>158</v>
      </c>
      <c r="C31" s="114" t="s">
        <v>159</v>
      </c>
      <c r="D31" s="114" t="s">
        <v>247</v>
      </c>
      <c r="E31" s="25" t="s">
        <v>248</v>
      </c>
      <c r="F31" s="25" t="s">
        <v>1336</v>
      </c>
      <c r="G31" s="1246" t="s">
        <v>276</v>
      </c>
      <c r="H31" s="338">
        <v>1</v>
      </c>
      <c r="I31" s="338">
        <v>1</v>
      </c>
      <c r="J31" s="211">
        <v>1</v>
      </c>
      <c r="K31" s="208">
        <v>1</v>
      </c>
      <c r="L31" s="152" t="s">
        <v>1853</v>
      </c>
    </row>
    <row r="32" spans="1:12" ht="86.25" customHeight="1" thickTop="1" thickBot="1" x14ac:dyDescent="0.3">
      <c r="A32" s="106" t="s">
        <v>1827</v>
      </c>
      <c r="B32" s="1100" t="s">
        <v>158</v>
      </c>
      <c r="C32" s="885" t="s">
        <v>160</v>
      </c>
      <c r="D32" s="636" t="s">
        <v>1158</v>
      </c>
      <c r="E32" s="1101" t="s">
        <v>1596</v>
      </c>
      <c r="F32" s="1101" t="s">
        <v>1597</v>
      </c>
      <c r="G32" s="1102" t="s">
        <v>276</v>
      </c>
      <c r="H32" s="338">
        <v>1</v>
      </c>
      <c r="I32" s="338">
        <v>1</v>
      </c>
      <c r="J32" s="211">
        <v>1</v>
      </c>
      <c r="K32" s="208">
        <v>1</v>
      </c>
      <c r="L32" s="152" t="s">
        <v>1854</v>
      </c>
    </row>
    <row r="33" spans="1:12" ht="95.25" customHeight="1" thickTop="1" thickBot="1" x14ac:dyDescent="0.3">
      <c r="A33" s="106" t="s">
        <v>1827</v>
      </c>
      <c r="B33" s="1100" t="s">
        <v>158</v>
      </c>
      <c r="C33" s="885" t="s">
        <v>160</v>
      </c>
      <c r="D33" s="1098" t="s">
        <v>594</v>
      </c>
      <c r="E33" s="1103" t="s">
        <v>595</v>
      </c>
      <c r="F33" s="1103" t="s">
        <v>1526</v>
      </c>
      <c r="G33" s="1103" t="s">
        <v>1527</v>
      </c>
      <c r="H33" s="232">
        <v>32</v>
      </c>
      <c r="I33" s="232">
        <v>26.324999999999999</v>
      </c>
      <c r="J33" s="211">
        <v>1.2155745489078822</v>
      </c>
      <c r="K33" s="208">
        <v>1.2155745489078822</v>
      </c>
      <c r="L33" s="152" t="s">
        <v>1855</v>
      </c>
    </row>
    <row r="34" spans="1:12" ht="22.5" thickTop="1" thickBot="1" x14ac:dyDescent="0.3">
      <c r="B34" s="322" t="s">
        <v>1294</v>
      </c>
      <c r="C34" s="413"/>
      <c r="D34" s="413"/>
      <c r="E34" s="413"/>
      <c r="F34" s="413"/>
      <c r="G34" s="413"/>
      <c r="H34" s="222"/>
      <c r="I34" s="222"/>
      <c r="J34" s="222"/>
      <c r="K34" s="221"/>
      <c r="L34" s="657"/>
    </row>
    <row r="35" spans="1:12" ht="94.5" customHeight="1" thickTop="1" thickBot="1" x14ac:dyDescent="0.3">
      <c r="A35" s="106" t="s">
        <v>1827</v>
      </c>
      <c r="B35" s="888" t="s">
        <v>162</v>
      </c>
      <c r="C35" s="441" t="s">
        <v>513</v>
      </c>
      <c r="D35" s="636" t="s">
        <v>918</v>
      </c>
      <c r="E35" s="25" t="s">
        <v>919</v>
      </c>
      <c r="F35" s="1101" t="s">
        <v>1338</v>
      </c>
      <c r="G35" s="1102" t="s">
        <v>276</v>
      </c>
      <c r="H35" s="338">
        <v>0.64</v>
      </c>
      <c r="I35" s="338">
        <v>0.626</v>
      </c>
      <c r="J35" s="211">
        <v>0.97812500000000002</v>
      </c>
      <c r="K35" s="208">
        <v>0.97812500000000002</v>
      </c>
      <c r="L35" s="152" t="s">
        <v>1856</v>
      </c>
    </row>
    <row r="36" spans="1:12" ht="110.25" customHeight="1" thickTop="1" thickBot="1" x14ac:dyDescent="0.3">
      <c r="A36" s="106" t="s">
        <v>1827</v>
      </c>
      <c r="B36" s="888" t="s">
        <v>162</v>
      </c>
      <c r="C36" s="441" t="s">
        <v>165</v>
      </c>
      <c r="D36" s="441" t="s">
        <v>252</v>
      </c>
      <c r="E36" s="25" t="s">
        <v>200</v>
      </c>
      <c r="F36" s="25" t="s">
        <v>1340</v>
      </c>
      <c r="G36" s="1246" t="s">
        <v>276</v>
      </c>
      <c r="H36" s="338">
        <v>1</v>
      </c>
      <c r="I36" s="338">
        <v>1</v>
      </c>
      <c r="J36" s="211">
        <v>1</v>
      </c>
      <c r="K36" s="208">
        <v>1</v>
      </c>
      <c r="L36" s="152" t="s">
        <v>1857</v>
      </c>
    </row>
    <row r="37" spans="1:12" ht="108.75" customHeight="1" thickTop="1" thickBot="1" x14ac:dyDescent="0.3">
      <c r="A37" s="106" t="s">
        <v>1827</v>
      </c>
      <c r="B37" s="888" t="s">
        <v>162</v>
      </c>
      <c r="C37" s="441" t="s">
        <v>165</v>
      </c>
      <c r="D37" s="441" t="s">
        <v>252</v>
      </c>
      <c r="E37" s="25" t="s">
        <v>1227</v>
      </c>
      <c r="F37" s="25" t="s">
        <v>1342</v>
      </c>
      <c r="G37" s="1246" t="s">
        <v>276</v>
      </c>
      <c r="H37" s="338">
        <v>1</v>
      </c>
      <c r="I37" s="338">
        <v>1.016</v>
      </c>
      <c r="J37" s="211">
        <v>1.016</v>
      </c>
      <c r="K37" s="208">
        <v>1.016</v>
      </c>
      <c r="L37" s="152" t="s">
        <v>1858</v>
      </c>
    </row>
    <row r="38" spans="1:12" ht="104.25" customHeight="1" thickTop="1" thickBot="1" x14ac:dyDescent="0.3">
      <c r="A38" s="106" t="s">
        <v>1827</v>
      </c>
      <c r="B38" s="888" t="s">
        <v>162</v>
      </c>
      <c r="C38" s="441" t="s">
        <v>165</v>
      </c>
      <c r="D38" s="114" t="s">
        <v>165</v>
      </c>
      <c r="E38" s="25" t="s">
        <v>264</v>
      </c>
      <c r="F38" s="25" t="s">
        <v>1344</v>
      </c>
      <c r="G38" s="1246" t="s">
        <v>276</v>
      </c>
      <c r="H38" s="338">
        <v>1</v>
      </c>
      <c r="I38" s="338">
        <v>1</v>
      </c>
      <c r="J38" s="211">
        <v>1</v>
      </c>
      <c r="K38" s="208">
        <v>1</v>
      </c>
      <c r="L38" s="152" t="s">
        <v>1859</v>
      </c>
    </row>
    <row r="39" spans="1:12" ht="409.6" thickTop="1" thickBot="1" x14ac:dyDescent="0.3">
      <c r="A39" s="106" t="s">
        <v>1827</v>
      </c>
      <c r="B39" s="888" t="s">
        <v>162</v>
      </c>
      <c r="C39" s="441" t="s">
        <v>165</v>
      </c>
      <c r="D39" s="114" t="s">
        <v>165</v>
      </c>
      <c r="E39" s="25" t="s">
        <v>266</v>
      </c>
      <c r="F39" s="25" t="s">
        <v>1346</v>
      </c>
      <c r="G39" s="1246" t="s">
        <v>276</v>
      </c>
      <c r="H39" s="338">
        <v>1</v>
      </c>
      <c r="I39" s="338">
        <v>1</v>
      </c>
      <c r="J39" s="211">
        <v>1</v>
      </c>
      <c r="K39" s="208">
        <v>1</v>
      </c>
      <c r="L39" s="152" t="s">
        <v>1860</v>
      </c>
    </row>
    <row r="40" spans="1:12" ht="121.5" thickTop="1" thickBot="1" x14ac:dyDescent="0.3">
      <c r="A40" s="106" t="s">
        <v>1827</v>
      </c>
      <c r="B40" s="888" t="s">
        <v>162</v>
      </c>
      <c r="C40" s="441" t="s">
        <v>165</v>
      </c>
      <c r="D40" s="25" t="s">
        <v>202</v>
      </c>
      <c r="E40" s="25" t="s">
        <v>203</v>
      </c>
      <c r="F40" s="25" t="s">
        <v>306</v>
      </c>
      <c r="G40" s="25" t="s">
        <v>276</v>
      </c>
      <c r="H40" s="338">
        <v>1</v>
      </c>
      <c r="I40" s="338">
        <v>1</v>
      </c>
      <c r="J40" s="211">
        <v>1</v>
      </c>
      <c r="K40" s="208">
        <v>1</v>
      </c>
      <c r="L40" s="152" t="s">
        <v>1861</v>
      </c>
    </row>
    <row r="41" spans="1:12" ht="91.5" thickTop="1" thickBot="1" x14ac:dyDescent="0.3">
      <c r="A41" s="106" t="s">
        <v>1827</v>
      </c>
      <c r="B41" s="888" t="s">
        <v>162</v>
      </c>
      <c r="C41" s="31" t="s">
        <v>168</v>
      </c>
      <c r="D41" s="441" t="s">
        <v>487</v>
      </c>
      <c r="E41" s="25" t="s">
        <v>488</v>
      </c>
      <c r="F41" s="25" t="s">
        <v>1349</v>
      </c>
      <c r="G41" s="25" t="s">
        <v>438</v>
      </c>
      <c r="H41" s="338">
        <v>10426000000</v>
      </c>
      <c r="I41" s="338">
        <v>8711244446.6000004</v>
      </c>
      <c r="J41" s="211">
        <v>0.83553083124880112</v>
      </c>
      <c r="K41" s="208">
        <v>0.83553083124880112</v>
      </c>
      <c r="L41" s="152" t="s">
        <v>1862</v>
      </c>
    </row>
    <row r="42" spans="1:12" ht="105" customHeight="1" thickTop="1" thickBot="1" x14ac:dyDescent="0.3">
      <c r="A42" s="106" t="s">
        <v>1827</v>
      </c>
      <c r="B42" s="888" t="s">
        <v>162</v>
      </c>
      <c r="C42" s="31" t="s">
        <v>168</v>
      </c>
      <c r="D42" s="441" t="s">
        <v>397</v>
      </c>
      <c r="E42" s="114" t="s">
        <v>321</v>
      </c>
      <c r="F42" s="25" t="s">
        <v>322</v>
      </c>
      <c r="G42" s="1246" t="s">
        <v>276</v>
      </c>
      <c r="H42" s="338">
        <v>0.03</v>
      </c>
      <c r="I42" s="338">
        <v>0.11921</v>
      </c>
      <c r="J42" s="211">
        <v>3.9736666666666669</v>
      </c>
      <c r="K42" s="208">
        <v>2</v>
      </c>
      <c r="L42" s="152" t="s">
        <v>1863</v>
      </c>
    </row>
    <row r="43" spans="1:12" ht="76.5" thickTop="1" thickBot="1" x14ac:dyDescent="0.3">
      <c r="A43" s="106" t="s">
        <v>1827</v>
      </c>
      <c r="B43" s="888" t="s">
        <v>162</v>
      </c>
      <c r="C43" s="31" t="s">
        <v>168</v>
      </c>
      <c r="D43" s="441" t="s">
        <v>397</v>
      </c>
      <c r="E43" s="114" t="s">
        <v>400</v>
      </c>
      <c r="F43" s="25" t="s">
        <v>1353</v>
      </c>
      <c r="G43" s="1246" t="s">
        <v>276</v>
      </c>
      <c r="H43" s="338">
        <v>0.05</v>
      </c>
      <c r="I43" s="338">
        <v>0.16549800000000001</v>
      </c>
      <c r="J43" s="211">
        <v>3.3099599999999998</v>
      </c>
      <c r="K43" s="208">
        <v>2</v>
      </c>
      <c r="L43" s="152" t="s">
        <v>1864</v>
      </c>
    </row>
    <row r="44" spans="1:12" ht="104.25" customHeight="1" thickTop="1" thickBot="1" x14ac:dyDescent="0.3">
      <c r="A44" s="106" t="s">
        <v>1827</v>
      </c>
      <c r="B44" s="888" t="s">
        <v>162</v>
      </c>
      <c r="C44" s="31" t="s">
        <v>168</v>
      </c>
      <c r="D44" s="441" t="s">
        <v>320</v>
      </c>
      <c r="E44" s="25" t="s">
        <v>359</v>
      </c>
      <c r="F44" s="25" t="s">
        <v>360</v>
      </c>
      <c r="G44" s="1246" t="s">
        <v>276</v>
      </c>
      <c r="H44" s="338">
        <v>0.8</v>
      </c>
      <c r="I44" s="338">
        <v>1</v>
      </c>
      <c r="J44" s="211">
        <v>1.25</v>
      </c>
      <c r="K44" s="208">
        <v>1.25</v>
      </c>
      <c r="L44" s="152" t="s">
        <v>1865</v>
      </c>
    </row>
    <row r="45" spans="1:12" ht="136.5" thickTop="1" thickBot="1" x14ac:dyDescent="0.3">
      <c r="A45" s="106" t="s">
        <v>1827</v>
      </c>
      <c r="B45" s="888" t="s">
        <v>162</v>
      </c>
      <c r="C45" s="31" t="s">
        <v>168</v>
      </c>
      <c r="D45" s="441" t="s">
        <v>397</v>
      </c>
      <c r="E45" s="441" t="s">
        <v>429</v>
      </c>
      <c r="F45" s="441" t="s">
        <v>1357</v>
      </c>
      <c r="G45" s="441" t="s">
        <v>331</v>
      </c>
      <c r="H45" s="232">
        <v>22</v>
      </c>
      <c r="I45" s="232">
        <v>23</v>
      </c>
      <c r="J45" s="211">
        <v>1.0454545454545454</v>
      </c>
      <c r="K45" s="208">
        <v>1.0454545454545454</v>
      </c>
      <c r="L45" s="152" t="s">
        <v>1866</v>
      </c>
    </row>
    <row r="46" spans="1:12" ht="101.25" customHeight="1" thickTop="1" thickBot="1" x14ac:dyDescent="0.3">
      <c r="A46" s="106" t="s">
        <v>1827</v>
      </c>
      <c r="B46" s="888" t="s">
        <v>162</v>
      </c>
      <c r="C46" s="31" t="s">
        <v>168</v>
      </c>
      <c r="D46" s="636" t="s">
        <v>1056</v>
      </c>
      <c r="E46" s="636" t="s">
        <v>1057</v>
      </c>
      <c r="F46" s="636" t="s">
        <v>1058</v>
      </c>
      <c r="G46" s="636" t="s">
        <v>331</v>
      </c>
      <c r="H46" s="232">
        <v>1900</v>
      </c>
      <c r="I46" s="232">
        <v>1963</v>
      </c>
      <c r="J46" s="211">
        <v>1.0331578947368421</v>
      </c>
      <c r="K46" s="208">
        <v>1.0331578947368421</v>
      </c>
      <c r="L46" s="152" t="s">
        <v>1867</v>
      </c>
    </row>
    <row r="47" spans="1:12" ht="102.75" customHeight="1" thickTop="1" thickBot="1" x14ac:dyDescent="0.3">
      <c r="A47" s="106" t="s">
        <v>1827</v>
      </c>
      <c r="B47" s="888" t="s">
        <v>162</v>
      </c>
      <c r="C47" s="441" t="s">
        <v>327</v>
      </c>
      <c r="D47" s="636" t="s">
        <v>608</v>
      </c>
      <c r="E47" s="1101" t="s">
        <v>609</v>
      </c>
      <c r="F47" s="1101" t="s">
        <v>1574</v>
      </c>
      <c r="G47" s="1102" t="s">
        <v>453</v>
      </c>
      <c r="H47" s="338">
        <v>3420</v>
      </c>
      <c r="I47" s="338">
        <v>8926</v>
      </c>
      <c r="J47" s="211">
        <v>2.6099415204678365</v>
      </c>
      <c r="K47" s="208">
        <v>2</v>
      </c>
      <c r="L47" s="152" t="s">
        <v>1868</v>
      </c>
    </row>
    <row r="48" spans="1:12" ht="76.5" thickTop="1" thickBot="1" x14ac:dyDescent="0.3">
      <c r="A48" s="532" t="s">
        <v>1827</v>
      </c>
      <c r="B48" s="532" t="s">
        <v>162</v>
      </c>
      <c r="C48" s="532" t="s">
        <v>327</v>
      </c>
      <c r="D48" s="532" t="s">
        <v>617</v>
      </c>
      <c r="E48" s="532" t="s">
        <v>1539</v>
      </c>
      <c r="F48" s="532" t="s">
        <v>1540</v>
      </c>
      <c r="G48" s="532" t="s">
        <v>453</v>
      </c>
      <c r="H48" s="532"/>
      <c r="I48" s="532"/>
      <c r="J48" s="211" t="s">
        <v>297</v>
      </c>
      <c r="K48" s="208" t="s">
        <v>298</v>
      </c>
      <c r="L48" s="152" t="s">
        <v>619</v>
      </c>
    </row>
    <row r="49" spans="1:12" ht="105" customHeight="1" thickTop="1" thickBot="1" x14ac:dyDescent="0.3">
      <c r="A49" s="106" t="s">
        <v>1827</v>
      </c>
      <c r="B49" s="888" t="s">
        <v>162</v>
      </c>
      <c r="C49" s="441" t="s">
        <v>327</v>
      </c>
      <c r="D49" s="637" t="s">
        <v>611</v>
      </c>
      <c r="E49" s="1103" t="s">
        <v>612</v>
      </c>
      <c r="F49" s="1103" t="s">
        <v>1536</v>
      </c>
      <c r="G49" s="1104" t="s">
        <v>453</v>
      </c>
      <c r="H49" s="338">
        <v>9295</v>
      </c>
      <c r="I49" s="338">
        <v>9092</v>
      </c>
      <c r="J49" s="211">
        <v>0.97816030123722431</v>
      </c>
      <c r="K49" s="208">
        <v>0.97816030123722431</v>
      </c>
      <c r="L49" s="152" t="s">
        <v>1869</v>
      </c>
    </row>
    <row r="50" spans="1:12" ht="102.75" customHeight="1" thickTop="1" thickBot="1" x14ac:dyDescent="0.3">
      <c r="A50" s="532" t="s">
        <v>1827</v>
      </c>
      <c r="B50" s="532" t="s">
        <v>162</v>
      </c>
      <c r="C50" s="532" t="s">
        <v>327</v>
      </c>
      <c r="D50" s="532" t="s">
        <v>620</v>
      </c>
      <c r="E50" s="532" t="s">
        <v>621</v>
      </c>
      <c r="F50" s="532" t="s">
        <v>1538</v>
      </c>
      <c r="G50" s="532" t="s">
        <v>453</v>
      </c>
      <c r="H50" s="532"/>
      <c r="I50" s="532"/>
      <c r="J50" s="211" t="s">
        <v>297</v>
      </c>
      <c r="K50" s="208" t="s">
        <v>298</v>
      </c>
      <c r="L50" s="152" t="s">
        <v>619</v>
      </c>
    </row>
    <row r="51" spans="1:12" ht="91.5" thickTop="1" thickBot="1" x14ac:dyDescent="0.3">
      <c r="A51" s="106" t="s">
        <v>1827</v>
      </c>
      <c r="B51" s="888" t="s">
        <v>162</v>
      </c>
      <c r="C51" s="441" t="s">
        <v>327</v>
      </c>
      <c r="D51" s="1099" t="s">
        <v>640</v>
      </c>
      <c r="E51" s="1105" t="s">
        <v>641</v>
      </c>
      <c r="F51" s="1105" t="s">
        <v>1541</v>
      </c>
      <c r="G51" s="1106" t="s">
        <v>276</v>
      </c>
      <c r="H51" s="338">
        <v>1</v>
      </c>
      <c r="I51" s="338">
        <v>1</v>
      </c>
      <c r="J51" s="211">
        <v>1</v>
      </c>
      <c r="K51" s="208">
        <v>1</v>
      </c>
      <c r="L51" s="152" t="s">
        <v>1870</v>
      </c>
    </row>
    <row r="52" spans="1:12" ht="136.5" thickTop="1" thickBot="1" x14ac:dyDescent="0.3">
      <c r="A52" s="106" t="s">
        <v>1827</v>
      </c>
      <c r="B52" s="888" t="s">
        <v>162</v>
      </c>
      <c r="C52" s="441" t="s">
        <v>327</v>
      </c>
      <c r="D52" s="25" t="s">
        <v>1270</v>
      </c>
      <c r="E52" s="25" t="s">
        <v>494</v>
      </c>
      <c r="F52" s="25" t="s">
        <v>1360</v>
      </c>
      <c r="G52" s="25" t="s">
        <v>276</v>
      </c>
      <c r="H52" s="338">
        <v>1</v>
      </c>
      <c r="I52" s="338">
        <v>0.93300000000000005</v>
      </c>
      <c r="J52" s="211">
        <v>0.93300000000000005</v>
      </c>
      <c r="K52" s="208">
        <v>0.93300000000000005</v>
      </c>
      <c r="L52" s="152" t="s">
        <v>1871</v>
      </c>
    </row>
    <row r="53" spans="1:12" ht="106.5" thickTop="1" thickBot="1" x14ac:dyDescent="0.3">
      <c r="A53" s="106" t="s">
        <v>1827</v>
      </c>
      <c r="B53" s="888" t="s">
        <v>162</v>
      </c>
      <c r="C53" s="441" t="s">
        <v>327</v>
      </c>
      <c r="D53" s="115" t="s">
        <v>1305</v>
      </c>
      <c r="E53" s="25" t="s">
        <v>498</v>
      </c>
      <c r="F53" s="25" t="s">
        <v>1362</v>
      </c>
      <c r="G53" s="25" t="s">
        <v>276</v>
      </c>
      <c r="H53" s="338">
        <v>1</v>
      </c>
      <c r="I53" s="338">
        <v>1</v>
      </c>
      <c r="J53" s="211">
        <v>1</v>
      </c>
      <c r="K53" s="208">
        <v>1</v>
      </c>
      <c r="L53" s="152" t="s">
        <v>1872</v>
      </c>
    </row>
    <row r="54" spans="1:12" ht="22.5" thickTop="1" thickBot="1" x14ac:dyDescent="0.3">
      <c r="B54" s="416" t="s">
        <v>1307</v>
      </c>
      <c r="C54" s="416"/>
      <c r="D54" s="416"/>
      <c r="E54" s="416"/>
      <c r="F54" s="416"/>
      <c r="G54" s="416"/>
      <c r="H54" s="229"/>
      <c r="I54" s="229"/>
      <c r="J54" s="229"/>
      <c r="K54" s="228"/>
      <c r="L54" s="664"/>
    </row>
    <row r="55" spans="1:12" ht="81.75" customHeight="1" thickTop="1" thickBot="1" x14ac:dyDescent="0.3">
      <c r="A55" s="106" t="s">
        <v>1827</v>
      </c>
      <c r="B55" s="1107" t="s">
        <v>172</v>
      </c>
      <c r="C55" s="25" t="s">
        <v>173</v>
      </c>
      <c r="D55" s="636" t="s">
        <v>226</v>
      </c>
      <c r="E55" s="1101" t="s">
        <v>206</v>
      </c>
      <c r="F55" s="1101" t="s">
        <v>333</v>
      </c>
      <c r="G55" s="1101" t="s">
        <v>276</v>
      </c>
      <c r="H55" s="338">
        <v>1</v>
      </c>
      <c r="I55" s="338">
        <v>1.0125</v>
      </c>
      <c r="J55" s="211">
        <v>1.0125</v>
      </c>
      <c r="K55" s="208">
        <v>1.0125</v>
      </c>
      <c r="L55" s="152" t="s">
        <v>1873</v>
      </c>
    </row>
    <row r="56" spans="1:12" ht="96.75" customHeight="1" thickTop="1" x14ac:dyDescent="0.35">
      <c r="B56" s="5"/>
      <c r="C56" s="5"/>
      <c r="D56" s="5"/>
      <c r="E56" s="5"/>
      <c r="F56" s="5"/>
      <c r="G56" s="5"/>
      <c r="J56" s="47" t="s">
        <v>177</v>
      </c>
      <c r="K56" s="1178">
        <v>1.1579710557535732</v>
      </c>
      <c r="L56" s="17" t="s">
        <v>178</v>
      </c>
    </row>
    <row r="57" spans="1:12" x14ac:dyDescent="0.35">
      <c r="B57" s="5"/>
      <c r="C57" s="5"/>
      <c r="D57" s="5"/>
      <c r="E57" s="5"/>
      <c r="F57" s="5"/>
      <c r="G57" s="5"/>
      <c r="K57" s="233"/>
    </row>
    <row r="58" spans="1:12" x14ac:dyDescent="0.35">
      <c r="B58" s="5"/>
      <c r="C58" s="5"/>
      <c r="D58" s="5"/>
      <c r="E58" s="5"/>
      <c r="F58" s="5"/>
      <c r="G58" s="5"/>
      <c r="K58" s="233"/>
    </row>
    <row r="59" spans="1:12" x14ac:dyDescent="0.35">
      <c r="B59" s="5"/>
      <c r="C59" s="5"/>
      <c r="D59" s="5"/>
      <c r="E59" s="5"/>
      <c r="F59" s="5"/>
      <c r="G59" s="5"/>
      <c r="K59" s="233"/>
    </row>
    <row r="60" spans="1:12" x14ac:dyDescent="0.35">
      <c r="B60" s="5"/>
      <c r="C60" s="5"/>
      <c r="D60" s="5"/>
      <c r="E60" s="5"/>
      <c r="F60" s="5"/>
      <c r="G60" s="5"/>
      <c r="K60" s="233"/>
    </row>
    <row r="61" spans="1:12" x14ac:dyDescent="0.35">
      <c r="B61" s="5"/>
      <c r="C61" s="5"/>
      <c r="D61" s="5"/>
      <c r="E61" s="5"/>
      <c r="F61" s="5"/>
      <c r="G61" s="5"/>
      <c r="K61" s="233"/>
    </row>
    <row r="62" spans="1:12" x14ac:dyDescent="0.35">
      <c r="B62" s="5"/>
      <c r="C62" s="5"/>
      <c r="D62" s="5"/>
      <c r="E62" s="5"/>
      <c r="F62" s="5"/>
      <c r="G62" s="5"/>
      <c r="K62" s="233"/>
    </row>
    <row r="63" spans="1:12" x14ac:dyDescent="0.35">
      <c r="B63" s="5"/>
      <c r="C63" s="5"/>
      <c r="D63" s="5"/>
      <c r="E63" s="5"/>
      <c r="F63" s="5"/>
      <c r="G63" s="5"/>
      <c r="K63" s="233"/>
    </row>
    <row r="64" spans="1:12" x14ac:dyDescent="0.35">
      <c r="B64" s="5"/>
      <c r="C64" s="5"/>
      <c r="D64" s="5"/>
      <c r="E64" s="5"/>
      <c r="F64" s="5"/>
      <c r="G64" s="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AWJqlAU+EDu12oaIvNaMrPWa9yj+iEbtlE2wOSFyeLOMe+5IDV1QsvSMAOsuoZ+P+6Wd6kwVx4nhnQzJCfwkxw==" saltValue="Be4d6HSaXpsnZuQXeYyUcQ==" spinCount="100000" sheet="1" objects="1" scenarios="1"/>
  <conditionalFormatting sqref="A48:I48 A50:I50">
    <cfRule type="expression" dxfId="1829" priority="829">
      <formula>OR($G48="Número",$G48="Meses",$G48="Pesos",$G48="Millones")</formula>
    </cfRule>
    <cfRule type="expression" dxfId="1828" priority="830">
      <formula>$G48="Porcentaje"</formula>
    </cfRule>
  </conditionalFormatting>
  <conditionalFormatting sqref="H6:I8">
    <cfRule type="expression" dxfId="1827" priority="758">
      <formula>OR($G6="Número",$G6="Meses",$G6="Pesos",$G6="Millones")</formula>
    </cfRule>
    <cfRule type="expression" dxfId="1826" priority="759">
      <formula>$G6="Porcentaje"</formula>
    </cfRule>
  </conditionalFormatting>
  <conditionalFormatting sqref="H9:I19">
    <cfRule type="expression" dxfId="1825" priority="715">
      <formula>OR($G9="Número",$G9="Meses",$G9="Pesos",$G9="Millones")</formula>
    </cfRule>
    <cfRule type="expression" dxfId="1824" priority="716">
      <formula>$G9="Porcentaje"</formula>
    </cfRule>
  </conditionalFormatting>
  <conditionalFormatting sqref="H21:I33">
    <cfRule type="expression" dxfId="1823" priority="666">
      <formula>OR($G21="Número",$G21="Meses",$G21="Pesos",$G21="Millones")</formula>
    </cfRule>
    <cfRule type="expression" dxfId="1822" priority="667">
      <formula>$G21="Porcentaje"</formula>
    </cfRule>
  </conditionalFormatting>
  <conditionalFormatting sqref="H35:I53">
    <cfRule type="expression" dxfId="1821" priority="623">
      <formula>OR($G35="Número",$G35="Meses",$G35="Pesos",$G35="Millones")</formula>
    </cfRule>
    <cfRule type="expression" dxfId="1820" priority="624">
      <formula>$G35="Porcentaje"</formula>
    </cfRule>
  </conditionalFormatting>
  <conditionalFormatting sqref="H55:I55">
    <cfRule type="expression" dxfId="1819" priority="582">
      <formula>OR($G55="Número",$G55="Meses",$G55="Pesos",$G55="Millones")</formula>
    </cfRule>
    <cfRule type="expression" dxfId="1818" priority="583">
      <formula>$G55="Porcentaje"</formula>
    </cfRule>
  </conditionalFormatting>
  <conditionalFormatting sqref="K5:K19">
    <cfRule type="cellIs" dxfId="1817" priority="376" operator="greaterThan">
      <formula>1.1</formula>
    </cfRule>
    <cfRule type="cellIs" dxfId="1816" priority="377" operator="between">
      <formula>100%</formula>
      <formula>110%</formula>
    </cfRule>
    <cfRule type="cellIs" dxfId="1815" priority="378" operator="between">
      <formula>70%</formula>
      <formula>99.9999999%</formula>
    </cfRule>
    <cfRule type="cellIs" dxfId="1814" priority="379" operator="between">
      <formula>0</formula>
      <formula>0.6999999999999</formula>
    </cfRule>
  </conditionalFormatting>
  <conditionalFormatting sqref="J5:J19">
    <cfRule type="containsText" dxfId="1813" priority="370" operator="containsText" text="Sin medición en la vigencia">
      <formula>NOT(ISERROR(SEARCH("Sin medición en la vigencia",J5)))</formula>
    </cfRule>
    <cfRule type="cellIs" dxfId="1812" priority="371" operator="greaterThan">
      <formula>1.1</formula>
    </cfRule>
    <cfRule type="cellIs" dxfId="1811" priority="372" operator="between">
      <formula>100%</formula>
      <formula>110%</formula>
    </cfRule>
    <cfRule type="cellIs" dxfId="1810" priority="373" operator="between">
      <formula>70%</formula>
      <formula>99.9999999%</formula>
    </cfRule>
    <cfRule type="cellIs" dxfId="1809" priority="374" operator="between">
      <formula>0</formula>
      <formula>0.6999999999999</formula>
    </cfRule>
  </conditionalFormatting>
  <conditionalFormatting sqref="K21:K33">
    <cfRule type="cellIs" dxfId="1808" priority="366" operator="greaterThan">
      <formula>1.1</formula>
    </cfRule>
    <cfRule type="cellIs" dxfId="1807" priority="367" operator="between">
      <formula>100%</formula>
      <formula>110%</formula>
    </cfRule>
    <cfRule type="cellIs" dxfId="1806" priority="368" operator="between">
      <formula>70%</formula>
      <formula>99.9999999%</formula>
    </cfRule>
    <cfRule type="cellIs" dxfId="1805" priority="369" operator="between">
      <formula>0</formula>
      <formula>0.6999999999999</formula>
    </cfRule>
  </conditionalFormatting>
  <conditionalFormatting sqref="J21:J33">
    <cfRule type="containsText" dxfId="1804" priority="360" operator="containsText" text="Sin medición en la vigencia">
      <formula>NOT(ISERROR(SEARCH("Sin medición en la vigencia",J21)))</formula>
    </cfRule>
    <cfRule type="cellIs" dxfId="1803" priority="361" operator="greaterThan">
      <formula>1.1</formula>
    </cfRule>
    <cfRule type="cellIs" dxfId="1802" priority="362" operator="between">
      <formula>100%</formula>
      <formula>110%</formula>
    </cfRule>
    <cfRule type="cellIs" dxfId="1801" priority="363" operator="between">
      <formula>70%</formula>
      <formula>99.9999999%</formula>
    </cfRule>
    <cfRule type="cellIs" dxfId="1800" priority="364" operator="between">
      <formula>0</formula>
      <formula>0.6999999999999</formula>
    </cfRule>
  </conditionalFormatting>
  <conditionalFormatting sqref="K35:K53">
    <cfRule type="cellIs" dxfId="1799" priority="356" operator="greaterThan">
      <formula>1.1</formula>
    </cfRule>
    <cfRule type="cellIs" dxfId="1798" priority="357" operator="between">
      <formula>100%</formula>
      <formula>110%</formula>
    </cfRule>
    <cfRule type="cellIs" dxfId="1797" priority="358" operator="between">
      <formula>70%</formula>
      <formula>99.9999999%</formula>
    </cfRule>
    <cfRule type="cellIs" dxfId="1796" priority="359" operator="between">
      <formula>0</formula>
      <formula>0.6999999999999</formula>
    </cfRule>
  </conditionalFormatting>
  <conditionalFormatting sqref="J35:J53">
    <cfRule type="containsText" dxfId="1795" priority="350" operator="containsText" text="Sin medición en la vigencia">
      <formula>NOT(ISERROR(SEARCH("Sin medición en la vigencia",J35)))</formula>
    </cfRule>
    <cfRule type="cellIs" dxfId="1794" priority="351" operator="greaterThan">
      <formula>1.1</formula>
    </cfRule>
    <cfRule type="cellIs" dxfId="1793" priority="352" operator="between">
      <formula>100%</formula>
      <formula>110%</formula>
    </cfRule>
    <cfRule type="cellIs" dxfId="1792" priority="353" operator="between">
      <formula>70%</formula>
      <formula>99.9999999%</formula>
    </cfRule>
    <cfRule type="cellIs" dxfId="1791" priority="354" operator="between">
      <formula>0</formula>
      <formula>0.6999999999999</formula>
    </cfRule>
  </conditionalFormatting>
  <conditionalFormatting sqref="K55">
    <cfRule type="cellIs" dxfId="1790" priority="346" operator="greaterThan">
      <formula>1.1</formula>
    </cfRule>
    <cfRule type="cellIs" dxfId="1789" priority="347" operator="between">
      <formula>100%</formula>
      <formula>110%</formula>
    </cfRule>
    <cfRule type="cellIs" dxfId="1788" priority="348" operator="between">
      <formula>70%</formula>
      <formula>99.9999999%</formula>
    </cfRule>
    <cfRule type="cellIs" dxfId="1787" priority="349" operator="between">
      <formula>0</formula>
      <formula>0.6999999999999</formula>
    </cfRule>
  </conditionalFormatting>
  <conditionalFormatting sqref="J55">
    <cfRule type="containsText" dxfId="1786" priority="340" operator="containsText" text="Sin medición en la vigencia">
      <formula>NOT(ISERROR(SEARCH("Sin medición en la vigencia",J55)))</formula>
    </cfRule>
    <cfRule type="cellIs" dxfId="1785" priority="341" operator="greaterThan">
      <formula>1.1</formula>
    </cfRule>
    <cfRule type="cellIs" dxfId="1784" priority="342" operator="between">
      <formula>100%</formula>
      <formula>110%</formula>
    </cfRule>
    <cfRule type="cellIs" dxfId="1783" priority="343" operator="between">
      <formula>70%</formula>
      <formula>99.9999999%</formula>
    </cfRule>
    <cfRule type="cellIs" dxfId="1782" priority="344" operator="between">
      <formula>0</formula>
      <formula>0.6999999999999</formula>
    </cfRule>
  </conditionalFormatting>
  <hyperlinks>
    <hyperlink ref="L56" location="Principal!A1" display="volver al índice" xr:uid="{00000000-0004-0000-4E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75" operator="containsText" id="{543A7827-2DFA-43EE-9051-273EB7A71521}">
            <xm:f>NOT(ISERROR(SEARCH("-",K5)))</xm:f>
            <xm:f>"-"</xm:f>
            <x14:dxf>
              <fill>
                <patternFill>
                  <bgColor rgb="FF000000"/>
                </patternFill>
              </fill>
            </x14:dxf>
          </x14:cfRule>
          <xm:sqref>K5:K19</xm:sqref>
        </x14:conditionalFormatting>
        <x14:conditionalFormatting xmlns:xm="http://schemas.microsoft.com/office/excel/2006/main">
          <x14:cfRule type="containsText" priority="365" operator="containsText" id="{8E560F28-ABCD-4D34-890A-F236E1F8EBA0}">
            <xm:f>NOT(ISERROR(SEARCH("-",K21)))</xm:f>
            <xm:f>"-"</xm:f>
            <x14:dxf>
              <fill>
                <patternFill>
                  <bgColor rgb="FF000000"/>
                </patternFill>
              </fill>
            </x14:dxf>
          </x14:cfRule>
          <xm:sqref>K21:K33</xm:sqref>
        </x14:conditionalFormatting>
        <x14:conditionalFormatting xmlns:xm="http://schemas.microsoft.com/office/excel/2006/main">
          <x14:cfRule type="containsText" priority="355" operator="containsText" id="{AB5BB780-F23F-407D-BBEB-87710DF74E11}">
            <xm:f>NOT(ISERROR(SEARCH("-",K35)))</xm:f>
            <xm:f>"-"</xm:f>
            <x14:dxf>
              <fill>
                <patternFill>
                  <bgColor rgb="FF000000"/>
                </patternFill>
              </fill>
            </x14:dxf>
          </x14:cfRule>
          <xm:sqref>K35:K53</xm:sqref>
        </x14:conditionalFormatting>
        <x14:conditionalFormatting xmlns:xm="http://schemas.microsoft.com/office/excel/2006/main">
          <x14:cfRule type="containsText" priority="345" operator="containsText" id="{8FAB2563-A2C0-4E84-BB78-DBA4DF5E8477}">
            <xm:f>NOT(ISERROR(SEARCH("-",K55)))</xm:f>
            <xm:f>"-"</xm:f>
            <x14:dxf>
              <fill>
                <patternFill>
                  <bgColor rgb="FF000000"/>
                </patternFill>
              </fill>
            </x14:dxf>
          </x14:cfRule>
          <xm:sqref>K55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tabColor theme="9" tint="-0.249977111117893"/>
  </sheetPr>
  <dimension ref="A1:M26"/>
  <sheetViews>
    <sheetView zoomScale="80" zoomScaleNormal="80" workbookViewId="0">
      <selection activeCell="K12" sqref="K12"/>
    </sheetView>
  </sheetViews>
  <sheetFormatPr baseColWidth="10" defaultColWidth="11.42578125" defaultRowHeight="21" x14ac:dyDescent="0.35"/>
  <cols>
    <col min="1" max="1" width="19.28515625" customWidth="1"/>
    <col min="2" max="2" width="20.5703125" customWidth="1"/>
    <col min="3" max="3" width="32.28515625" style="9" customWidth="1"/>
    <col min="4" max="4" width="38.42578125" customWidth="1"/>
    <col min="5" max="5" width="29.42578125" customWidth="1"/>
    <col min="6" max="6" width="42.5703125" style="235" customWidth="1"/>
    <col min="7" max="7" width="19.7109375" style="235" customWidth="1"/>
    <col min="8" max="11" width="26.5703125" customWidth="1"/>
    <col min="12" max="12" width="102.7109375" customWidth="1"/>
  </cols>
  <sheetData>
    <row r="1" spans="1:13" ht="90.75" customHeight="1" thickBot="1" x14ac:dyDescent="0.3">
      <c r="A1" s="116"/>
      <c r="B1" s="198" t="s">
        <v>122</v>
      </c>
      <c r="C1" s="116"/>
      <c r="D1" s="199" t="s">
        <v>270</v>
      </c>
      <c r="E1" s="199"/>
      <c r="F1" s="199"/>
      <c r="G1" s="199"/>
      <c r="H1" s="199"/>
      <c r="I1" s="199"/>
      <c r="J1" s="199"/>
      <c r="K1" s="199"/>
      <c r="L1" s="199"/>
    </row>
    <row r="2" spans="1:13" s="9" customFormat="1" ht="39" customHeight="1" thickTop="1" thickBot="1" x14ac:dyDescent="0.3">
      <c r="A2" s="106"/>
      <c r="B2" s="106"/>
      <c r="C2" s="106"/>
      <c r="D2" s="106"/>
      <c r="E2" s="106"/>
      <c r="F2" s="106"/>
      <c r="G2" s="106"/>
      <c r="H2" s="106"/>
      <c r="I2" s="106"/>
      <c r="J2" s="106"/>
      <c r="K2" s="106"/>
      <c r="L2" s="106"/>
    </row>
    <row r="3" spans="1:13" ht="87.75" customHeight="1" thickTop="1" thickBot="1" x14ac:dyDescent="0.3">
      <c r="A3" s="106" t="s">
        <v>125</v>
      </c>
      <c r="B3" s="106" t="s">
        <v>271</v>
      </c>
      <c r="C3" s="106" t="s">
        <v>127</v>
      </c>
      <c r="D3" s="106" t="s">
        <v>128</v>
      </c>
      <c r="E3" s="106" t="s">
        <v>129</v>
      </c>
      <c r="F3" s="106" t="s">
        <v>272</v>
      </c>
      <c r="G3" s="106" t="s">
        <v>273</v>
      </c>
      <c r="H3" s="202" t="s">
        <v>130</v>
      </c>
      <c r="I3" s="202" t="s">
        <v>131</v>
      </c>
      <c r="J3" s="203" t="s">
        <v>132</v>
      </c>
      <c r="K3" s="203" t="s">
        <v>133</v>
      </c>
      <c r="L3" s="135" t="s">
        <v>134</v>
      </c>
    </row>
    <row r="4" spans="1:13" ht="17.25" customHeight="1" thickTop="1" thickBot="1" x14ac:dyDescent="0.3">
      <c r="A4" s="105"/>
      <c r="B4" s="204" t="s">
        <v>135</v>
      </c>
      <c r="C4" s="204"/>
      <c r="D4" s="204"/>
      <c r="E4" s="204"/>
      <c r="F4" s="204"/>
      <c r="G4" s="204"/>
      <c r="H4" s="206"/>
      <c r="I4" s="206"/>
      <c r="J4" s="206"/>
      <c r="K4" s="206"/>
      <c r="L4" s="175"/>
    </row>
    <row r="5" spans="1:13" ht="33" thickTop="1" thickBot="1" x14ac:dyDescent="0.3">
      <c r="A5" s="106" t="s">
        <v>274</v>
      </c>
      <c r="B5" s="207" t="s">
        <v>137</v>
      </c>
      <c r="C5" s="463" t="s">
        <v>138</v>
      </c>
      <c r="D5" s="464" t="s">
        <v>139</v>
      </c>
      <c r="E5" s="25" t="s">
        <v>140</v>
      </c>
      <c r="F5" s="25" t="s">
        <v>275</v>
      </c>
      <c r="G5" s="25" t="s">
        <v>276</v>
      </c>
      <c r="H5" s="225">
        <v>0.95</v>
      </c>
      <c r="I5" s="225">
        <v>0.98199999999999998</v>
      </c>
      <c r="J5" s="211">
        <v>1.0336842105263158</v>
      </c>
      <c r="K5" s="208">
        <v>1.0336842105263158</v>
      </c>
      <c r="L5" s="149" t="s">
        <v>277</v>
      </c>
    </row>
    <row r="6" spans="1:13" ht="31.5" thickTop="1" thickBot="1" x14ac:dyDescent="0.3">
      <c r="A6" s="106" t="s">
        <v>274</v>
      </c>
      <c r="B6" s="207" t="s">
        <v>137</v>
      </c>
      <c r="C6" s="463" t="s">
        <v>138</v>
      </c>
      <c r="D6" s="465" t="s">
        <v>278</v>
      </c>
      <c r="E6" s="25" t="s">
        <v>142</v>
      </c>
      <c r="F6" s="25" t="s">
        <v>279</v>
      </c>
      <c r="G6" s="25" t="s">
        <v>276</v>
      </c>
      <c r="H6" s="225">
        <v>0.95</v>
      </c>
      <c r="I6" s="225">
        <v>0.28299999999999997</v>
      </c>
      <c r="J6" s="211">
        <v>0.29789473684210527</v>
      </c>
      <c r="K6" s="208">
        <v>0.29789473684210527</v>
      </c>
      <c r="L6" s="149" t="s">
        <v>280</v>
      </c>
      <c r="M6" t="s">
        <v>21</v>
      </c>
    </row>
    <row r="7" spans="1:13" ht="46.5" thickTop="1" thickBot="1" x14ac:dyDescent="0.3">
      <c r="A7" s="106" t="s">
        <v>274</v>
      </c>
      <c r="B7" s="207" t="s">
        <v>137</v>
      </c>
      <c r="C7" s="114" t="s">
        <v>143</v>
      </c>
      <c r="D7" s="114" t="s">
        <v>281</v>
      </c>
      <c r="E7" s="25" t="s">
        <v>156</v>
      </c>
      <c r="F7" s="25" t="s">
        <v>282</v>
      </c>
      <c r="G7" s="25" t="s">
        <v>283</v>
      </c>
      <c r="H7" s="466">
        <v>36899729</v>
      </c>
      <c r="I7" s="466">
        <v>48671913.919325002</v>
      </c>
      <c r="J7" s="211">
        <v>1.3190317446321895</v>
      </c>
      <c r="K7" s="208">
        <v>1.3190317446321895</v>
      </c>
      <c r="L7" s="149" t="s">
        <v>284</v>
      </c>
    </row>
    <row r="8" spans="1:13" ht="61.5" thickTop="1" thickBot="1" x14ac:dyDescent="0.3">
      <c r="A8" s="106" t="s">
        <v>274</v>
      </c>
      <c r="B8" s="207" t="s">
        <v>137</v>
      </c>
      <c r="C8" s="114" t="s">
        <v>143</v>
      </c>
      <c r="D8" s="114" t="s">
        <v>281</v>
      </c>
      <c r="E8" s="25" t="s">
        <v>285</v>
      </c>
      <c r="F8" s="25" t="s">
        <v>286</v>
      </c>
      <c r="G8" s="25" t="s">
        <v>276</v>
      </c>
      <c r="H8" s="225">
        <v>0.16</v>
      </c>
      <c r="I8" s="225">
        <v>0.22235833333333332</v>
      </c>
      <c r="J8" s="211">
        <v>1.3897395833333333</v>
      </c>
      <c r="K8" s="208">
        <v>1.3897395833333333</v>
      </c>
      <c r="L8" s="149" t="s">
        <v>284</v>
      </c>
    </row>
    <row r="9" spans="1:13" ht="76.5" thickTop="1" thickBot="1" x14ac:dyDescent="0.3">
      <c r="A9" s="106" t="s">
        <v>274</v>
      </c>
      <c r="B9" s="207" t="s">
        <v>137</v>
      </c>
      <c r="C9" s="114" t="s">
        <v>143</v>
      </c>
      <c r="D9" s="114" t="s">
        <v>281</v>
      </c>
      <c r="E9" s="25" t="s">
        <v>287</v>
      </c>
      <c r="F9" s="25" t="s">
        <v>288</v>
      </c>
      <c r="G9" s="25" t="s">
        <v>283</v>
      </c>
      <c r="H9" s="466">
        <v>60663</v>
      </c>
      <c r="I9" s="466">
        <v>166017</v>
      </c>
      <c r="J9" s="211">
        <v>2.7367093615548193</v>
      </c>
      <c r="K9" s="208">
        <v>2</v>
      </c>
      <c r="L9" s="149" t="s">
        <v>289</v>
      </c>
    </row>
    <row r="10" spans="1:13" ht="22.5" thickTop="1" thickBot="1" x14ac:dyDescent="0.3">
      <c r="A10" s="212"/>
      <c r="B10" s="213" t="s">
        <v>290</v>
      </c>
      <c r="C10" s="455"/>
      <c r="D10" s="455"/>
      <c r="E10" s="212"/>
      <c r="F10" s="212"/>
      <c r="G10" s="212"/>
      <c r="H10" s="216"/>
      <c r="I10" s="216"/>
      <c r="J10" s="216"/>
      <c r="K10" s="212"/>
      <c r="L10" s="152"/>
    </row>
    <row r="11" spans="1:13" ht="63.75" customHeight="1" thickTop="1" thickBot="1" x14ac:dyDescent="0.3">
      <c r="A11" s="106" t="s">
        <v>274</v>
      </c>
      <c r="B11" s="217" t="s">
        <v>158</v>
      </c>
      <c r="C11" s="31" t="s">
        <v>159</v>
      </c>
      <c r="D11" s="114" t="s">
        <v>291</v>
      </c>
      <c r="E11" s="25" t="s">
        <v>292</v>
      </c>
      <c r="F11" s="25" t="s">
        <v>293</v>
      </c>
      <c r="G11" s="25" t="s">
        <v>276</v>
      </c>
      <c r="H11" s="225">
        <v>1</v>
      </c>
      <c r="I11" s="225">
        <v>1</v>
      </c>
      <c r="J11" s="211">
        <v>1</v>
      </c>
      <c r="K11" s="208">
        <v>1</v>
      </c>
      <c r="L11" s="149" t="s">
        <v>294</v>
      </c>
    </row>
    <row r="12" spans="1:13" ht="61.5" thickTop="1" thickBot="1" x14ac:dyDescent="0.3">
      <c r="A12" s="106" t="s">
        <v>274</v>
      </c>
      <c r="B12" s="217" t="s">
        <v>158</v>
      </c>
      <c r="C12" s="31" t="s">
        <v>159</v>
      </c>
      <c r="D12" s="467" t="s">
        <v>247</v>
      </c>
      <c r="E12" s="25" t="s">
        <v>295</v>
      </c>
      <c r="F12" s="25" t="s">
        <v>296</v>
      </c>
      <c r="G12" s="25" t="s">
        <v>276</v>
      </c>
      <c r="H12" s="225">
        <v>0.32</v>
      </c>
      <c r="I12" s="225">
        <v>0</v>
      </c>
      <c r="J12" s="211" t="s">
        <v>297</v>
      </c>
      <c r="K12" s="208" t="s">
        <v>298</v>
      </c>
      <c r="L12" s="149" t="s">
        <v>299</v>
      </c>
    </row>
    <row r="13" spans="1:13" ht="61.5" thickTop="1" thickBot="1" x14ac:dyDescent="0.3">
      <c r="A13" s="106" t="s">
        <v>274</v>
      </c>
      <c r="B13" s="217" t="s">
        <v>158</v>
      </c>
      <c r="C13" s="31" t="s">
        <v>159</v>
      </c>
      <c r="D13" s="467" t="s">
        <v>247</v>
      </c>
      <c r="E13" s="25" t="s">
        <v>300</v>
      </c>
      <c r="F13" s="25" t="s">
        <v>301</v>
      </c>
      <c r="G13" s="25" t="s">
        <v>276</v>
      </c>
      <c r="H13" s="225">
        <v>0.42</v>
      </c>
      <c r="I13" s="225">
        <v>0</v>
      </c>
      <c r="J13" s="211" t="s">
        <v>297</v>
      </c>
      <c r="K13" s="208" t="s">
        <v>298</v>
      </c>
      <c r="L13" s="149" t="s">
        <v>299</v>
      </c>
    </row>
    <row r="14" spans="1:13" ht="61.5" thickTop="1" thickBot="1" x14ac:dyDescent="0.3">
      <c r="A14" s="106" t="s">
        <v>274</v>
      </c>
      <c r="B14" s="217" t="s">
        <v>158</v>
      </c>
      <c r="C14" s="31" t="s">
        <v>159</v>
      </c>
      <c r="D14" s="467" t="s">
        <v>247</v>
      </c>
      <c r="E14" s="25" t="s">
        <v>302</v>
      </c>
      <c r="F14" s="25" t="s">
        <v>303</v>
      </c>
      <c r="G14" s="25" t="s">
        <v>276</v>
      </c>
      <c r="H14" s="225">
        <v>0.42</v>
      </c>
      <c r="I14" s="225">
        <v>0</v>
      </c>
      <c r="J14" s="211" t="s">
        <v>297</v>
      </c>
      <c r="K14" s="208" t="s">
        <v>298</v>
      </c>
      <c r="L14" s="149" t="s">
        <v>299</v>
      </c>
    </row>
    <row r="15" spans="1:13" ht="22.5" thickTop="1" thickBot="1" x14ac:dyDescent="0.3">
      <c r="A15" s="219"/>
      <c r="B15" s="220" t="s">
        <v>262</v>
      </c>
      <c r="C15" s="438"/>
      <c r="D15" s="438"/>
      <c r="E15" s="219"/>
      <c r="F15" s="219"/>
      <c r="G15" s="219"/>
      <c r="H15" s="222"/>
      <c r="I15" s="222"/>
      <c r="J15" s="222"/>
      <c r="K15" s="221"/>
      <c r="L15" s="140"/>
    </row>
    <row r="16" spans="1:13" ht="109.5" customHeight="1" thickTop="1" thickBot="1" x14ac:dyDescent="0.3">
      <c r="A16" s="106" t="s">
        <v>274</v>
      </c>
      <c r="B16" s="223" t="s">
        <v>162</v>
      </c>
      <c r="C16" s="432" t="s">
        <v>195</v>
      </c>
      <c r="D16" s="103" t="s">
        <v>196</v>
      </c>
      <c r="E16" s="25" t="s">
        <v>197</v>
      </c>
      <c r="F16" s="25" t="s">
        <v>304</v>
      </c>
      <c r="G16" s="25" t="s">
        <v>276</v>
      </c>
      <c r="H16" s="225">
        <v>1</v>
      </c>
      <c r="I16" s="225">
        <v>1</v>
      </c>
      <c r="J16" s="211">
        <v>1</v>
      </c>
      <c r="K16" s="208">
        <v>1</v>
      </c>
      <c r="L16" s="149" t="s">
        <v>305</v>
      </c>
    </row>
    <row r="17" spans="1:12" ht="91.5" thickTop="1" thickBot="1" x14ac:dyDescent="0.3">
      <c r="A17" s="106" t="s">
        <v>274</v>
      </c>
      <c r="B17" s="223" t="s">
        <v>162</v>
      </c>
      <c r="C17" s="25" t="s">
        <v>165</v>
      </c>
      <c r="D17" s="25" t="s">
        <v>202</v>
      </c>
      <c r="E17" s="25" t="s">
        <v>203</v>
      </c>
      <c r="F17" s="25" t="s">
        <v>306</v>
      </c>
      <c r="G17" s="25" t="s">
        <v>276</v>
      </c>
      <c r="H17" s="225">
        <v>1</v>
      </c>
      <c r="I17" s="225">
        <v>1</v>
      </c>
      <c r="J17" s="211">
        <v>1</v>
      </c>
      <c r="K17" s="208">
        <v>1</v>
      </c>
      <c r="L17" s="149" t="s">
        <v>307</v>
      </c>
    </row>
    <row r="18" spans="1:12" ht="61.5" thickTop="1" thickBot="1" x14ac:dyDescent="0.3">
      <c r="A18" s="106" t="s">
        <v>274</v>
      </c>
      <c r="B18" s="223" t="s">
        <v>162</v>
      </c>
      <c r="C18" s="114" t="s">
        <v>167</v>
      </c>
      <c r="D18" s="25" t="s">
        <v>308</v>
      </c>
      <c r="E18" s="25" t="s">
        <v>309</v>
      </c>
      <c r="F18" s="25" t="s">
        <v>310</v>
      </c>
      <c r="G18" s="25" t="s">
        <v>276</v>
      </c>
      <c r="H18" s="225">
        <v>0.5</v>
      </c>
      <c r="I18" s="225">
        <v>0.53</v>
      </c>
      <c r="J18" s="211">
        <v>1.06</v>
      </c>
      <c r="K18" s="208">
        <v>1.06</v>
      </c>
      <c r="L18" s="149" t="s">
        <v>311</v>
      </c>
    </row>
    <row r="19" spans="1:12" ht="61.5" thickTop="1" thickBot="1" x14ac:dyDescent="0.3">
      <c r="A19" s="106" t="s">
        <v>274</v>
      </c>
      <c r="B19" s="223" t="s">
        <v>162</v>
      </c>
      <c r="C19" s="114" t="s">
        <v>167</v>
      </c>
      <c r="D19" s="25" t="s">
        <v>312</v>
      </c>
      <c r="E19" s="25" t="s">
        <v>313</v>
      </c>
      <c r="F19" s="25" t="s">
        <v>314</v>
      </c>
      <c r="G19" s="25" t="s">
        <v>276</v>
      </c>
      <c r="H19" s="225">
        <v>0.65</v>
      </c>
      <c r="I19" s="225">
        <v>0.65</v>
      </c>
      <c r="J19" s="211">
        <v>1</v>
      </c>
      <c r="K19" s="208">
        <v>1</v>
      </c>
      <c r="L19" s="149" t="s">
        <v>315</v>
      </c>
    </row>
    <row r="20" spans="1:12" ht="76.5" thickTop="1" thickBot="1" x14ac:dyDescent="0.3">
      <c r="A20" s="106" t="s">
        <v>274</v>
      </c>
      <c r="B20" s="223" t="s">
        <v>162</v>
      </c>
      <c r="C20" s="114" t="s">
        <v>168</v>
      </c>
      <c r="D20" s="114" t="s">
        <v>316</v>
      </c>
      <c r="E20" s="25" t="s">
        <v>317</v>
      </c>
      <c r="F20" s="25" t="s">
        <v>318</v>
      </c>
      <c r="G20" s="25" t="s">
        <v>276</v>
      </c>
      <c r="H20" s="225">
        <v>0.02</v>
      </c>
      <c r="I20" s="225">
        <v>8.969166666666667E-2</v>
      </c>
      <c r="J20" s="211">
        <v>4.4845833333333331</v>
      </c>
      <c r="K20" s="208">
        <v>2</v>
      </c>
      <c r="L20" s="149" t="s">
        <v>319</v>
      </c>
    </row>
    <row r="21" spans="1:12" ht="76.5" thickTop="1" thickBot="1" x14ac:dyDescent="0.3">
      <c r="A21" s="106" t="s">
        <v>274</v>
      </c>
      <c r="B21" s="223" t="s">
        <v>162</v>
      </c>
      <c r="C21" s="114" t="s">
        <v>168</v>
      </c>
      <c r="D21" s="114" t="s">
        <v>320</v>
      </c>
      <c r="E21" s="25" t="s">
        <v>321</v>
      </c>
      <c r="F21" s="25" t="s">
        <v>322</v>
      </c>
      <c r="G21" s="25" t="s">
        <v>276</v>
      </c>
      <c r="H21" s="225">
        <v>0.03</v>
      </c>
      <c r="I21" s="225">
        <v>3.0841666666666667E-2</v>
      </c>
      <c r="J21" s="211">
        <v>1.0280555555555555</v>
      </c>
      <c r="K21" s="208">
        <v>1.0280555555555555</v>
      </c>
      <c r="L21" s="149" t="s">
        <v>323</v>
      </c>
    </row>
    <row r="22" spans="1:12" ht="76.5" thickTop="1" thickBot="1" x14ac:dyDescent="0.3">
      <c r="A22" s="106" t="s">
        <v>274</v>
      </c>
      <c r="B22" s="223" t="s">
        <v>162</v>
      </c>
      <c r="C22" s="114" t="s">
        <v>168</v>
      </c>
      <c r="D22" s="25" t="s">
        <v>320</v>
      </c>
      <c r="E22" s="25" t="s">
        <v>324</v>
      </c>
      <c r="F22" s="25" t="s">
        <v>325</v>
      </c>
      <c r="G22" s="25" t="s">
        <v>276</v>
      </c>
      <c r="H22" s="225">
        <v>0.02</v>
      </c>
      <c r="I22" s="225">
        <v>4.3799999999999999E-2</v>
      </c>
      <c r="J22" s="211">
        <v>2.19</v>
      </c>
      <c r="K22" s="208">
        <v>2</v>
      </c>
      <c r="L22" s="149" t="s">
        <v>326</v>
      </c>
    </row>
    <row r="23" spans="1:12" ht="226.5" thickTop="1" thickBot="1" x14ac:dyDescent="0.3">
      <c r="A23" s="106" t="s">
        <v>274</v>
      </c>
      <c r="B23" s="223" t="s">
        <v>162</v>
      </c>
      <c r="C23" s="114" t="s">
        <v>327</v>
      </c>
      <c r="D23" s="104" t="s">
        <v>328</v>
      </c>
      <c r="E23" s="25" t="s">
        <v>329</v>
      </c>
      <c r="F23" s="25" t="s">
        <v>330</v>
      </c>
      <c r="G23" s="25" t="s">
        <v>331</v>
      </c>
      <c r="H23" s="466">
        <v>2</v>
      </c>
      <c r="I23" s="466">
        <v>1</v>
      </c>
      <c r="J23" s="211" t="s">
        <v>297</v>
      </c>
      <c r="K23" s="208" t="s">
        <v>298</v>
      </c>
      <c r="L23" s="149" t="s">
        <v>332</v>
      </c>
    </row>
    <row r="24" spans="1:12" ht="22.5" thickTop="1" thickBot="1" x14ac:dyDescent="0.3">
      <c r="A24" s="226"/>
      <c r="B24" s="227" t="s">
        <v>171</v>
      </c>
      <c r="C24" s="226"/>
      <c r="D24" s="226"/>
      <c r="E24" s="228"/>
      <c r="F24" s="228"/>
      <c r="G24" s="228"/>
      <c r="H24" s="229"/>
      <c r="I24" s="229"/>
      <c r="J24" s="229"/>
      <c r="K24" s="228"/>
      <c r="L24" s="160"/>
    </row>
    <row r="25" spans="1:12" ht="46.5" thickTop="1" thickBot="1" x14ac:dyDescent="0.3">
      <c r="A25" s="106" t="s">
        <v>274</v>
      </c>
      <c r="B25" s="230" t="s">
        <v>172</v>
      </c>
      <c r="C25" s="25" t="s">
        <v>173</v>
      </c>
      <c r="D25" s="468" t="s">
        <v>226</v>
      </c>
      <c r="E25" s="25" t="s">
        <v>206</v>
      </c>
      <c r="F25" s="25" t="s">
        <v>333</v>
      </c>
      <c r="G25" s="25" t="s">
        <v>276</v>
      </c>
      <c r="H25" s="225">
        <v>1</v>
      </c>
      <c r="I25" s="225">
        <v>1.0733333333333333</v>
      </c>
      <c r="J25" s="211">
        <v>1.0733333333333333</v>
      </c>
      <c r="K25" s="208">
        <v>1.0733333333333333</v>
      </c>
      <c r="L25" s="152" t="s">
        <v>334</v>
      </c>
    </row>
    <row r="26" spans="1:12" ht="123" customHeight="1" thickTop="1" x14ac:dyDescent="0.35">
      <c r="J26" s="47" t="s">
        <v>177</v>
      </c>
      <c r="K26" s="1178">
        <v>1.2286956545873451</v>
      </c>
      <c r="L26" s="17" t="s">
        <v>178</v>
      </c>
    </row>
  </sheetData>
  <sheetProtection algorithmName="SHA-512" hashValue="ecU3z6Xgd1CaoLXolglcL7inuWhp0sLXUd6t/9ONKPPAzmsR4ucKytV9HxjYlG9lruqD2NlmGkDmcsNJBE/9tg==" saltValue="tZkuFr9OjHbSXrN1MBY8+A==" spinCount="100000" sheet="1" objects="1" scenarios="1"/>
  <conditionalFormatting sqref="H5:I5">
    <cfRule type="expression" dxfId="4586" priority="579">
      <formula>OR($G5="Número",$G5="Meses",$G5="Pesos",$G5="Millones")</formula>
    </cfRule>
    <cfRule type="expression" dxfId="4585" priority="580">
      <formula>$G5="Porcentaje"</formula>
    </cfRule>
  </conditionalFormatting>
  <conditionalFormatting sqref="H6:I8">
    <cfRule type="expression" dxfId="4584" priority="559">
      <formula>OR($G6="Número",$G6="Meses",$G6="Pesos",$G6="Millones")</formula>
    </cfRule>
    <cfRule type="expression" dxfId="4583" priority="560">
      <formula>$G6="Porcentaje"</formula>
    </cfRule>
  </conditionalFormatting>
  <conditionalFormatting sqref="K5:K9">
    <cfRule type="cellIs" dxfId="4582" priority="125" operator="greaterThan">
      <formula>1.1</formula>
    </cfRule>
    <cfRule type="cellIs" dxfId="4581" priority="126" operator="between">
      <formula>100%</formula>
      <formula>110%</formula>
    </cfRule>
    <cfRule type="cellIs" dxfId="4580" priority="127" operator="between">
      <formula>70%</formula>
      <formula>99.9999999%</formula>
    </cfRule>
    <cfRule type="cellIs" dxfId="4579" priority="128" operator="between">
      <formula>0</formula>
      <formula>0.6999999999999</formula>
    </cfRule>
  </conditionalFormatting>
  <conditionalFormatting sqref="J5:J9">
    <cfRule type="containsText" dxfId="4578" priority="119" operator="containsText" text="Sin medición en la vigencia">
      <formula>NOT(ISERROR(SEARCH("Sin medición en la vigencia",J5)))</formula>
    </cfRule>
    <cfRule type="cellIs" dxfId="4577" priority="120" operator="greaterThan">
      <formula>1.1</formula>
    </cfRule>
    <cfRule type="cellIs" dxfId="4576" priority="121" operator="between">
      <formula>100%</formula>
      <formula>110%</formula>
    </cfRule>
    <cfRule type="cellIs" dxfId="4575" priority="122" operator="between">
      <formula>70%</formula>
      <formula>99.9999999%</formula>
    </cfRule>
    <cfRule type="cellIs" dxfId="4574" priority="123" operator="between">
      <formula>0</formula>
      <formula>0.6999999999999</formula>
    </cfRule>
  </conditionalFormatting>
  <conditionalFormatting sqref="K11:K14">
    <cfRule type="cellIs" dxfId="4573" priority="115" operator="greaterThan">
      <formula>1.1</formula>
    </cfRule>
    <cfRule type="cellIs" dxfId="4572" priority="116" operator="between">
      <formula>100%</formula>
      <formula>110%</formula>
    </cfRule>
    <cfRule type="cellIs" dxfId="4571" priority="117" operator="between">
      <formula>70%</formula>
      <formula>99.9999999%</formula>
    </cfRule>
    <cfRule type="cellIs" dxfId="4570" priority="118" operator="between">
      <formula>0</formula>
      <formula>0.6999999999999</formula>
    </cfRule>
  </conditionalFormatting>
  <conditionalFormatting sqref="J11:J14">
    <cfRule type="containsText" dxfId="4569" priority="109" operator="containsText" text="Sin medición en la vigencia">
      <formula>NOT(ISERROR(SEARCH("Sin medición en la vigencia",J11)))</formula>
    </cfRule>
    <cfRule type="cellIs" dxfId="4568" priority="110" operator="greaterThan">
      <formula>1.1</formula>
    </cfRule>
    <cfRule type="cellIs" dxfId="4567" priority="111" operator="between">
      <formula>100%</formula>
      <formula>110%</formula>
    </cfRule>
    <cfRule type="cellIs" dxfId="4566" priority="112" operator="between">
      <formula>70%</formula>
      <formula>99.9999999%</formula>
    </cfRule>
    <cfRule type="cellIs" dxfId="4565" priority="113" operator="between">
      <formula>0</formula>
      <formula>0.6999999999999</formula>
    </cfRule>
  </conditionalFormatting>
  <conditionalFormatting sqref="K16:K23">
    <cfRule type="cellIs" dxfId="4564" priority="105" operator="greaterThan">
      <formula>1.1</formula>
    </cfRule>
    <cfRule type="cellIs" dxfId="4563" priority="106" operator="between">
      <formula>100%</formula>
      <formula>110%</formula>
    </cfRule>
    <cfRule type="cellIs" dxfId="4562" priority="107" operator="between">
      <formula>70%</formula>
      <formula>99.9999999%</formula>
    </cfRule>
    <cfRule type="cellIs" dxfId="4561" priority="108" operator="between">
      <formula>0</formula>
      <formula>0.6999999999999</formula>
    </cfRule>
  </conditionalFormatting>
  <conditionalFormatting sqref="J16:J23">
    <cfRule type="containsText" dxfId="4560" priority="99" operator="containsText" text="Sin medición en la vigencia">
      <formula>NOT(ISERROR(SEARCH("Sin medición en la vigencia",J16)))</formula>
    </cfRule>
    <cfRule type="cellIs" dxfId="4559" priority="100" operator="greaterThan">
      <formula>1.1</formula>
    </cfRule>
    <cfRule type="cellIs" dxfId="4558" priority="101" operator="between">
      <formula>100%</formula>
      <formula>110%</formula>
    </cfRule>
    <cfRule type="cellIs" dxfId="4557" priority="102" operator="between">
      <formula>70%</formula>
      <formula>99.9999999%</formula>
    </cfRule>
    <cfRule type="cellIs" dxfId="4556" priority="103" operator="between">
      <formula>0</formula>
      <formula>0.6999999999999</formula>
    </cfRule>
  </conditionalFormatting>
  <conditionalFormatting sqref="K25">
    <cfRule type="cellIs" dxfId="4555" priority="95" operator="greaterThan">
      <formula>1.1</formula>
    </cfRule>
    <cfRule type="cellIs" dxfId="4554" priority="96" operator="between">
      <formula>100%</formula>
      <formula>110%</formula>
    </cfRule>
    <cfRule type="cellIs" dxfId="4553" priority="97" operator="between">
      <formula>70%</formula>
      <formula>99.9999999%</formula>
    </cfRule>
    <cfRule type="cellIs" dxfId="4552" priority="98" operator="between">
      <formula>0</formula>
      <formula>0.6999999999999</formula>
    </cfRule>
  </conditionalFormatting>
  <conditionalFormatting sqref="J25">
    <cfRule type="containsText" dxfId="4551" priority="89" operator="containsText" text="Sin medición en la vigencia">
      <formula>NOT(ISERROR(SEARCH("Sin medición en la vigencia",J25)))</formula>
    </cfRule>
    <cfRule type="cellIs" dxfId="4550" priority="90" operator="greaterThan">
      <formula>1.1</formula>
    </cfRule>
    <cfRule type="cellIs" dxfId="4549" priority="91" operator="between">
      <formula>100%</formula>
      <formula>110%</formula>
    </cfRule>
    <cfRule type="cellIs" dxfId="4548" priority="92" operator="between">
      <formula>70%</formula>
      <formula>99.9999999%</formula>
    </cfRule>
    <cfRule type="cellIs" dxfId="4547" priority="93" operator="between">
      <formula>0</formula>
      <formula>0.6999999999999</formula>
    </cfRule>
  </conditionalFormatting>
  <hyperlinks>
    <hyperlink ref="L26" location="Principal!A1" display="volver al índice" xr:uid="{00000000-0004-0000-07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4" operator="containsText" id="{58F4FDAB-C99F-4F79-8C4B-874EB1C5AD0D}">
            <xm:f>NOT(ISERROR(SEARCH("-",K5)))</xm:f>
            <xm:f>"-"</xm:f>
            <x14:dxf>
              <fill>
                <patternFill>
                  <bgColor rgb="FF000000"/>
                </patternFill>
              </fill>
            </x14:dxf>
          </x14:cfRule>
          <xm:sqref>K5:K9</xm:sqref>
        </x14:conditionalFormatting>
        <x14:conditionalFormatting xmlns:xm="http://schemas.microsoft.com/office/excel/2006/main">
          <x14:cfRule type="containsText" priority="114" operator="containsText" id="{648DA173-2657-48DD-9762-C9B303893861}">
            <xm:f>NOT(ISERROR(SEARCH("-",K11)))</xm:f>
            <xm:f>"-"</xm:f>
            <x14:dxf>
              <fill>
                <patternFill>
                  <bgColor rgb="FF000000"/>
                </patternFill>
              </fill>
            </x14:dxf>
          </x14:cfRule>
          <xm:sqref>K11:K14</xm:sqref>
        </x14:conditionalFormatting>
        <x14:conditionalFormatting xmlns:xm="http://schemas.microsoft.com/office/excel/2006/main">
          <x14:cfRule type="containsText" priority="104" operator="containsText" id="{179F3D8D-4040-4CF4-9840-45C463B52CAA}">
            <xm:f>NOT(ISERROR(SEARCH("-",K16)))</xm:f>
            <xm:f>"-"</xm:f>
            <x14:dxf>
              <fill>
                <patternFill>
                  <bgColor rgb="FF000000"/>
                </patternFill>
              </fill>
            </x14:dxf>
          </x14:cfRule>
          <xm:sqref>K16:K23</xm:sqref>
        </x14:conditionalFormatting>
        <x14:conditionalFormatting xmlns:xm="http://schemas.microsoft.com/office/excel/2006/main">
          <x14:cfRule type="containsText" priority="94" operator="containsText" id="{8BB30BD5-257F-4DCB-B8ED-7C01DDBC4823}">
            <xm:f>NOT(ISERROR(SEARCH("-",K25)))</xm:f>
            <xm:f>"-"</xm:f>
            <x14:dxf>
              <fill>
                <patternFill>
                  <bgColor rgb="FF000000"/>
                </patternFill>
              </fill>
            </x14:dxf>
          </x14:cfRule>
          <xm:sqref>K25</xm:sqref>
        </x14:conditionalFormatting>
      </x14:conditionalFormatting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M115"/>
  <sheetViews>
    <sheetView zoomScale="70" zoomScaleNormal="70" workbookViewId="0">
      <pane xSplit="6" ySplit="4" topLeftCell="G5" activePane="bottomRight" state="frozen"/>
      <selection pane="topRight" activeCell="G1" sqref="G1"/>
      <selection pane="bottomLeft" activeCell="A5" sqref="A5"/>
      <selection pane="bottomRight" activeCell="G9" sqref="G9"/>
    </sheetView>
  </sheetViews>
  <sheetFormatPr baseColWidth="10" defaultColWidth="11.42578125" defaultRowHeight="21" x14ac:dyDescent="0.35"/>
  <cols>
    <col min="1" max="1" width="21.140625" style="163" customWidth="1"/>
    <col min="2" max="2" width="20.5703125" style="163" customWidth="1"/>
    <col min="3" max="3" width="28.140625" style="163" customWidth="1"/>
    <col min="4" max="4" width="33.7109375" style="163" customWidth="1"/>
    <col min="5" max="5" width="28.28515625" style="163" customWidth="1"/>
    <col min="6" max="6" width="39" style="163" customWidth="1"/>
    <col min="7" max="7" width="14.28515625" style="163" customWidth="1"/>
    <col min="8" max="8" width="24.7109375" style="168" bestFit="1" customWidth="1"/>
    <col min="9" max="9" width="23" style="168" bestFit="1" customWidth="1"/>
    <col min="10" max="10" width="25.140625" style="168" customWidth="1"/>
    <col min="11" max="11" width="23.7109375" style="168" customWidth="1"/>
    <col min="12" max="12" width="150.7109375" style="167" customWidth="1"/>
    <col min="13" max="16384" width="11.42578125" style="124"/>
  </cols>
  <sheetData>
    <row r="1" spans="1:12" s="163" customFormat="1" ht="81.75" customHeight="1" thickBot="1" x14ac:dyDescent="0.3">
      <c r="A1" s="117"/>
      <c r="B1" s="118" t="s">
        <v>122</v>
      </c>
      <c r="C1" s="118"/>
      <c r="D1" s="119" t="s">
        <v>1874</v>
      </c>
      <c r="E1" s="119"/>
      <c r="F1" s="119"/>
      <c r="G1" s="119"/>
      <c r="H1" s="123"/>
      <c r="I1" s="123"/>
      <c r="J1" s="123"/>
      <c r="K1" s="123"/>
      <c r="L1" s="122"/>
    </row>
    <row r="2" spans="1:12" s="164" customFormat="1" ht="36" customHeight="1" thickTop="1" thickBot="1" x14ac:dyDescent="0.3">
      <c r="A2" s="125"/>
      <c r="B2" s="125"/>
      <c r="C2" s="125"/>
      <c r="D2" s="125"/>
      <c r="E2" s="125"/>
      <c r="F2" s="125"/>
      <c r="G2" s="125"/>
      <c r="H2" s="127" t="s">
        <v>124</v>
      </c>
      <c r="I2" s="128"/>
      <c r="J2" s="128"/>
      <c r="K2" s="129"/>
      <c r="L2" s="130" t="s">
        <v>21</v>
      </c>
    </row>
    <row r="3" spans="1:12" s="163" customFormat="1" ht="93"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s="163" customFormat="1" ht="22.5" thickTop="1" thickBot="1" x14ac:dyDescent="0.3">
      <c r="A4" s="173"/>
      <c r="B4" s="251" t="s">
        <v>135</v>
      </c>
      <c r="C4" s="251"/>
      <c r="D4" s="251"/>
      <c r="E4" s="251"/>
      <c r="F4" s="251"/>
      <c r="G4" s="251"/>
      <c r="H4" s="177"/>
      <c r="I4" s="177"/>
      <c r="J4" s="177"/>
      <c r="K4" s="177"/>
      <c r="L4" s="175"/>
    </row>
    <row r="5" spans="1:12" s="163" customFormat="1" ht="166.5" thickTop="1" thickBot="1" x14ac:dyDescent="0.3">
      <c r="A5" s="125" t="s">
        <v>1875</v>
      </c>
      <c r="B5" s="734" t="s">
        <v>137</v>
      </c>
      <c r="C5" s="735" t="s">
        <v>771</v>
      </c>
      <c r="D5" s="502" t="s">
        <v>139</v>
      </c>
      <c r="E5" s="143" t="s">
        <v>560</v>
      </c>
      <c r="F5" s="143" t="s">
        <v>1876</v>
      </c>
      <c r="G5" s="143" t="s">
        <v>276</v>
      </c>
      <c r="H5" s="150">
        <v>0.95</v>
      </c>
      <c r="I5" s="150">
        <v>0.98</v>
      </c>
      <c r="J5" s="151">
        <v>1.0315789473684212</v>
      </c>
      <c r="K5" s="145">
        <v>1.0315789473684212</v>
      </c>
      <c r="L5" s="170" t="s">
        <v>1877</v>
      </c>
    </row>
    <row r="6" spans="1:12" s="163" customFormat="1" ht="46.5" thickTop="1" thickBot="1" x14ac:dyDescent="0.3">
      <c r="A6" s="125" t="s">
        <v>1875</v>
      </c>
      <c r="B6" s="734" t="s">
        <v>137</v>
      </c>
      <c r="C6" s="735" t="s">
        <v>771</v>
      </c>
      <c r="D6" s="736" t="s">
        <v>141</v>
      </c>
      <c r="E6" s="143" t="s">
        <v>1234</v>
      </c>
      <c r="F6" s="143" t="s">
        <v>279</v>
      </c>
      <c r="G6" s="143" t="s">
        <v>276</v>
      </c>
      <c r="H6" s="194">
        <v>0.95</v>
      </c>
      <c r="I6" s="194">
        <v>0.96799999999999997</v>
      </c>
      <c r="J6" s="151">
        <v>1.0189473684210526</v>
      </c>
      <c r="K6" s="145">
        <v>1.0189473684210526</v>
      </c>
      <c r="L6" s="170" t="s">
        <v>1878</v>
      </c>
    </row>
    <row r="7" spans="1:12" s="163" customFormat="1" ht="106.5" thickTop="1" thickBot="1" x14ac:dyDescent="0.3">
      <c r="A7" s="125" t="s">
        <v>1875</v>
      </c>
      <c r="B7" s="734" t="s">
        <v>137</v>
      </c>
      <c r="C7" s="143" t="s">
        <v>143</v>
      </c>
      <c r="D7" s="143" t="s">
        <v>1135</v>
      </c>
      <c r="E7" s="143" t="s">
        <v>565</v>
      </c>
      <c r="F7" s="143" t="s">
        <v>1879</v>
      </c>
      <c r="G7" s="143" t="s">
        <v>1443</v>
      </c>
      <c r="H7" s="194">
        <v>13488358.244304322</v>
      </c>
      <c r="I7" s="194">
        <v>12320575</v>
      </c>
      <c r="J7" s="151">
        <v>0.91342287748047934</v>
      </c>
      <c r="K7" s="145">
        <v>0.91342287748047934</v>
      </c>
      <c r="L7" s="170" t="s">
        <v>1880</v>
      </c>
    </row>
    <row r="8" spans="1:12" s="163" customFormat="1" ht="106.5" thickTop="1" thickBot="1" x14ac:dyDescent="0.3">
      <c r="A8" s="125" t="s">
        <v>1875</v>
      </c>
      <c r="B8" s="734" t="s">
        <v>137</v>
      </c>
      <c r="C8" s="143" t="s">
        <v>143</v>
      </c>
      <c r="D8" s="143" t="s">
        <v>564</v>
      </c>
      <c r="E8" s="143" t="s">
        <v>144</v>
      </c>
      <c r="F8" s="143" t="s">
        <v>1496</v>
      </c>
      <c r="G8" s="143" t="s">
        <v>1443</v>
      </c>
      <c r="H8" s="194">
        <v>43407.726475250667</v>
      </c>
      <c r="I8" s="194">
        <v>44191.6</v>
      </c>
      <c r="J8" s="151">
        <v>1.018058387029237</v>
      </c>
      <c r="K8" s="145">
        <v>1.018058387029237</v>
      </c>
      <c r="L8" s="152" t="s">
        <v>1881</v>
      </c>
    </row>
    <row r="9" spans="1:12" s="163" customFormat="1" ht="376.5" thickTop="1" thickBot="1" x14ac:dyDescent="0.3">
      <c r="A9" s="125" t="s">
        <v>1875</v>
      </c>
      <c r="B9" s="734" t="s">
        <v>137</v>
      </c>
      <c r="C9" s="143" t="s">
        <v>143</v>
      </c>
      <c r="D9" s="143" t="s">
        <v>145</v>
      </c>
      <c r="E9" s="143" t="s">
        <v>146</v>
      </c>
      <c r="F9" s="143" t="s">
        <v>1550</v>
      </c>
      <c r="G9" s="143" t="s">
        <v>453</v>
      </c>
      <c r="H9" s="194">
        <v>56</v>
      </c>
      <c r="I9" s="194">
        <v>36</v>
      </c>
      <c r="J9" s="151">
        <v>0.6428571428571429</v>
      </c>
      <c r="K9" s="145">
        <v>0.6428571428571429</v>
      </c>
      <c r="L9" s="152" t="s">
        <v>1882</v>
      </c>
    </row>
    <row r="10" spans="1:12" s="163" customFormat="1" ht="166.5" thickTop="1" thickBot="1" x14ac:dyDescent="0.3">
      <c r="A10" s="125" t="s">
        <v>1875</v>
      </c>
      <c r="B10" s="734" t="s">
        <v>137</v>
      </c>
      <c r="C10" s="143" t="s">
        <v>143</v>
      </c>
      <c r="D10" s="252" t="s">
        <v>479</v>
      </c>
      <c r="E10" s="143" t="s">
        <v>480</v>
      </c>
      <c r="F10" s="143" t="s">
        <v>1313</v>
      </c>
      <c r="G10" s="143" t="s">
        <v>438</v>
      </c>
      <c r="H10" s="194">
        <v>19817000000</v>
      </c>
      <c r="I10" s="194">
        <v>54935008230</v>
      </c>
      <c r="J10" s="151">
        <v>2.7721152661855983</v>
      </c>
      <c r="K10" s="145">
        <v>2</v>
      </c>
      <c r="L10" s="149" t="s">
        <v>1883</v>
      </c>
    </row>
    <row r="11" spans="1:12" s="163" customFormat="1" ht="106.5" thickTop="1" thickBot="1" x14ac:dyDescent="0.3">
      <c r="A11" s="125" t="s">
        <v>1875</v>
      </c>
      <c r="B11" s="734" t="s">
        <v>137</v>
      </c>
      <c r="C11" s="143" t="s">
        <v>143</v>
      </c>
      <c r="D11" s="252" t="s">
        <v>479</v>
      </c>
      <c r="E11" s="143" t="s">
        <v>482</v>
      </c>
      <c r="F11" s="143" t="s">
        <v>1315</v>
      </c>
      <c r="G11" s="143" t="s">
        <v>438</v>
      </c>
      <c r="H11" s="194">
        <v>7223000000</v>
      </c>
      <c r="I11" s="194">
        <v>9139527353</v>
      </c>
      <c r="J11" s="151">
        <v>1.2653367510729614</v>
      </c>
      <c r="K11" s="145">
        <v>1.2653367510729614</v>
      </c>
      <c r="L11" s="737" t="s">
        <v>1884</v>
      </c>
    </row>
    <row r="12" spans="1:12" s="163" customFormat="1" ht="226.5" thickTop="1" thickBot="1" x14ac:dyDescent="0.3">
      <c r="A12" s="125" t="s">
        <v>1875</v>
      </c>
      <c r="B12" s="734" t="s">
        <v>137</v>
      </c>
      <c r="C12" s="143" t="s">
        <v>143</v>
      </c>
      <c r="D12" s="252" t="s">
        <v>479</v>
      </c>
      <c r="E12" s="143" t="s">
        <v>484</v>
      </c>
      <c r="F12" s="143" t="s">
        <v>1317</v>
      </c>
      <c r="G12" s="143" t="s">
        <v>438</v>
      </c>
      <c r="H12" s="194">
        <v>31096000000</v>
      </c>
      <c r="I12" s="194">
        <v>58502914694</v>
      </c>
      <c r="J12" s="151">
        <v>1.8813646351299202</v>
      </c>
      <c r="K12" s="145">
        <v>1.8813646351299202</v>
      </c>
      <c r="L12" s="149" t="s">
        <v>1885</v>
      </c>
    </row>
    <row r="13" spans="1:12" s="163" customFormat="1" ht="112.5" customHeight="1" thickTop="1" thickBot="1" x14ac:dyDescent="0.3">
      <c r="A13" s="125" t="s">
        <v>1875</v>
      </c>
      <c r="B13" s="734" t="s">
        <v>137</v>
      </c>
      <c r="C13" s="143" t="s">
        <v>143</v>
      </c>
      <c r="D13" s="143" t="s">
        <v>1138</v>
      </c>
      <c r="E13" s="143" t="s">
        <v>466</v>
      </c>
      <c r="F13" s="143" t="s">
        <v>466</v>
      </c>
      <c r="G13" s="143" t="s">
        <v>438</v>
      </c>
      <c r="H13" s="194">
        <v>12450000000</v>
      </c>
      <c r="I13" s="194">
        <v>22178923904</v>
      </c>
      <c r="J13" s="151">
        <v>1.7814396710040161</v>
      </c>
      <c r="K13" s="145">
        <v>1.7814396710040161</v>
      </c>
      <c r="L13" s="170" t="s">
        <v>1886</v>
      </c>
    </row>
    <row r="14" spans="1:12" s="163" customFormat="1" ht="91.5" thickTop="1" thickBot="1" x14ac:dyDescent="0.3">
      <c r="A14" s="125" t="s">
        <v>1875</v>
      </c>
      <c r="B14" s="734" t="s">
        <v>137</v>
      </c>
      <c r="C14" s="143" t="s">
        <v>143</v>
      </c>
      <c r="D14" s="252" t="s">
        <v>281</v>
      </c>
      <c r="E14" s="252" t="s">
        <v>287</v>
      </c>
      <c r="F14" s="252" t="s">
        <v>288</v>
      </c>
      <c r="G14" s="252" t="s">
        <v>283</v>
      </c>
      <c r="H14" s="171">
        <v>13050</v>
      </c>
      <c r="I14" s="171">
        <v>32569</v>
      </c>
      <c r="J14" s="151">
        <v>2.4957088122605362</v>
      </c>
      <c r="K14" s="145">
        <v>2</v>
      </c>
      <c r="L14" s="152" t="s">
        <v>1887</v>
      </c>
    </row>
    <row r="15" spans="1:12" s="163" customFormat="1" ht="91.5" thickTop="1" thickBot="1" x14ac:dyDescent="0.3">
      <c r="A15" s="125" t="s">
        <v>1875</v>
      </c>
      <c r="B15" s="734" t="s">
        <v>137</v>
      </c>
      <c r="C15" s="143" t="s">
        <v>143</v>
      </c>
      <c r="D15" s="252" t="s">
        <v>150</v>
      </c>
      <c r="E15" s="252" t="s">
        <v>151</v>
      </c>
      <c r="F15" s="252" t="s">
        <v>1322</v>
      </c>
      <c r="G15" s="252" t="s">
        <v>276</v>
      </c>
      <c r="H15" s="194">
        <v>0.65500000000000003</v>
      </c>
      <c r="I15" s="194">
        <v>1</v>
      </c>
      <c r="J15" s="151">
        <v>1.5267175572519083</v>
      </c>
      <c r="K15" s="145">
        <v>1.5267175572519083</v>
      </c>
      <c r="L15" s="152" t="s">
        <v>1888</v>
      </c>
    </row>
    <row r="16" spans="1:12" s="163" customFormat="1" ht="61.5" thickTop="1" thickBot="1" x14ac:dyDescent="0.3">
      <c r="A16" s="125" t="s">
        <v>1875</v>
      </c>
      <c r="B16" s="734" t="s">
        <v>137</v>
      </c>
      <c r="C16" s="143" t="s">
        <v>143</v>
      </c>
      <c r="D16" s="252" t="s">
        <v>150</v>
      </c>
      <c r="E16" s="252" t="s">
        <v>1141</v>
      </c>
      <c r="F16" s="252" t="s">
        <v>1324</v>
      </c>
      <c r="G16" s="252" t="s">
        <v>276</v>
      </c>
      <c r="H16" s="194">
        <v>1</v>
      </c>
      <c r="I16" s="194">
        <v>1</v>
      </c>
      <c r="J16" s="151">
        <v>1</v>
      </c>
      <c r="K16" s="145">
        <v>1</v>
      </c>
      <c r="L16" s="152" t="s">
        <v>1889</v>
      </c>
    </row>
    <row r="17" spans="1:12" s="163" customFormat="1" ht="106.5" thickTop="1" thickBot="1" x14ac:dyDescent="0.3">
      <c r="A17" s="125" t="s">
        <v>1875</v>
      </c>
      <c r="B17" s="734" t="s">
        <v>137</v>
      </c>
      <c r="C17" s="143" t="s">
        <v>143</v>
      </c>
      <c r="D17" s="252" t="s">
        <v>150</v>
      </c>
      <c r="E17" s="252" t="s">
        <v>1143</v>
      </c>
      <c r="F17" s="252" t="s">
        <v>1326</v>
      </c>
      <c r="G17" s="252" t="s">
        <v>276</v>
      </c>
      <c r="H17" s="150">
        <v>1</v>
      </c>
      <c r="I17" s="150">
        <v>1</v>
      </c>
      <c r="J17" s="151">
        <v>1</v>
      </c>
      <c r="K17" s="145">
        <v>1</v>
      </c>
      <c r="L17" s="152" t="s">
        <v>1890</v>
      </c>
    </row>
    <row r="18" spans="1:12" s="163" customFormat="1" ht="16.5" thickTop="1" thickBot="1" x14ac:dyDescent="0.3">
      <c r="B18" s="739" t="s">
        <v>290</v>
      </c>
      <c r="C18" s="740"/>
      <c r="D18" s="740"/>
      <c r="E18" s="740"/>
      <c r="F18" s="740"/>
      <c r="G18" s="740"/>
      <c r="H18" s="741"/>
      <c r="I18" s="741"/>
      <c r="J18" s="741"/>
      <c r="K18" s="741"/>
      <c r="L18" s="742"/>
    </row>
    <row r="19" spans="1:12" s="163" customFormat="1" ht="61.5" thickTop="1" thickBot="1" x14ac:dyDescent="0.3">
      <c r="A19" s="125" t="s">
        <v>1875</v>
      </c>
      <c r="B19" s="740" t="s">
        <v>158</v>
      </c>
      <c r="C19" s="743" t="s">
        <v>159</v>
      </c>
      <c r="D19" s="252" t="s">
        <v>291</v>
      </c>
      <c r="E19" s="143" t="s">
        <v>292</v>
      </c>
      <c r="F19" s="143" t="s">
        <v>350</v>
      </c>
      <c r="G19" s="261" t="s">
        <v>276</v>
      </c>
      <c r="H19" s="150">
        <v>1</v>
      </c>
      <c r="I19" s="150">
        <v>1</v>
      </c>
      <c r="J19" s="151">
        <v>1</v>
      </c>
      <c r="K19" s="145">
        <v>1</v>
      </c>
      <c r="L19" s="152" t="s">
        <v>1891</v>
      </c>
    </row>
    <row r="20" spans="1:12" s="163" customFormat="1" ht="61.5" thickTop="1" thickBot="1" x14ac:dyDescent="0.3">
      <c r="A20" s="125" t="s">
        <v>1875</v>
      </c>
      <c r="B20" s="740" t="s">
        <v>158</v>
      </c>
      <c r="C20" s="743" t="s">
        <v>159</v>
      </c>
      <c r="D20" s="252" t="s">
        <v>291</v>
      </c>
      <c r="E20" s="143" t="s">
        <v>411</v>
      </c>
      <c r="F20" s="143" t="s">
        <v>1329</v>
      </c>
      <c r="G20" s="143" t="s">
        <v>276</v>
      </c>
      <c r="H20" s="150">
        <v>1</v>
      </c>
      <c r="I20" s="150">
        <v>1</v>
      </c>
      <c r="J20" s="151">
        <v>1</v>
      </c>
      <c r="K20" s="145">
        <v>1</v>
      </c>
      <c r="L20" s="152" t="s">
        <v>1892</v>
      </c>
    </row>
    <row r="21" spans="1:12" s="163" customFormat="1" ht="76.5" thickTop="1" thickBot="1" x14ac:dyDescent="0.3">
      <c r="A21" s="125" t="s">
        <v>1875</v>
      </c>
      <c r="B21" s="740" t="s">
        <v>158</v>
      </c>
      <c r="C21" s="743" t="s">
        <v>159</v>
      </c>
      <c r="D21" s="744" t="s">
        <v>1620</v>
      </c>
      <c r="E21" s="744" t="s">
        <v>632</v>
      </c>
      <c r="F21" s="744" t="s">
        <v>1506</v>
      </c>
      <c r="G21" s="745" t="s">
        <v>453</v>
      </c>
      <c r="H21" s="171">
        <v>24</v>
      </c>
      <c r="I21" s="171">
        <v>0</v>
      </c>
      <c r="J21" s="151" t="s">
        <v>297</v>
      </c>
      <c r="K21" s="145" t="s">
        <v>298</v>
      </c>
      <c r="L21" s="149" t="s">
        <v>1893</v>
      </c>
    </row>
    <row r="22" spans="1:12" s="163" customFormat="1" ht="76.5" thickTop="1" thickBot="1" x14ac:dyDescent="0.3">
      <c r="A22" s="125" t="s">
        <v>1875</v>
      </c>
      <c r="B22" s="740" t="s">
        <v>158</v>
      </c>
      <c r="C22" s="743" t="s">
        <v>159</v>
      </c>
      <c r="D22" s="298" t="s">
        <v>1622</v>
      </c>
      <c r="E22" s="298" t="s">
        <v>637</v>
      </c>
      <c r="F22" s="298" t="s">
        <v>1511</v>
      </c>
      <c r="G22" s="746" t="s">
        <v>453</v>
      </c>
      <c r="H22" s="171">
        <v>1</v>
      </c>
      <c r="I22" s="171">
        <v>2</v>
      </c>
      <c r="J22" s="151">
        <v>2</v>
      </c>
      <c r="K22" s="145">
        <v>2</v>
      </c>
      <c r="L22" s="152" t="s">
        <v>1894</v>
      </c>
    </row>
    <row r="23" spans="1:12" s="163" customFormat="1" ht="166.5" thickTop="1" thickBot="1" x14ac:dyDescent="0.3">
      <c r="A23" s="125" t="s">
        <v>1875</v>
      </c>
      <c r="B23" s="740" t="s">
        <v>158</v>
      </c>
      <c r="C23" s="743" t="s">
        <v>159</v>
      </c>
      <c r="D23" s="143" t="s">
        <v>1513</v>
      </c>
      <c r="E23" s="298" t="s">
        <v>1514</v>
      </c>
      <c r="F23" s="298" t="s">
        <v>1515</v>
      </c>
      <c r="G23" s="746" t="s">
        <v>276</v>
      </c>
      <c r="H23" s="150">
        <v>0.5</v>
      </c>
      <c r="I23" s="150">
        <v>0.42974999999999997</v>
      </c>
      <c r="J23" s="151">
        <v>0.85949999999999993</v>
      </c>
      <c r="K23" s="145">
        <v>0.85949999999999993</v>
      </c>
      <c r="L23" s="152" t="s">
        <v>1895</v>
      </c>
    </row>
    <row r="24" spans="1:12" s="163" customFormat="1" ht="106.5" thickTop="1" thickBot="1" x14ac:dyDescent="0.3">
      <c r="A24" s="125" t="s">
        <v>1875</v>
      </c>
      <c r="B24" s="740" t="s">
        <v>158</v>
      </c>
      <c r="C24" s="743" t="s">
        <v>159</v>
      </c>
      <c r="D24" s="143" t="s">
        <v>577</v>
      </c>
      <c r="E24" s="143" t="s">
        <v>578</v>
      </c>
      <c r="F24" s="143" t="s">
        <v>1560</v>
      </c>
      <c r="G24" s="143" t="s">
        <v>453</v>
      </c>
      <c r="H24" s="171">
        <v>210</v>
      </c>
      <c r="I24" s="171">
        <v>392</v>
      </c>
      <c r="J24" s="151">
        <v>1.8666666666666667</v>
      </c>
      <c r="K24" s="145">
        <v>1.8666666666666667</v>
      </c>
      <c r="L24" s="152" t="s">
        <v>1896</v>
      </c>
    </row>
    <row r="25" spans="1:12" s="163" customFormat="1" ht="61.5" thickTop="1" thickBot="1" x14ac:dyDescent="0.3">
      <c r="A25" s="125" t="s">
        <v>1875</v>
      </c>
      <c r="B25" s="740" t="s">
        <v>158</v>
      </c>
      <c r="C25" s="743" t="s">
        <v>159</v>
      </c>
      <c r="D25" s="143" t="s">
        <v>1146</v>
      </c>
      <c r="E25" s="143" t="s">
        <v>1147</v>
      </c>
      <c r="F25" s="143" t="s">
        <v>1519</v>
      </c>
      <c r="G25" s="143" t="s">
        <v>1334</v>
      </c>
      <c r="H25" s="171">
        <v>10.199999999999999</v>
      </c>
      <c r="I25" s="171">
        <v>7.6583333333333323</v>
      </c>
      <c r="J25" s="151">
        <v>0.75081699346405228</v>
      </c>
      <c r="K25" s="145">
        <v>0.75081699346405228</v>
      </c>
      <c r="L25" s="152" t="s">
        <v>1897</v>
      </c>
    </row>
    <row r="26" spans="1:12" s="163" customFormat="1" ht="61.5" thickTop="1" thickBot="1" x14ac:dyDescent="0.3">
      <c r="A26" s="125" t="s">
        <v>1875</v>
      </c>
      <c r="B26" s="740" t="s">
        <v>158</v>
      </c>
      <c r="C26" s="743" t="s">
        <v>159</v>
      </c>
      <c r="D26" s="143" t="s">
        <v>1149</v>
      </c>
      <c r="E26" s="143" t="s">
        <v>1150</v>
      </c>
      <c r="F26" s="143" t="s">
        <v>1331</v>
      </c>
      <c r="G26" s="143" t="s">
        <v>276</v>
      </c>
      <c r="H26" s="150">
        <v>1</v>
      </c>
      <c r="I26" s="150">
        <v>1</v>
      </c>
      <c r="J26" s="151">
        <v>1</v>
      </c>
      <c r="K26" s="145">
        <v>1</v>
      </c>
      <c r="L26" s="149" t="s">
        <v>1898</v>
      </c>
    </row>
    <row r="27" spans="1:12" s="163" customFormat="1" ht="61.5" thickTop="1" thickBot="1" x14ac:dyDescent="0.3">
      <c r="A27" s="125" t="s">
        <v>1875</v>
      </c>
      <c r="B27" s="740" t="s">
        <v>158</v>
      </c>
      <c r="C27" s="743" t="s">
        <v>159</v>
      </c>
      <c r="D27" s="143" t="s">
        <v>1248</v>
      </c>
      <c r="E27" s="143" t="s">
        <v>235</v>
      </c>
      <c r="F27" s="143" t="s">
        <v>1333</v>
      </c>
      <c r="G27" s="143" t="s">
        <v>1334</v>
      </c>
      <c r="H27" s="171">
        <v>4</v>
      </c>
      <c r="I27" s="171">
        <v>4</v>
      </c>
      <c r="J27" s="151">
        <v>1</v>
      </c>
      <c r="K27" s="145">
        <v>1</v>
      </c>
      <c r="L27" s="149" t="s">
        <v>1899</v>
      </c>
    </row>
    <row r="28" spans="1:12" s="163" customFormat="1" ht="61.5" thickTop="1" thickBot="1" x14ac:dyDescent="0.3">
      <c r="A28" s="125" t="s">
        <v>1875</v>
      </c>
      <c r="B28" s="740" t="s">
        <v>158</v>
      </c>
      <c r="C28" s="743" t="s">
        <v>159</v>
      </c>
      <c r="D28" s="252" t="s">
        <v>247</v>
      </c>
      <c r="E28" s="143" t="s">
        <v>248</v>
      </c>
      <c r="F28" s="143" t="s">
        <v>1453</v>
      </c>
      <c r="G28" s="143" t="s">
        <v>276</v>
      </c>
      <c r="H28" s="150">
        <v>1</v>
      </c>
      <c r="I28" s="150">
        <v>1</v>
      </c>
      <c r="J28" s="151">
        <v>1</v>
      </c>
      <c r="K28" s="145">
        <v>1</v>
      </c>
      <c r="L28" s="152" t="s">
        <v>1900</v>
      </c>
    </row>
    <row r="29" spans="1:12" s="163" customFormat="1" ht="166.5" thickTop="1" thickBot="1" x14ac:dyDescent="0.3">
      <c r="A29" s="125" t="s">
        <v>1875</v>
      </c>
      <c r="B29" s="740" t="s">
        <v>158</v>
      </c>
      <c r="C29" s="291" t="s">
        <v>160</v>
      </c>
      <c r="D29" s="143" t="s">
        <v>1158</v>
      </c>
      <c r="E29" s="291" t="s">
        <v>1523</v>
      </c>
      <c r="F29" s="291" t="s">
        <v>1524</v>
      </c>
      <c r="G29" s="291" t="s">
        <v>276</v>
      </c>
      <c r="H29" s="150">
        <v>1</v>
      </c>
      <c r="I29" s="150">
        <v>0.91625000000000001</v>
      </c>
      <c r="J29" s="151">
        <v>0.91625000000000001</v>
      </c>
      <c r="K29" s="145">
        <v>0.91625000000000001</v>
      </c>
      <c r="L29" s="152" t="s">
        <v>1901</v>
      </c>
    </row>
    <row r="30" spans="1:12" s="163" customFormat="1" ht="61.5" thickTop="1" thickBot="1" x14ac:dyDescent="0.3">
      <c r="A30" s="125" t="s">
        <v>1875</v>
      </c>
      <c r="B30" s="740" t="s">
        <v>158</v>
      </c>
      <c r="C30" s="291" t="s">
        <v>160</v>
      </c>
      <c r="D30" s="143" t="s">
        <v>594</v>
      </c>
      <c r="E30" s="143" t="s">
        <v>595</v>
      </c>
      <c r="F30" s="143" t="s">
        <v>1566</v>
      </c>
      <c r="G30" s="261" t="s">
        <v>1527</v>
      </c>
      <c r="H30" s="171">
        <v>32</v>
      </c>
      <c r="I30" s="171">
        <v>29</v>
      </c>
      <c r="J30" s="151">
        <v>1.103448275862069</v>
      </c>
      <c r="K30" s="145">
        <v>1.103448275862069</v>
      </c>
      <c r="L30" s="152" t="s">
        <v>1902</v>
      </c>
    </row>
    <row r="31" spans="1:12" s="163" customFormat="1" ht="15.75" thickBot="1" x14ac:dyDescent="0.3">
      <c r="A31" s="748"/>
      <c r="B31" s="749" t="s">
        <v>161</v>
      </c>
      <c r="C31" s="748"/>
      <c r="D31" s="748"/>
      <c r="E31" s="748"/>
      <c r="F31" s="748"/>
      <c r="G31" s="748"/>
      <c r="H31" s="748"/>
      <c r="I31" s="748"/>
      <c r="J31" s="748"/>
      <c r="K31" s="748"/>
      <c r="L31" s="750"/>
    </row>
    <row r="32" spans="1:12" s="163" customFormat="1" ht="121.5" thickTop="1" thickBot="1" x14ac:dyDescent="0.3">
      <c r="A32" s="125" t="s">
        <v>1875</v>
      </c>
      <c r="B32" s="751" t="s">
        <v>162</v>
      </c>
      <c r="C32" s="752" t="s">
        <v>513</v>
      </c>
      <c r="D32" s="694" t="s">
        <v>1251</v>
      </c>
      <c r="E32" s="143" t="s">
        <v>919</v>
      </c>
      <c r="F32" s="143" t="s">
        <v>1338</v>
      </c>
      <c r="G32" s="261" t="s">
        <v>276</v>
      </c>
      <c r="H32" s="194">
        <v>0.48</v>
      </c>
      <c r="I32" s="194">
        <v>1.1839999999999999</v>
      </c>
      <c r="J32" s="151">
        <v>2.4666666666666668</v>
      </c>
      <c r="K32" s="145">
        <v>2</v>
      </c>
      <c r="L32" s="152" t="s">
        <v>1903</v>
      </c>
    </row>
    <row r="33" spans="1:13" s="163" customFormat="1" ht="61.5" thickTop="1" thickBot="1" x14ac:dyDescent="0.3">
      <c r="A33" s="125" t="s">
        <v>1875</v>
      </c>
      <c r="B33" s="751" t="s">
        <v>162</v>
      </c>
      <c r="C33" s="753" t="s">
        <v>165</v>
      </c>
      <c r="D33" s="694" t="s">
        <v>1253</v>
      </c>
      <c r="E33" s="143" t="s">
        <v>200</v>
      </c>
      <c r="F33" s="143" t="s">
        <v>1340</v>
      </c>
      <c r="G33" s="261" t="s">
        <v>276</v>
      </c>
      <c r="H33" s="150">
        <v>1</v>
      </c>
      <c r="I33" s="150">
        <v>0.9</v>
      </c>
      <c r="J33" s="151">
        <v>0.9</v>
      </c>
      <c r="K33" s="145">
        <v>0.9</v>
      </c>
      <c r="L33" s="152" t="s">
        <v>1904</v>
      </c>
    </row>
    <row r="34" spans="1:13" s="163" customFormat="1" ht="61.5" thickTop="1" thickBot="1" x14ac:dyDescent="0.3">
      <c r="A34" s="125" t="s">
        <v>1875</v>
      </c>
      <c r="B34" s="751" t="s">
        <v>162</v>
      </c>
      <c r="C34" s="753" t="s">
        <v>165</v>
      </c>
      <c r="D34" s="694" t="s">
        <v>1253</v>
      </c>
      <c r="E34" s="143" t="s">
        <v>1227</v>
      </c>
      <c r="F34" s="143" t="s">
        <v>1342</v>
      </c>
      <c r="G34" s="143" t="s">
        <v>276</v>
      </c>
      <c r="H34" s="150">
        <v>1</v>
      </c>
      <c r="I34" s="150">
        <v>0.8</v>
      </c>
      <c r="J34" s="151">
        <v>0.8</v>
      </c>
      <c r="K34" s="145">
        <v>0.8</v>
      </c>
      <c r="L34" s="152" t="s">
        <v>1905</v>
      </c>
    </row>
    <row r="35" spans="1:13" s="163" customFormat="1" ht="61.5" thickTop="1" thickBot="1" x14ac:dyDescent="0.3">
      <c r="A35" s="125" t="s">
        <v>1875</v>
      </c>
      <c r="B35" s="751" t="s">
        <v>162</v>
      </c>
      <c r="C35" s="753" t="s">
        <v>165</v>
      </c>
      <c r="D35" s="252" t="s">
        <v>165</v>
      </c>
      <c r="E35" s="143" t="s">
        <v>264</v>
      </c>
      <c r="F35" s="143" t="s">
        <v>1344</v>
      </c>
      <c r="G35" s="143" t="s">
        <v>276</v>
      </c>
      <c r="H35" s="150">
        <v>1</v>
      </c>
      <c r="I35" s="150">
        <v>1</v>
      </c>
      <c r="J35" s="151">
        <v>1</v>
      </c>
      <c r="K35" s="145">
        <v>1</v>
      </c>
      <c r="L35" s="152" t="s">
        <v>1906</v>
      </c>
    </row>
    <row r="36" spans="1:13" s="163" customFormat="1" ht="76.5" thickTop="1" thickBot="1" x14ac:dyDescent="0.3">
      <c r="A36" s="125" t="s">
        <v>1875</v>
      </c>
      <c r="B36" s="751" t="s">
        <v>162</v>
      </c>
      <c r="C36" s="753" t="s">
        <v>165</v>
      </c>
      <c r="D36" s="252" t="s">
        <v>165</v>
      </c>
      <c r="E36" s="143" t="s">
        <v>266</v>
      </c>
      <c r="F36" s="143" t="s">
        <v>1346</v>
      </c>
      <c r="G36" s="261" t="s">
        <v>276</v>
      </c>
      <c r="H36" s="150">
        <v>1</v>
      </c>
      <c r="I36" s="150">
        <v>0.83000000000000007</v>
      </c>
      <c r="J36" s="151">
        <v>0.83000000000000007</v>
      </c>
      <c r="K36" s="145">
        <v>0.83000000000000007</v>
      </c>
      <c r="L36" s="152" t="s">
        <v>1907</v>
      </c>
    </row>
    <row r="37" spans="1:13" s="163" customFormat="1" ht="106.5" thickTop="1" thickBot="1" x14ac:dyDescent="0.3">
      <c r="A37" s="125" t="s">
        <v>1875</v>
      </c>
      <c r="B37" s="751" t="s">
        <v>162</v>
      </c>
      <c r="C37" s="753" t="s">
        <v>165</v>
      </c>
      <c r="D37" s="143" t="s">
        <v>202</v>
      </c>
      <c r="E37" s="143" t="s">
        <v>203</v>
      </c>
      <c r="F37" s="143" t="s">
        <v>306</v>
      </c>
      <c r="G37" s="261" t="s">
        <v>276</v>
      </c>
      <c r="H37" s="150">
        <v>1</v>
      </c>
      <c r="I37" s="150">
        <v>1</v>
      </c>
      <c r="J37" s="151">
        <v>1</v>
      </c>
      <c r="K37" s="145">
        <v>1</v>
      </c>
      <c r="L37" s="152" t="s">
        <v>1908</v>
      </c>
    </row>
    <row r="38" spans="1:13" s="163" customFormat="1" ht="166.5" thickTop="1" thickBot="1" x14ac:dyDescent="0.3">
      <c r="A38" s="125" t="s">
        <v>1875</v>
      </c>
      <c r="B38" s="751" t="s">
        <v>162</v>
      </c>
      <c r="C38" s="752" t="s">
        <v>168</v>
      </c>
      <c r="D38" s="558" t="s">
        <v>1259</v>
      </c>
      <c r="E38" s="143" t="s">
        <v>488</v>
      </c>
      <c r="F38" s="143" t="s">
        <v>1349</v>
      </c>
      <c r="G38" s="261" t="s">
        <v>438</v>
      </c>
      <c r="H38" s="171">
        <v>46121000000</v>
      </c>
      <c r="I38" s="171">
        <v>20076894204</v>
      </c>
      <c r="J38" s="151">
        <v>0.43530916944558878</v>
      </c>
      <c r="K38" s="145">
        <v>0.43530916944558878</v>
      </c>
      <c r="L38" s="149" t="s">
        <v>1909</v>
      </c>
      <c r="M38" s="272"/>
    </row>
    <row r="39" spans="1:13" s="163" customFormat="1" ht="136.5" thickTop="1" thickBot="1" x14ac:dyDescent="0.3">
      <c r="A39" s="125" t="s">
        <v>1875</v>
      </c>
      <c r="B39" s="751" t="s">
        <v>162</v>
      </c>
      <c r="C39" s="752" t="s">
        <v>168</v>
      </c>
      <c r="D39" s="694" t="s">
        <v>320</v>
      </c>
      <c r="E39" s="143" t="s">
        <v>317</v>
      </c>
      <c r="F39" s="143" t="s">
        <v>318</v>
      </c>
      <c r="G39" s="143" t="s">
        <v>276</v>
      </c>
      <c r="H39" s="150">
        <v>0.02</v>
      </c>
      <c r="I39" s="150">
        <v>3.5389999999999998E-2</v>
      </c>
      <c r="J39" s="151">
        <v>1.7694999999999999</v>
      </c>
      <c r="K39" s="145">
        <v>1.7694999999999999</v>
      </c>
      <c r="L39" s="170" t="s">
        <v>1910</v>
      </c>
    </row>
    <row r="40" spans="1:13" s="163" customFormat="1" ht="76.5" thickTop="1" thickBot="1" x14ac:dyDescent="0.3">
      <c r="A40" s="125" t="s">
        <v>1875</v>
      </c>
      <c r="B40" s="751" t="s">
        <v>162</v>
      </c>
      <c r="C40" s="752" t="s">
        <v>168</v>
      </c>
      <c r="D40" s="694" t="s">
        <v>1261</v>
      </c>
      <c r="E40" s="143" t="s">
        <v>321</v>
      </c>
      <c r="F40" s="143" t="s">
        <v>322</v>
      </c>
      <c r="G40" s="143" t="s">
        <v>276</v>
      </c>
      <c r="H40" s="150">
        <v>0.03</v>
      </c>
      <c r="I40" s="150">
        <v>3.7310000000000003E-2</v>
      </c>
      <c r="J40" s="151">
        <v>1.2436666666666667</v>
      </c>
      <c r="K40" s="145">
        <v>1.2436666666666667</v>
      </c>
      <c r="L40" s="152" t="s">
        <v>1911</v>
      </c>
    </row>
    <row r="41" spans="1:13" s="163" customFormat="1" ht="76.5" thickTop="1" thickBot="1" x14ac:dyDescent="0.3">
      <c r="A41" s="125" t="s">
        <v>1875</v>
      </c>
      <c r="B41" s="751" t="s">
        <v>162</v>
      </c>
      <c r="C41" s="752" t="s">
        <v>168</v>
      </c>
      <c r="D41" s="694" t="s">
        <v>1261</v>
      </c>
      <c r="E41" s="143" t="s">
        <v>400</v>
      </c>
      <c r="F41" s="143" t="s">
        <v>1353</v>
      </c>
      <c r="G41" s="143" t="s">
        <v>276</v>
      </c>
      <c r="H41" s="150">
        <v>0.05</v>
      </c>
      <c r="I41" s="150">
        <v>6.8671999999999997E-2</v>
      </c>
      <c r="J41" s="151">
        <v>1.3734399999999998</v>
      </c>
      <c r="K41" s="145">
        <v>1.3734399999999998</v>
      </c>
      <c r="L41" s="152" t="s">
        <v>1912</v>
      </c>
    </row>
    <row r="42" spans="1:13" s="163" customFormat="1" ht="76.5" thickTop="1" thickBot="1" x14ac:dyDescent="0.3">
      <c r="A42" s="125" t="s">
        <v>1875</v>
      </c>
      <c r="B42" s="751" t="s">
        <v>162</v>
      </c>
      <c r="C42" s="752" t="s">
        <v>168</v>
      </c>
      <c r="D42" s="694" t="s">
        <v>1261</v>
      </c>
      <c r="E42" s="143" t="s">
        <v>359</v>
      </c>
      <c r="F42" s="143" t="s">
        <v>360</v>
      </c>
      <c r="G42" s="143" t="s">
        <v>276</v>
      </c>
      <c r="H42" s="150">
        <v>0.8</v>
      </c>
      <c r="I42" s="150">
        <v>0.15</v>
      </c>
      <c r="J42" s="151">
        <v>0.18749999999999997</v>
      </c>
      <c r="K42" s="145">
        <v>0.18749999999999997</v>
      </c>
      <c r="L42" s="152" t="s">
        <v>1913</v>
      </c>
    </row>
    <row r="43" spans="1:13" s="163" customFormat="1" ht="106.5" thickTop="1" thickBot="1" x14ac:dyDescent="0.3">
      <c r="A43" s="125" t="s">
        <v>1875</v>
      </c>
      <c r="B43" s="751" t="s">
        <v>162</v>
      </c>
      <c r="C43" s="752" t="s">
        <v>168</v>
      </c>
      <c r="D43" s="694" t="s">
        <v>1261</v>
      </c>
      <c r="E43" s="143" t="s">
        <v>429</v>
      </c>
      <c r="F43" s="143" t="s">
        <v>1914</v>
      </c>
      <c r="G43" s="143" t="s">
        <v>331</v>
      </c>
      <c r="H43" s="171">
        <v>750</v>
      </c>
      <c r="I43" s="171">
        <v>322</v>
      </c>
      <c r="J43" s="151">
        <v>0.42933333333333334</v>
      </c>
      <c r="K43" s="145">
        <v>0.42933333333333334</v>
      </c>
      <c r="L43" s="152" t="s">
        <v>1915</v>
      </c>
    </row>
    <row r="44" spans="1:13" s="163" customFormat="1" ht="61.5" thickTop="1" thickBot="1" x14ac:dyDescent="0.3">
      <c r="A44" s="125" t="s">
        <v>1875</v>
      </c>
      <c r="B44" s="751" t="s">
        <v>162</v>
      </c>
      <c r="C44" s="752" t="s">
        <v>168</v>
      </c>
      <c r="D44" s="143" t="s">
        <v>1268</v>
      </c>
      <c r="E44" s="143" t="s">
        <v>1057</v>
      </c>
      <c r="F44" s="143" t="s">
        <v>1058</v>
      </c>
      <c r="G44" s="143" t="s">
        <v>331</v>
      </c>
      <c r="H44" s="171">
        <v>200</v>
      </c>
      <c r="I44" s="171">
        <v>2389</v>
      </c>
      <c r="J44" s="151">
        <v>11.945</v>
      </c>
      <c r="K44" s="145">
        <v>2</v>
      </c>
      <c r="L44" s="152" t="s">
        <v>1916</v>
      </c>
    </row>
    <row r="45" spans="1:13" s="163" customFormat="1" ht="196.5" thickTop="1" thickBot="1" x14ac:dyDescent="0.3">
      <c r="A45" s="125" t="s">
        <v>1875</v>
      </c>
      <c r="B45" s="751" t="s">
        <v>162</v>
      </c>
      <c r="C45" s="752" t="s">
        <v>327</v>
      </c>
      <c r="D45" s="143" t="s">
        <v>608</v>
      </c>
      <c r="E45" s="694" t="s">
        <v>609</v>
      </c>
      <c r="F45" s="694" t="s">
        <v>1574</v>
      </c>
      <c r="G45" s="498" t="s">
        <v>453</v>
      </c>
      <c r="H45" s="171">
        <v>241</v>
      </c>
      <c r="I45" s="171">
        <v>600</v>
      </c>
      <c r="J45" s="151">
        <v>2.4896265560165975</v>
      </c>
      <c r="K45" s="145">
        <v>2</v>
      </c>
      <c r="L45" s="152" t="s">
        <v>1917</v>
      </c>
    </row>
    <row r="46" spans="1:13" s="163" customFormat="1" ht="61.5" thickTop="1" thickBot="1" x14ac:dyDescent="0.3">
      <c r="A46" s="125" t="s">
        <v>1875</v>
      </c>
      <c r="B46" s="751" t="s">
        <v>162</v>
      </c>
      <c r="C46" s="752" t="s">
        <v>327</v>
      </c>
      <c r="D46" s="143" t="s">
        <v>617</v>
      </c>
      <c r="E46" s="144" t="s">
        <v>1539</v>
      </c>
      <c r="F46" s="143" t="s">
        <v>1667</v>
      </c>
      <c r="G46" s="754" t="s">
        <v>453</v>
      </c>
      <c r="H46" s="171">
        <v>2</v>
      </c>
      <c r="I46" s="171">
        <v>0</v>
      </c>
      <c r="J46" s="151" t="s">
        <v>297</v>
      </c>
      <c r="K46" s="145" t="s">
        <v>298</v>
      </c>
      <c r="L46" s="149" t="s">
        <v>1918</v>
      </c>
    </row>
    <row r="47" spans="1:13" s="163" customFormat="1" ht="76.5" thickTop="1" thickBot="1" x14ac:dyDescent="0.3">
      <c r="A47" s="125" t="s">
        <v>1875</v>
      </c>
      <c r="B47" s="751" t="s">
        <v>162</v>
      </c>
      <c r="C47" s="752" t="s">
        <v>327</v>
      </c>
      <c r="D47" s="143" t="s">
        <v>611</v>
      </c>
      <c r="E47" s="144" t="s">
        <v>612</v>
      </c>
      <c r="F47" s="143" t="s">
        <v>1536</v>
      </c>
      <c r="G47" s="754" t="s">
        <v>453</v>
      </c>
      <c r="H47" s="171">
        <v>647</v>
      </c>
      <c r="I47" s="171">
        <v>563</v>
      </c>
      <c r="J47" s="151">
        <v>0.87017001545595052</v>
      </c>
      <c r="K47" s="145">
        <v>0.87017001545595052</v>
      </c>
      <c r="L47" s="152" t="s">
        <v>1919</v>
      </c>
    </row>
    <row r="48" spans="1:13" s="163" customFormat="1" ht="76.5" thickTop="1" thickBot="1" x14ac:dyDescent="0.3">
      <c r="A48" s="125" t="s">
        <v>1875</v>
      </c>
      <c r="B48" s="751" t="s">
        <v>162</v>
      </c>
      <c r="C48" s="755" t="s">
        <v>327</v>
      </c>
      <c r="D48" s="756" t="s">
        <v>620</v>
      </c>
      <c r="E48" s="757" t="s">
        <v>621</v>
      </c>
      <c r="F48" s="757" t="s">
        <v>1538</v>
      </c>
      <c r="G48" s="758" t="s">
        <v>453</v>
      </c>
      <c r="H48" s="759">
        <v>0</v>
      </c>
      <c r="I48" s="759">
        <v>0</v>
      </c>
      <c r="J48" s="613" t="s">
        <v>297</v>
      </c>
      <c r="K48" s="611" t="s">
        <v>298</v>
      </c>
      <c r="L48" s="760" t="s">
        <v>1920</v>
      </c>
    </row>
    <row r="49" spans="1:12" s="163" customFormat="1" ht="91.5" thickTop="1" thickBot="1" x14ac:dyDescent="0.3">
      <c r="A49" s="125" t="s">
        <v>1875</v>
      </c>
      <c r="B49" s="751" t="s">
        <v>162</v>
      </c>
      <c r="C49" s="752" t="s">
        <v>327</v>
      </c>
      <c r="D49" s="558" t="s">
        <v>640</v>
      </c>
      <c r="E49" s="144" t="s">
        <v>641</v>
      </c>
      <c r="F49" s="144" t="s">
        <v>1541</v>
      </c>
      <c r="G49" s="754" t="s">
        <v>276</v>
      </c>
      <c r="H49" s="150">
        <v>1</v>
      </c>
      <c r="I49" s="150">
        <v>1</v>
      </c>
      <c r="J49" s="151">
        <v>1</v>
      </c>
      <c r="K49" s="145">
        <v>1</v>
      </c>
      <c r="L49" s="761" t="s">
        <v>1921</v>
      </c>
    </row>
    <row r="50" spans="1:12" s="163" customFormat="1" ht="106.5" thickTop="1" thickBot="1" x14ac:dyDescent="0.3">
      <c r="A50" s="125" t="s">
        <v>1875</v>
      </c>
      <c r="B50" s="751" t="s">
        <v>162</v>
      </c>
      <c r="C50" s="755" t="s">
        <v>327</v>
      </c>
      <c r="D50" s="762" t="s">
        <v>1270</v>
      </c>
      <c r="E50" s="756" t="s">
        <v>1271</v>
      </c>
      <c r="F50" s="756" t="s">
        <v>1470</v>
      </c>
      <c r="G50" s="763" t="s">
        <v>276</v>
      </c>
      <c r="H50" s="765">
        <v>0</v>
      </c>
      <c r="I50" s="765">
        <v>0</v>
      </c>
      <c r="J50" s="766" t="s">
        <v>297</v>
      </c>
      <c r="K50" s="764" t="s">
        <v>298</v>
      </c>
      <c r="L50" s="760" t="s">
        <v>1922</v>
      </c>
    </row>
    <row r="51" spans="1:12" s="163" customFormat="1" ht="91.5" thickTop="1" thickBot="1" x14ac:dyDescent="0.3">
      <c r="A51" s="125" t="s">
        <v>1875</v>
      </c>
      <c r="B51" s="751" t="s">
        <v>162</v>
      </c>
      <c r="C51" s="752" t="s">
        <v>327</v>
      </c>
      <c r="D51" s="300" t="s">
        <v>1273</v>
      </c>
      <c r="E51" s="143" t="s">
        <v>1274</v>
      </c>
      <c r="F51" s="143" t="s">
        <v>1472</v>
      </c>
      <c r="G51" s="143" t="s">
        <v>276</v>
      </c>
      <c r="H51" s="150">
        <v>1</v>
      </c>
      <c r="I51" s="150">
        <v>1</v>
      </c>
      <c r="J51" s="151">
        <v>1</v>
      </c>
      <c r="K51" s="145">
        <v>1</v>
      </c>
      <c r="L51" s="152" t="s">
        <v>1923</v>
      </c>
    </row>
    <row r="52" spans="1:12" s="163" customFormat="1" ht="16.5" thickTop="1" thickBot="1" x14ac:dyDescent="0.3">
      <c r="A52" s="767"/>
      <c r="B52" s="767" t="s">
        <v>171</v>
      </c>
      <c r="C52" s="767"/>
      <c r="D52" s="767"/>
      <c r="E52" s="767"/>
      <c r="F52" s="767"/>
      <c r="G52" s="767"/>
      <c r="H52" s="767"/>
      <c r="I52" s="767"/>
      <c r="J52" s="767"/>
      <c r="K52" s="767"/>
      <c r="L52" s="768"/>
    </row>
    <row r="53" spans="1:12" s="163" customFormat="1" ht="61.5" thickTop="1" thickBot="1" x14ac:dyDescent="0.3">
      <c r="A53" s="125" t="s">
        <v>1875</v>
      </c>
      <c r="B53" s="620" t="s">
        <v>172</v>
      </c>
      <c r="C53" s="291" t="s">
        <v>173</v>
      </c>
      <c r="D53" s="769" t="s">
        <v>226</v>
      </c>
      <c r="E53" s="143" t="s">
        <v>206</v>
      </c>
      <c r="F53" s="143" t="s">
        <v>333</v>
      </c>
      <c r="G53" s="153" t="s">
        <v>276</v>
      </c>
      <c r="H53" s="150">
        <v>1</v>
      </c>
      <c r="I53" s="150">
        <v>1.0100000000000002</v>
      </c>
      <c r="J53" s="151">
        <v>1.0100000000000002</v>
      </c>
      <c r="K53" s="145">
        <v>1.0100000000000002</v>
      </c>
      <c r="L53" s="170" t="s">
        <v>1924</v>
      </c>
    </row>
    <row r="54" spans="1:12" ht="109.5" customHeight="1" thickTop="1" x14ac:dyDescent="0.35">
      <c r="J54" s="47" t="s">
        <v>177</v>
      </c>
      <c r="K54" s="1178">
        <v>1.1767934394883206</v>
      </c>
      <c r="L54" s="17" t="s">
        <v>178</v>
      </c>
    </row>
    <row r="55" spans="1:12" x14ac:dyDescent="0.35">
      <c r="K55" s="195"/>
    </row>
    <row r="56" spans="1:12" x14ac:dyDescent="0.35">
      <c r="K56" s="195"/>
    </row>
    <row r="57" spans="1:12" x14ac:dyDescent="0.35">
      <c r="K57" s="195"/>
    </row>
    <row r="58" spans="1:12" x14ac:dyDescent="0.35">
      <c r="K58" s="195"/>
    </row>
    <row r="59" spans="1:12" x14ac:dyDescent="0.35">
      <c r="K59" s="195"/>
    </row>
    <row r="60" spans="1:12" x14ac:dyDescent="0.35">
      <c r="K60" s="195"/>
    </row>
    <row r="61" spans="1:12" x14ac:dyDescent="0.35">
      <c r="K61" s="195"/>
    </row>
    <row r="62" spans="1:12" x14ac:dyDescent="0.35">
      <c r="K62" s="195"/>
    </row>
    <row r="63" spans="1:12" x14ac:dyDescent="0.35">
      <c r="K63" s="195"/>
    </row>
    <row r="64" spans="1:12" x14ac:dyDescent="0.35">
      <c r="K64" s="195"/>
    </row>
    <row r="65" spans="11:11" x14ac:dyDescent="0.35">
      <c r="K65" s="195"/>
    </row>
    <row r="66" spans="11:11" x14ac:dyDescent="0.35">
      <c r="K66" s="195"/>
    </row>
    <row r="67" spans="11:11" x14ac:dyDescent="0.35">
      <c r="K67" s="195"/>
    </row>
    <row r="68" spans="11:11" x14ac:dyDescent="0.35">
      <c r="K68" s="195"/>
    </row>
    <row r="69" spans="11:11" x14ac:dyDescent="0.35">
      <c r="K69" s="195"/>
    </row>
    <row r="70" spans="11:11" x14ac:dyDescent="0.35">
      <c r="K70" s="195"/>
    </row>
    <row r="71" spans="11:11" x14ac:dyDescent="0.35">
      <c r="K71" s="195"/>
    </row>
    <row r="72" spans="11:11" x14ac:dyDescent="0.35">
      <c r="K72" s="195"/>
    </row>
    <row r="73" spans="11:11" x14ac:dyDescent="0.35">
      <c r="K73" s="195"/>
    </row>
    <row r="74" spans="11:11" x14ac:dyDescent="0.35">
      <c r="K74" s="195"/>
    </row>
    <row r="75" spans="11:11" x14ac:dyDescent="0.35">
      <c r="K75" s="195"/>
    </row>
    <row r="76" spans="11:11" x14ac:dyDescent="0.35">
      <c r="K76" s="195"/>
    </row>
    <row r="77" spans="11:11" x14ac:dyDescent="0.35">
      <c r="K77" s="195"/>
    </row>
    <row r="78" spans="11:11" x14ac:dyDescent="0.35">
      <c r="K78" s="195"/>
    </row>
    <row r="79" spans="11:11" x14ac:dyDescent="0.35">
      <c r="K79" s="195"/>
    </row>
    <row r="80" spans="11:11" x14ac:dyDescent="0.35">
      <c r="K80" s="195"/>
    </row>
    <row r="81" spans="11:11" x14ac:dyDescent="0.35">
      <c r="K81" s="195"/>
    </row>
    <row r="82" spans="11:11" x14ac:dyDescent="0.35">
      <c r="K82" s="195"/>
    </row>
    <row r="83" spans="11:11" x14ac:dyDescent="0.35">
      <c r="K83" s="195"/>
    </row>
    <row r="84" spans="11:11" x14ac:dyDescent="0.35">
      <c r="K84" s="195"/>
    </row>
    <row r="85" spans="11:11" x14ac:dyDescent="0.35">
      <c r="K85" s="195"/>
    </row>
    <row r="86" spans="11:11" x14ac:dyDescent="0.35">
      <c r="K86" s="195"/>
    </row>
    <row r="87" spans="11:11" x14ac:dyDescent="0.35">
      <c r="K87" s="195"/>
    </row>
    <row r="88" spans="11:11" x14ac:dyDescent="0.35">
      <c r="K88" s="195"/>
    </row>
    <row r="89" spans="11:11" x14ac:dyDescent="0.35">
      <c r="K89" s="195"/>
    </row>
    <row r="90" spans="11:11" x14ac:dyDescent="0.35">
      <c r="K90" s="195"/>
    </row>
    <row r="91" spans="11:11" x14ac:dyDescent="0.35">
      <c r="K91" s="195"/>
    </row>
    <row r="92" spans="11:11" x14ac:dyDescent="0.35">
      <c r="K92" s="195"/>
    </row>
    <row r="93" spans="11:11" x14ac:dyDescent="0.35">
      <c r="K93" s="195"/>
    </row>
    <row r="94" spans="11:11" x14ac:dyDescent="0.35">
      <c r="K94" s="195"/>
    </row>
    <row r="95" spans="11:11" x14ac:dyDescent="0.35">
      <c r="K95" s="195"/>
    </row>
    <row r="96" spans="11:11" x14ac:dyDescent="0.35">
      <c r="K96" s="195"/>
    </row>
    <row r="97" spans="11:11" x14ac:dyDescent="0.35">
      <c r="K97" s="195"/>
    </row>
    <row r="98" spans="11:11" x14ac:dyDescent="0.35">
      <c r="K98" s="195"/>
    </row>
    <row r="99" spans="11:11" x14ac:dyDescent="0.35">
      <c r="K99" s="195"/>
    </row>
    <row r="100" spans="11:11" x14ac:dyDescent="0.35">
      <c r="K100" s="19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WcQbbKRZMA3wtV9IJiLTKMkCgLDZGhOlsVSOfB2EyGTAggKzo4gI2KLAQnw3WzAqDsiq30TQ/ux7/voNU3XwA==" saltValue="Dtpr1AXHVlSY166S3KCI1g==" spinCount="100000" sheet="1" objects="1" scenarios="1"/>
  <conditionalFormatting sqref="H6:I17">
    <cfRule type="expression" dxfId="1777" priority="462">
      <formula>OR($G6="Número",$G6="Meses",$G6="Pesos",$G6="Millones")</formula>
    </cfRule>
    <cfRule type="expression" dxfId="1776" priority="463">
      <formula>$G6="Porcentaje"</formula>
    </cfRule>
  </conditionalFormatting>
  <conditionalFormatting sqref="H32:I32">
    <cfRule type="expression" dxfId="1775" priority="437">
      <formula>OR($G32="Número",$G32="Meses",$G32="Pesos",$G32="Millones")</formula>
    </cfRule>
    <cfRule type="expression" dxfId="1774" priority="438">
      <formula>$G32="Porcentaje"</formula>
    </cfRule>
  </conditionalFormatting>
  <conditionalFormatting sqref="K5:K17">
    <cfRule type="cellIs" dxfId="1773" priority="237" operator="greaterThan">
      <formula>1.1</formula>
    </cfRule>
    <cfRule type="cellIs" dxfId="1772" priority="238" operator="between">
      <formula>100%</formula>
      <formula>110%</formula>
    </cfRule>
    <cfRule type="cellIs" dxfId="1771" priority="239" operator="between">
      <formula>70%</formula>
      <formula>99.9999999%</formula>
    </cfRule>
    <cfRule type="cellIs" dxfId="1770" priority="240" operator="between">
      <formula>0</formula>
      <formula>0.6999999999999</formula>
    </cfRule>
  </conditionalFormatting>
  <conditionalFormatting sqref="J5:J17">
    <cfRule type="containsText" dxfId="1769" priority="231" operator="containsText" text="Sin medición en la vigencia">
      <formula>NOT(ISERROR(SEARCH("Sin medición en la vigencia",J5)))</formula>
    </cfRule>
    <cfRule type="cellIs" dxfId="1768" priority="232" operator="greaterThan">
      <formula>1.1</formula>
    </cfRule>
    <cfRule type="cellIs" dxfId="1767" priority="233" operator="between">
      <formula>100%</formula>
      <formula>110%</formula>
    </cfRule>
    <cfRule type="cellIs" dxfId="1766" priority="234" operator="between">
      <formula>70%</formula>
      <formula>99.9999999%</formula>
    </cfRule>
    <cfRule type="cellIs" dxfId="1765" priority="235" operator="between">
      <formula>0</formula>
      <formula>0.6999999999999</formula>
    </cfRule>
  </conditionalFormatting>
  <conditionalFormatting sqref="K19:K30">
    <cfRule type="cellIs" dxfId="1764" priority="227" operator="greaterThan">
      <formula>1.1</formula>
    </cfRule>
    <cfRule type="cellIs" dxfId="1763" priority="228" operator="between">
      <formula>100%</formula>
      <formula>110%</formula>
    </cfRule>
    <cfRule type="cellIs" dxfId="1762" priority="229" operator="between">
      <formula>70%</formula>
      <formula>99.9999999%</formula>
    </cfRule>
    <cfRule type="cellIs" dxfId="1761" priority="230" operator="between">
      <formula>0</formula>
      <formula>0.6999999999999</formula>
    </cfRule>
  </conditionalFormatting>
  <conditionalFormatting sqref="J19:J30">
    <cfRule type="containsText" dxfId="1760" priority="221" operator="containsText" text="Sin medición en la vigencia">
      <formula>NOT(ISERROR(SEARCH("Sin medición en la vigencia",J19)))</formula>
    </cfRule>
    <cfRule type="cellIs" dxfId="1759" priority="222" operator="greaterThan">
      <formula>1.1</formula>
    </cfRule>
    <cfRule type="cellIs" dxfId="1758" priority="223" operator="between">
      <formula>100%</formula>
      <formula>110%</formula>
    </cfRule>
    <cfRule type="cellIs" dxfId="1757" priority="224" operator="between">
      <formula>70%</formula>
      <formula>99.9999999%</formula>
    </cfRule>
    <cfRule type="cellIs" dxfId="1756" priority="225" operator="between">
      <formula>0</formula>
      <formula>0.6999999999999</formula>
    </cfRule>
  </conditionalFormatting>
  <conditionalFormatting sqref="K32:K51">
    <cfRule type="cellIs" dxfId="1755" priority="217" operator="greaterThan">
      <formula>1.1</formula>
    </cfRule>
    <cfRule type="cellIs" dxfId="1754" priority="218" operator="between">
      <formula>100%</formula>
      <formula>110%</formula>
    </cfRule>
    <cfRule type="cellIs" dxfId="1753" priority="219" operator="between">
      <formula>70%</formula>
      <formula>99.9999999%</formula>
    </cfRule>
    <cfRule type="cellIs" dxfId="1752" priority="220" operator="between">
      <formula>0</formula>
      <formula>0.6999999999999</formula>
    </cfRule>
  </conditionalFormatting>
  <conditionalFormatting sqref="J32:J51">
    <cfRule type="containsText" dxfId="1751" priority="211" operator="containsText" text="Sin medición en la vigencia">
      <formula>NOT(ISERROR(SEARCH("Sin medición en la vigencia",J32)))</formula>
    </cfRule>
    <cfRule type="cellIs" dxfId="1750" priority="212" operator="greaterThan">
      <formula>1.1</formula>
    </cfRule>
    <cfRule type="cellIs" dxfId="1749" priority="213" operator="between">
      <formula>100%</formula>
      <formula>110%</formula>
    </cfRule>
    <cfRule type="cellIs" dxfId="1748" priority="214" operator="between">
      <formula>70%</formula>
      <formula>99.9999999%</formula>
    </cfRule>
    <cfRule type="cellIs" dxfId="1747" priority="215" operator="between">
      <formula>0</formula>
      <formula>0.6999999999999</formula>
    </cfRule>
  </conditionalFormatting>
  <conditionalFormatting sqref="K53">
    <cfRule type="cellIs" dxfId="1746" priority="207" operator="greaterThan">
      <formula>1.1</formula>
    </cfRule>
    <cfRule type="cellIs" dxfId="1745" priority="208" operator="between">
      <formula>100%</formula>
      <formula>110%</formula>
    </cfRule>
    <cfRule type="cellIs" dxfId="1744" priority="209" operator="between">
      <formula>70%</formula>
      <formula>99.9999999%</formula>
    </cfRule>
    <cfRule type="cellIs" dxfId="1743" priority="210" operator="between">
      <formula>0</formula>
      <formula>0.6999999999999</formula>
    </cfRule>
  </conditionalFormatting>
  <conditionalFormatting sqref="J53">
    <cfRule type="containsText" dxfId="1742" priority="201" operator="containsText" text="Sin medición en la vigencia">
      <formula>NOT(ISERROR(SEARCH("Sin medición en la vigencia",J53)))</formula>
    </cfRule>
    <cfRule type="cellIs" dxfId="1741" priority="202" operator="greaterThan">
      <formula>1.1</formula>
    </cfRule>
    <cfRule type="cellIs" dxfId="1740" priority="203" operator="between">
      <formula>100%</formula>
      <formula>110%</formula>
    </cfRule>
    <cfRule type="cellIs" dxfId="1739" priority="204" operator="between">
      <formula>70%</formula>
      <formula>99.9999999%</formula>
    </cfRule>
    <cfRule type="cellIs" dxfId="1738" priority="205" operator="between">
      <formula>0</formula>
      <formula>0.6999999999999</formula>
    </cfRule>
  </conditionalFormatting>
  <hyperlinks>
    <hyperlink ref="L54" location="Principal!A1" display="volver al índice" xr:uid="{00000000-0004-0000-4F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36" operator="containsText" id="{F58FF597-F86D-4BD0-9DD3-0E1842E718C4}">
            <xm:f>NOT(ISERROR(SEARCH("-",K5)))</xm:f>
            <xm:f>"-"</xm:f>
            <x14:dxf>
              <fill>
                <patternFill>
                  <bgColor rgb="FF000000"/>
                </patternFill>
              </fill>
            </x14:dxf>
          </x14:cfRule>
          <xm:sqref>K5:K17</xm:sqref>
        </x14:conditionalFormatting>
        <x14:conditionalFormatting xmlns:xm="http://schemas.microsoft.com/office/excel/2006/main">
          <x14:cfRule type="containsText" priority="226" operator="containsText" id="{AF42330C-9D12-463A-B52D-EE8B59372436}">
            <xm:f>NOT(ISERROR(SEARCH("-",K19)))</xm:f>
            <xm:f>"-"</xm:f>
            <x14:dxf>
              <fill>
                <patternFill>
                  <bgColor rgb="FF000000"/>
                </patternFill>
              </fill>
            </x14:dxf>
          </x14:cfRule>
          <xm:sqref>K19:K30</xm:sqref>
        </x14:conditionalFormatting>
        <x14:conditionalFormatting xmlns:xm="http://schemas.microsoft.com/office/excel/2006/main">
          <x14:cfRule type="containsText" priority="216" operator="containsText" id="{93C639E0-8D3C-4103-B7EA-000899725D29}">
            <xm:f>NOT(ISERROR(SEARCH("-",K32)))</xm:f>
            <xm:f>"-"</xm:f>
            <x14:dxf>
              <fill>
                <patternFill>
                  <bgColor rgb="FF000000"/>
                </patternFill>
              </fill>
            </x14:dxf>
          </x14:cfRule>
          <xm:sqref>K32:K51</xm:sqref>
        </x14:conditionalFormatting>
        <x14:conditionalFormatting xmlns:xm="http://schemas.microsoft.com/office/excel/2006/main">
          <x14:cfRule type="containsText" priority="206" operator="containsText" id="{29858EB3-4D41-4629-8DF8-7859316919FD}">
            <xm:f>NOT(ISERROR(SEARCH("-",K53)))</xm:f>
            <xm:f>"-"</xm:f>
            <x14:dxf>
              <fill>
                <patternFill>
                  <bgColor rgb="FF000000"/>
                </patternFill>
              </fill>
            </x14:dxf>
          </x14:cfRule>
          <xm:sqref>K53</xm:sqref>
        </x14:conditionalFormatting>
      </x14:conditionalFormatting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L115"/>
  <sheetViews>
    <sheetView zoomScale="60" zoomScaleNormal="60" workbookViewId="0">
      <pane xSplit="6" ySplit="4" topLeftCell="G5" activePane="bottomRight" state="frozen"/>
      <selection pane="topRight" activeCell="G1" sqref="G1"/>
      <selection pane="bottomLeft" activeCell="A5" sqref="A5"/>
      <selection pane="bottomRight" activeCell="F5" sqref="F5"/>
    </sheetView>
  </sheetViews>
  <sheetFormatPr baseColWidth="10" defaultColWidth="11.42578125" defaultRowHeight="21" x14ac:dyDescent="0.35"/>
  <cols>
    <col min="1" max="1" width="21" style="124" customWidth="1"/>
    <col min="2" max="2" width="20.5703125" style="124" customWidth="1"/>
    <col min="3" max="3" width="25.28515625" style="124" customWidth="1"/>
    <col min="4" max="4" width="36.85546875" style="124" customWidth="1"/>
    <col min="5" max="5" width="24.85546875" style="163" customWidth="1"/>
    <col min="6" max="6" width="26.85546875" style="163" customWidth="1"/>
    <col min="7" max="7" width="11.42578125" style="163"/>
    <col min="8" max="8" width="23.5703125" style="168" bestFit="1" customWidth="1"/>
    <col min="9" max="9" width="21.85546875" style="168" bestFit="1" customWidth="1"/>
    <col min="10" max="10" width="23.140625" style="168" customWidth="1"/>
    <col min="11" max="11" width="23.42578125" style="168" customWidth="1"/>
    <col min="12" max="12" width="150.7109375" style="167" customWidth="1"/>
    <col min="13" max="16384" width="11.42578125" style="124"/>
  </cols>
  <sheetData>
    <row r="1" spans="1:12" s="163" customFormat="1" ht="81.75" customHeight="1" thickBot="1" x14ac:dyDescent="0.3">
      <c r="A1" s="117"/>
      <c r="B1" s="118" t="s">
        <v>122</v>
      </c>
      <c r="C1" s="118"/>
      <c r="D1" s="119" t="s">
        <v>1925</v>
      </c>
      <c r="E1" s="119"/>
      <c r="F1" s="119"/>
      <c r="G1" s="119"/>
      <c r="H1" s="123"/>
      <c r="I1" s="123"/>
      <c r="J1" s="123"/>
      <c r="K1" s="123"/>
      <c r="L1" s="122"/>
    </row>
    <row r="2" spans="1:12" s="164" customFormat="1" ht="36" customHeight="1" thickTop="1" thickBot="1" x14ac:dyDescent="0.3">
      <c r="A2" s="125"/>
      <c r="B2" s="125"/>
      <c r="C2" s="125"/>
      <c r="D2" s="125"/>
      <c r="E2" s="125"/>
      <c r="F2" s="125"/>
      <c r="G2" s="125"/>
      <c r="H2" s="940" t="s">
        <v>124</v>
      </c>
      <c r="I2" s="940"/>
      <c r="J2" s="940"/>
      <c r="K2" s="940"/>
      <c r="L2" s="130" t="s">
        <v>21</v>
      </c>
    </row>
    <row r="3" spans="1:12" s="163" customFormat="1" ht="100.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s="163" customFormat="1" ht="22.5" thickTop="1" thickBot="1" x14ac:dyDescent="0.3">
      <c r="A4" s="173"/>
      <c r="B4" s="251" t="s">
        <v>135</v>
      </c>
      <c r="C4" s="251"/>
      <c r="D4" s="251"/>
      <c r="E4" s="251"/>
      <c r="F4" s="251"/>
      <c r="G4" s="251"/>
      <c r="H4" s="177"/>
      <c r="I4" s="177"/>
      <c r="J4" s="177"/>
      <c r="K4" s="177"/>
      <c r="L4" s="175"/>
    </row>
    <row r="5" spans="1:12" s="163" customFormat="1" ht="91.5" thickTop="1" thickBot="1" x14ac:dyDescent="0.3">
      <c r="A5" s="125" t="s">
        <v>1926</v>
      </c>
      <c r="B5" s="1005" t="s">
        <v>137</v>
      </c>
      <c r="C5" s="397" t="s">
        <v>771</v>
      </c>
      <c r="D5" s="291" t="s">
        <v>139</v>
      </c>
      <c r="E5" s="154" t="s">
        <v>560</v>
      </c>
      <c r="F5" s="154" t="s">
        <v>275</v>
      </c>
      <c r="G5" s="154" t="s">
        <v>276</v>
      </c>
      <c r="H5" s="150">
        <v>0.95</v>
      </c>
      <c r="I5" s="150">
        <v>0.99480000000000002</v>
      </c>
      <c r="J5" s="151">
        <v>1.0471578947368421</v>
      </c>
      <c r="K5" s="145">
        <v>1.0471578947368421</v>
      </c>
      <c r="L5" s="152" t="s">
        <v>1927</v>
      </c>
    </row>
    <row r="6" spans="1:12" s="163" customFormat="1" ht="65.45" customHeight="1" thickTop="1" thickBot="1" x14ac:dyDescent="0.3">
      <c r="A6" s="125" t="s">
        <v>1926</v>
      </c>
      <c r="B6" s="1005" t="s">
        <v>137</v>
      </c>
      <c r="C6" s="397" t="s">
        <v>771</v>
      </c>
      <c r="D6" s="291" t="s">
        <v>141</v>
      </c>
      <c r="E6" s="154" t="s">
        <v>142</v>
      </c>
      <c r="F6" s="154" t="s">
        <v>279</v>
      </c>
      <c r="G6" s="154" t="s">
        <v>276</v>
      </c>
      <c r="H6" s="194">
        <v>0.95</v>
      </c>
      <c r="I6" s="194">
        <v>1.07</v>
      </c>
      <c r="J6" s="151">
        <v>1.1263157894736844</v>
      </c>
      <c r="K6" s="145">
        <v>1.1263157894736844</v>
      </c>
      <c r="L6" s="152" t="s">
        <v>1928</v>
      </c>
    </row>
    <row r="7" spans="1:12" s="163" customFormat="1" ht="121.5" thickTop="1" thickBot="1" x14ac:dyDescent="0.3">
      <c r="A7" s="125" t="s">
        <v>1926</v>
      </c>
      <c r="B7" s="1005" t="s">
        <v>137</v>
      </c>
      <c r="C7" s="397" t="s">
        <v>143</v>
      </c>
      <c r="D7" s="291" t="s">
        <v>1135</v>
      </c>
      <c r="E7" s="154" t="s">
        <v>565</v>
      </c>
      <c r="F7" s="172" t="s">
        <v>1494</v>
      </c>
      <c r="G7" s="172" t="s">
        <v>1443</v>
      </c>
      <c r="H7" s="194">
        <v>166538</v>
      </c>
      <c r="I7" s="194">
        <v>148746.55048099998</v>
      </c>
      <c r="J7" s="151">
        <v>0.89316882922215945</v>
      </c>
      <c r="K7" s="145">
        <v>0.89316882922215945</v>
      </c>
      <c r="L7" s="152" t="s">
        <v>1929</v>
      </c>
    </row>
    <row r="8" spans="1:12" s="163" customFormat="1" ht="140.44999999999999" customHeight="1" thickTop="1" thickBot="1" x14ac:dyDescent="0.3">
      <c r="A8" s="125" t="s">
        <v>1926</v>
      </c>
      <c r="B8" s="1005" t="s">
        <v>137</v>
      </c>
      <c r="C8" s="397" t="s">
        <v>143</v>
      </c>
      <c r="D8" s="291" t="s">
        <v>564</v>
      </c>
      <c r="E8" s="1179" t="s">
        <v>144</v>
      </c>
      <c r="F8" s="154" t="s">
        <v>1496</v>
      </c>
      <c r="G8" s="154" t="s">
        <v>1443</v>
      </c>
      <c r="H8" s="194">
        <v>48648.142768578422</v>
      </c>
      <c r="I8" s="194">
        <v>49834.025722522798</v>
      </c>
      <c r="J8" s="151">
        <v>1.02437673642724</v>
      </c>
      <c r="K8" s="145">
        <v>1.02437673642724</v>
      </c>
      <c r="L8" s="152" t="s">
        <v>1930</v>
      </c>
    </row>
    <row r="9" spans="1:12" s="163" customFormat="1" ht="104.25" customHeight="1" thickTop="1" thickBot="1" x14ac:dyDescent="0.3">
      <c r="A9" s="125" t="s">
        <v>1926</v>
      </c>
      <c r="B9" s="1005" t="s">
        <v>137</v>
      </c>
      <c r="C9" s="397" t="s">
        <v>143</v>
      </c>
      <c r="D9" s="291" t="s">
        <v>145</v>
      </c>
      <c r="E9" s="154" t="s">
        <v>146</v>
      </c>
      <c r="F9" s="154" t="s">
        <v>1550</v>
      </c>
      <c r="G9" s="154" t="s">
        <v>453</v>
      </c>
      <c r="H9" s="194">
        <v>87</v>
      </c>
      <c r="I9" s="194">
        <v>96</v>
      </c>
      <c r="J9" s="151">
        <v>1.103448275862069</v>
      </c>
      <c r="K9" s="145">
        <v>1.103448275862069</v>
      </c>
      <c r="L9" s="152" t="s">
        <v>1931</v>
      </c>
    </row>
    <row r="10" spans="1:12" s="163" customFormat="1" ht="160.5" customHeight="1" thickTop="1" thickBot="1" x14ac:dyDescent="0.3">
      <c r="A10" s="125" t="s">
        <v>1926</v>
      </c>
      <c r="B10" s="1005" t="s">
        <v>137</v>
      </c>
      <c r="C10" s="397" t="s">
        <v>143</v>
      </c>
      <c r="D10" s="291" t="s">
        <v>1138</v>
      </c>
      <c r="E10" s="154" t="s">
        <v>466</v>
      </c>
      <c r="F10" s="154" t="s">
        <v>466</v>
      </c>
      <c r="G10" s="154" t="s">
        <v>438</v>
      </c>
      <c r="H10" s="194">
        <v>12300000000</v>
      </c>
      <c r="I10" s="194">
        <v>14207414250</v>
      </c>
      <c r="J10" s="151">
        <v>1.1550743292682928</v>
      </c>
      <c r="K10" s="145">
        <v>1.1550743292682928</v>
      </c>
      <c r="L10" s="152" t="s">
        <v>1932</v>
      </c>
    </row>
    <row r="11" spans="1:12" s="163" customFormat="1" ht="151.5" thickTop="1" thickBot="1" x14ac:dyDescent="0.3">
      <c r="A11" s="125" t="s">
        <v>1926</v>
      </c>
      <c r="B11" s="1005" t="s">
        <v>137</v>
      </c>
      <c r="C11" s="397" t="s">
        <v>143</v>
      </c>
      <c r="D11" s="291" t="s">
        <v>150</v>
      </c>
      <c r="E11" s="154" t="s">
        <v>151</v>
      </c>
      <c r="F11" s="154" t="s">
        <v>1322</v>
      </c>
      <c r="G11" s="154" t="s">
        <v>276</v>
      </c>
      <c r="H11" s="194">
        <v>0.65500000000000003</v>
      </c>
      <c r="I11" s="194">
        <v>1</v>
      </c>
      <c r="J11" s="151">
        <v>1.5267175572519083</v>
      </c>
      <c r="K11" s="145">
        <v>1.5267175572519083</v>
      </c>
      <c r="L11" s="152" t="s">
        <v>1933</v>
      </c>
    </row>
    <row r="12" spans="1:12" s="163" customFormat="1" ht="76.5" thickTop="1" thickBot="1" x14ac:dyDescent="0.3">
      <c r="A12" s="125" t="s">
        <v>1926</v>
      </c>
      <c r="B12" s="1005" t="s">
        <v>137</v>
      </c>
      <c r="C12" s="397" t="s">
        <v>143</v>
      </c>
      <c r="D12" s="291" t="s">
        <v>150</v>
      </c>
      <c r="E12" s="154" t="s">
        <v>1141</v>
      </c>
      <c r="F12" s="154" t="s">
        <v>1324</v>
      </c>
      <c r="G12" s="154" t="s">
        <v>276</v>
      </c>
      <c r="H12" s="194">
        <v>1</v>
      </c>
      <c r="I12" s="194">
        <v>1</v>
      </c>
      <c r="J12" s="151">
        <v>1</v>
      </c>
      <c r="K12" s="145">
        <v>1</v>
      </c>
      <c r="L12" s="152" t="s">
        <v>1934</v>
      </c>
    </row>
    <row r="13" spans="1:12" s="163" customFormat="1" ht="166.5" thickTop="1" thickBot="1" x14ac:dyDescent="0.3">
      <c r="A13" s="125" t="s">
        <v>1926</v>
      </c>
      <c r="B13" s="1005" t="s">
        <v>137</v>
      </c>
      <c r="C13" s="397" t="s">
        <v>143</v>
      </c>
      <c r="D13" s="291" t="s">
        <v>150</v>
      </c>
      <c r="E13" s="154" t="s">
        <v>1143</v>
      </c>
      <c r="F13" s="154" t="s">
        <v>1326</v>
      </c>
      <c r="G13" s="154" t="s">
        <v>276</v>
      </c>
      <c r="H13" s="194">
        <v>1</v>
      </c>
      <c r="I13" s="194">
        <v>0</v>
      </c>
      <c r="J13" s="151" t="s">
        <v>297</v>
      </c>
      <c r="K13" s="145" t="s">
        <v>298</v>
      </c>
      <c r="L13" s="152" t="s">
        <v>1935</v>
      </c>
    </row>
    <row r="14" spans="1:12" s="163" customFormat="1" ht="22.5" thickTop="1" thickBot="1" x14ac:dyDescent="0.3">
      <c r="A14" s="1286"/>
      <c r="B14" s="284" t="s">
        <v>290</v>
      </c>
      <c r="C14" s="1286"/>
      <c r="D14" s="1286"/>
      <c r="E14" s="284"/>
      <c r="F14" s="284"/>
      <c r="G14" s="284"/>
      <c r="H14" s="942"/>
      <c r="I14" s="942"/>
      <c r="J14" s="942"/>
      <c r="K14" s="941"/>
      <c r="L14" s="289"/>
    </row>
    <row r="15" spans="1:12" s="163" customFormat="1" ht="76.5" thickTop="1" thickBot="1" x14ac:dyDescent="0.3">
      <c r="A15" s="125" t="s">
        <v>1926</v>
      </c>
      <c r="B15" s="1287" t="s">
        <v>158</v>
      </c>
      <c r="C15" s="397" t="s">
        <v>159</v>
      </c>
      <c r="D15" s="747" t="s">
        <v>1685</v>
      </c>
      <c r="E15" s="696" t="s">
        <v>632</v>
      </c>
      <c r="F15" s="696" t="s">
        <v>1506</v>
      </c>
      <c r="G15" s="943" t="s">
        <v>453</v>
      </c>
      <c r="H15" s="194">
        <v>24</v>
      </c>
      <c r="I15" s="194">
        <v>38</v>
      </c>
      <c r="J15" s="151">
        <v>1.5833333333333333</v>
      </c>
      <c r="K15" s="145">
        <v>1.5833333333333333</v>
      </c>
      <c r="L15" s="152" t="s">
        <v>1936</v>
      </c>
    </row>
    <row r="16" spans="1:12" s="163" customFormat="1" ht="76.5" thickTop="1" thickBot="1" x14ac:dyDescent="0.3">
      <c r="A16" s="125" t="s">
        <v>1926</v>
      </c>
      <c r="B16" s="1287" t="s">
        <v>158</v>
      </c>
      <c r="C16" s="397" t="s">
        <v>159</v>
      </c>
      <c r="D16" s="1031" t="s">
        <v>1654</v>
      </c>
      <c r="E16" s="696" t="s">
        <v>635</v>
      </c>
      <c r="F16" s="696" t="s">
        <v>1509</v>
      </c>
      <c r="G16" s="943" t="s">
        <v>453</v>
      </c>
      <c r="H16" s="194">
        <v>12</v>
      </c>
      <c r="I16" s="194">
        <v>15</v>
      </c>
      <c r="J16" s="151">
        <v>1.25</v>
      </c>
      <c r="K16" s="145">
        <v>1.25</v>
      </c>
      <c r="L16" s="152" t="s">
        <v>1937</v>
      </c>
    </row>
    <row r="17" spans="1:12" s="163" customFormat="1" ht="76.5" thickTop="1" thickBot="1" x14ac:dyDescent="0.3">
      <c r="A17" s="125" t="s">
        <v>1926</v>
      </c>
      <c r="B17" s="1287" t="s">
        <v>158</v>
      </c>
      <c r="C17" s="397" t="s">
        <v>159</v>
      </c>
      <c r="D17" s="1031" t="s">
        <v>1654</v>
      </c>
      <c r="E17" s="696" t="s">
        <v>637</v>
      </c>
      <c r="F17" s="696" t="s">
        <v>1511</v>
      </c>
      <c r="G17" s="943" t="s">
        <v>453</v>
      </c>
      <c r="H17" s="194">
        <v>6</v>
      </c>
      <c r="I17" s="194">
        <v>50</v>
      </c>
      <c r="J17" s="151">
        <v>8.3333333333333339</v>
      </c>
      <c r="K17" s="145">
        <v>2</v>
      </c>
      <c r="L17" s="152" t="s">
        <v>1938</v>
      </c>
    </row>
    <row r="18" spans="1:12" s="163" customFormat="1" ht="241.5" thickTop="1" thickBot="1" x14ac:dyDescent="0.3">
      <c r="A18" s="125" t="s">
        <v>1926</v>
      </c>
      <c r="B18" s="1287" t="s">
        <v>158</v>
      </c>
      <c r="C18" s="397" t="s">
        <v>159</v>
      </c>
      <c r="D18" s="747" t="s">
        <v>1513</v>
      </c>
      <c r="E18" s="154" t="s">
        <v>1514</v>
      </c>
      <c r="F18" s="154" t="s">
        <v>1515</v>
      </c>
      <c r="G18" s="154" t="s">
        <v>276</v>
      </c>
      <c r="H18" s="194">
        <v>0.5</v>
      </c>
      <c r="I18" s="194">
        <v>0.66241666666666665</v>
      </c>
      <c r="J18" s="151">
        <v>1.3248333333333333</v>
      </c>
      <c r="K18" s="145">
        <v>1.3248333333333333</v>
      </c>
      <c r="L18" s="152" t="s">
        <v>1939</v>
      </c>
    </row>
    <row r="19" spans="1:12" s="163" customFormat="1" ht="91.5" thickTop="1" thickBot="1" x14ac:dyDescent="0.3">
      <c r="A19" s="125" t="s">
        <v>1926</v>
      </c>
      <c r="B19" s="1287" t="s">
        <v>158</v>
      </c>
      <c r="C19" s="397" t="s">
        <v>159</v>
      </c>
      <c r="D19" s="747" t="s">
        <v>577</v>
      </c>
      <c r="E19" s="154" t="s">
        <v>578</v>
      </c>
      <c r="F19" s="154" t="s">
        <v>1560</v>
      </c>
      <c r="G19" s="154" t="s">
        <v>453</v>
      </c>
      <c r="H19" s="194">
        <v>965</v>
      </c>
      <c r="I19" s="194">
        <v>1770</v>
      </c>
      <c r="J19" s="151">
        <v>1.8341968911917099</v>
      </c>
      <c r="K19" s="145">
        <v>1.8341968911917099</v>
      </c>
      <c r="L19" s="152" t="s">
        <v>1940</v>
      </c>
    </row>
    <row r="20" spans="1:12" s="163" customFormat="1" ht="61.5" thickTop="1" thickBot="1" x14ac:dyDescent="0.3">
      <c r="A20" s="125" t="s">
        <v>1926</v>
      </c>
      <c r="B20" s="1287" t="s">
        <v>158</v>
      </c>
      <c r="C20" s="397" t="s">
        <v>159</v>
      </c>
      <c r="D20" s="747" t="s">
        <v>192</v>
      </c>
      <c r="E20" s="154" t="s">
        <v>193</v>
      </c>
      <c r="F20" s="154" t="s">
        <v>1519</v>
      </c>
      <c r="G20" s="154" t="s">
        <v>1334</v>
      </c>
      <c r="H20" s="194">
        <v>10.199999999999999</v>
      </c>
      <c r="I20" s="194">
        <v>9.7999999999999989</v>
      </c>
      <c r="J20" s="151">
        <v>1.0408163265306123</v>
      </c>
      <c r="K20" s="145">
        <v>1.0408163265306123</v>
      </c>
      <c r="L20" s="152" t="s">
        <v>1941</v>
      </c>
    </row>
    <row r="21" spans="1:12" s="163" customFormat="1" ht="76.5" thickTop="1" thickBot="1" x14ac:dyDescent="0.3">
      <c r="A21" s="125" t="s">
        <v>1926</v>
      </c>
      <c r="B21" s="1287" t="s">
        <v>158</v>
      </c>
      <c r="C21" s="397" t="s">
        <v>159</v>
      </c>
      <c r="D21" s="747" t="s">
        <v>231</v>
      </c>
      <c r="E21" s="154" t="s">
        <v>232</v>
      </c>
      <c r="F21" s="154" t="s">
        <v>1331</v>
      </c>
      <c r="G21" s="154" t="s">
        <v>276</v>
      </c>
      <c r="H21" s="194">
        <v>1</v>
      </c>
      <c r="I21" s="194">
        <v>0.75</v>
      </c>
      <c r="J21" s="151">
        <v>0.75</v>
      </c>
      <c r="K21" s="145">
        <v>0.75</v>
      </c>
      <c r="L21" s="152" t="s">
        <v>1942</v>
      </c>
    </row>
    <row r="22" spans="1:12" s="163" customFormat="1" ht="61.5" thickTop="1" thickBot="1" x14ac:dyDescent="0.3">
      <c r="A22" s="125" t="s">
        <v>1926</v>
      </c>
      <c r="B22" s="1287" t="s">
        <v>158</v>
      </c>
      <c r="C22" s="397" t="s">
        <v>159</v>
      </c>
      <c r="D22" s="747" t="s">
        <v>234</v>
      </c>
      <c r="E22" s="154" t="s">
        <v>235</v>
      </c>
      <c r="F22" s="154" t="s">
        <v>1333</v>
      </c>
      <c r="G22" s="695" t="s">
        <v>1334</v>
      </c>
      <c r="H22" s="194">
        <v>4</v>
      </c>
      <c r="I22" s="194">
        <v>4</v>
      </c>
      <c r="J22" s="151">
        <v>1</v>
      </c>
      <c r="K22" s="145">
        <v>1</v>
      </c>
      <c r="L22" s="152" t="s">
        <v>1943</v>
      </c>
    </row>
    <row r="23" spans="1:12" s="163" customFormat="1" ht="76.5" thickTop="1" thickBot="1" x14ac:dyDescent="0.3">
      <c r="A23" s="125" t="s">
        <v>1926</v>
      </c>
      <c r="B23" s="1287" t="s">
        <v>158</v>
      </c>
      <c r="C23" s="397" t="s">
        <v>159</v>
      </c>
      <c r="D23" s="747" t="s">
        <v>247</v>
      </c>
      <c r="E23" s="154" t="s">
        <v>1152</v>
      </c>
      <c r="F23" s="154" t="s">
        <v>1336</v>
      </c>
      <c r="G23" s="695" t="s">
        <v>276</v>
      </c>
      <c r="H23" s="194">
        <v>1</v>
      </c>
      <c r="I23" s="194">
        <v>1</v>
      </c>
      <c r="J23" s="151">
        <v>1</v>
      </c>
      <c r="K23" s="145">
        <v>1</v>
      </c>
      <c r="L23" s="152" t="s">
        <v>1944</v>
      </c>
    </row>
    <row r="24" spans="1:12" s="163" customFormat="1" ht="76.5" thickTop="1" thickBot="1" x14ac:dyDescent="0.3">
      <c r="A24" s="125" t="s">
        <v>1926</v>
      </c>
      <c r="B24" s="1287" t="s">
        <v>158</v>
      </c>
      <c r="C24" s="397" t="s">
        <v>160</v>
      </c>
      <c r="D24" s="747" t="s">
        <v>1662</v>
      </c>
      <c r="E24" s="154" t="s">
        <v>1523</v>
      </c>
      <c r="F24" s="154" t="s">
        <v>1524</v>
      </c>
      <c r="G24" s="695" t="s">
        <v>276</v>
      </c>
      <c r="H24" s="194">
        <v>1</v>
      </c>
      <c r="I24" s="194">
        <v>1</v>
      </c>
      <c r="J24" s="151">
        <v>1</v>
      </c>
      <c r="K24" s="145">
        <v>1</v>
      </c>
      <c r="L24" s="152" t="s">
        <v>1945</v>
      </c>
    </row>
    <row r="25" spans="1:12" s="163" customFormat="1" ht="61.5" thickTop="1" thickBot="1" x14ac:dyDescent="0.3">
      <c r="A25" s="125" t="s">
        <v>1926</v>
      </c>
      <c r="B25" s="1287" t="s">
        <v>158</v>
      </c>
      <c r="C25" s="397" t="s">
        <v>160</v>
      </c>
      <c r="D25" s="747" t="s">
        <v>594</v>
      </c>
      <c r="E25" s="154" t="s">
        <v>595</v>
      </c>
      <c r="F25" s="154" t="s">
        <v>1526</v>
      </c>
      <c r="G25" s="154" t="s">
        <v>1527</v>
      </c>
      <c r="H25" s="188">
        <v>32</v>
      </c>
      <c r="I25" s="188">
        <v>23.572499999999998</v>
      </c>
      <c r="J25" s="151">
        <v>1.3575140523915581</v>
      </c>
      <c r="K25" s="145">
        <v>1.3575140523915581</v>
      </c>
      <c r="L25" s="152" t="s">
        <v>1946</v>
      </c>
    </row>
    <row r="26" spans="1:12" s="163" customFormat="1" ht="16.5" thickTop="1" thickBot="1" x14ac:dyDescent="0.3">
      <c r="A26" s="944"/>
      <c r="B26" s="945" t="s">
        <v>161</v>
      </c>
      <c r="C26" s="944"/>
      <c r="D26" s="944"/>
      <c r="E26" s="944"/>
      <c r="F26" s="944"/>
      <c r="G26" s="944"/>
      <c r="H26" s="945"/>
      <c r="I26" s="945"/>
      <c r="J26" s="944"/>
      <c r="K26" s="945"/>
      <c r="L26" s="945"/>
    </row>
    <row r="27" spans="1:12" s="163" customFormat="1" ht="137.44999999999999" customHeight="1" thickTop="1" thickBot="1" x14ac:dyDescent="0.3">
      <c r="A27" s="125" t="s">
        <v>1926</v>
      </c>
      <c r="B27" s="944" t="s">
        <v>162</v>
      </c>
      <c r="C27" s="1288" t="s">
        <v>513</v>
      </c>
      <c r="D27" s="398" t="s">
        <v>1384</v>
      </c>
      <c r="E27" s="696" t="s">
        <v>919</v>
      </c>
      <c r="F27" s="696" t="s">
        <v>1338</v>
      </c>
      <c r="G27" s="943" t="s">
        <v>276</v>
      </c>
      <c r="H27" s="194">
        <v>0.7433956652235012</v>
      </c>
      <c r="I27" s="194">
        <v>0.81520000000000004</v>
      </c>
      <c r="J27" s="151">
        <v>1.0965896603054726</v>
      </c>
      <c r="K27" s="145">
        <v>1.0965896603054726</v>
      </c>
      <c r="L27" s="152" t="s">
        <v>1947</v>
      </c>
    </row>
    <row r="28" spans="1:12" s="163" customFormat="1" ht="61.5" customHeight="1" thickTop="1" thickBot="1" x14ac:dyDescent="0.3">
      <c r="A28" s="125" t="s">
        <v>1926</v>
      </c>
      <c r="B28" s="944" t="s">
        <v>162</v>
      </c>
      <c r="C28" s="1288" t="s">
        <v>165</v>
      </c>
      <c r="D28" s="397" t="s">
        <v>165</v>
      </c>
      <c r="E28" s="154" t="s">
        <v>264</v>
      </c>
      <c r="F28" s="154" t="s">
        <v>1344</v>
      </c>
      <c r="G28" s="943" t="s">
        <v>276</v>
      </c>
      <c r="H28" s="194">
        <v>1</v>
      </c>
      <c r="I28" s="194">
        <v>1</v>
      </c>
      <c r="J28" s="151">
        <v>1</v>
      </c>
      <c r="K28" s="145">
        <v>1</v>
      </c>
      <c r="L28" s="152" t="s">
        <v>1948</v>
      </c>
    </row>
    <row r="29" spans="1:12" s="163" customFormat="1" ht="91.5" thickTop="1" thickBot="1" x14ac:dyDescent="0.3">
      <c r="A29" s="125" t="s">
        <v>1926</v>
      </c>
      <c r="B29" s="944" t="s">
        <v>162</v>
      </c>
      <c r="C29" s="1288" t="s">
        <v>165</v>
      </c>
      <c r="D29" s="397" t="s">
        <v>165</v>
      </c>
      <c r="E29" s="696" t="s">
        <v>266</v>
      </c>
      <c r="F29" s="696" t="s">
        <v>1346</v>
      </c>
      <c r="G29" s="943" t="s">
        <v>276</v>
      </c>
      <c r="H29" s="194">
        <v>1</v>
      </c>
      <c r="I29" s="194">
        <v>1</v>
      </c>
      <c r="J29" s="151">
        <v>1</v>
      </c>
      <c r="K29" s="145">
        <v>1</v>
      </c>
      <c r="L29" s="152" t="s">
        <v>1949</v>
      </c>
    </row>
    <row r="30" spans="1:12" s="163" customFormat="1" ht="91.5" thickTop="1" thickBot="1" x14ac:dyDescent="0.3">
      <c r="A30" s="125" t="s">
        <v>1926</v>
      </c>
      <c r="B30" s="944" t="s">
        <v>162</v>
      </c>
      <c r="C30" s="1288" t="s">
        <v>165</v>
      </c>
      <c r="D30" s="397" t="s">
        <v>252</v>
      </c>
      <c r="E30" s="696" t="s">
        <v>200</v>
      </c>
      <c r="F30" s="696" t="s">
        <v>1340</v>
      </c>
      <c r="G30" s="943" t="s">
        <v>276</v>
      </c>
      <c r="H30" s="194">
        <v>1</v>
      </c>
      <c r="I30" s="194">
        <v>1</v>
      </c>
      <c r="J30" s="151">
        <v>1</v>
      </c>
      <c r="K30" s="145">
        <v>1</v>
      </c>
      <c r="L30" s="152" t="s">
        <v>1950</v>
      </c>
    </row>
    <row r="31" spans="1:12" s="163" customFormat="1" ht="91.5" thickTop="1" thickBot="1" x14ac:dyDescent="0.3">
      <c r="A31" s="125" t="s">
        <v>1926</v>
      </c>
      <c r="B31" s="944" t="s">
        <v>162</v>
      </c>
      <c r="C31" s="1288" t="s">
        <v>165</v>
      </c>
      <c r="D31" s="397" t="s">
        <v>252</v>
      </c>
      <c r="E31" s="172" t="s">
        <v>254</v>
      </c>
      <c r="F31" s="172" t="s">
        <v>1342</v>
      </c>
      <c r="G31" s="946" t="s">
        <v>276</v>
      </c>
      <c r="H31" s="194">
        <v>1</v>
      </c>
      <c r="I31" s="194">
        <v>0.85050000000000003</v>
      </c>
      <c r="J31" s="151">
        <v>0.85050000000000003</v>
      </c>
      <c r="K31" s="145">
        <v>0.85050000000000003</v>
      </c>
      <c r="L31" s="152" t="s">
        <v>1951</v>
      </c>
    </row>
    <row r="32" spans="1:12" s="163" customFormat="1" ht="121.5" thickTop="1" thickBot="1" x14ac:dyDescent="0.3">
      <c r="A32" s="125" t="s">
        <v>1926</v>
      </c>
      <c r="B32" s="944" t="s">
        <v>162</v>
      </c>
      <c r="C32" s="1288" t="s">
        <v>165</v>
      </c>
      <c r="D32" s="291" t="s">
        <v>202</v>
      </c>
      <c r="E32" s="154" t="s">
        <v>203</v>
      </c>
      <c r="F32" s="154" t="s">
        <v>306</v>
      </c>
      <c r="G32" s="154" t="s">
        <v>276</v>
      </c>
      <c r="H32" s="194">
        <v>1</v>
      </c>
      <c r="I32" s="194">
        <v>1</v>
      </c>
      <c r="J32" s="151">
        <v>1</v>
      </c>
      <c r="K32" s="145">
        <v>1</v>
      </c>
      <c r="L32" s="152" t="s">
        <v>1952</v>
      </c>
    </row>
    <row r="33" spans="1:12" s="163" customFormat="1" ht="76.5" thickTop="1" thickBot="1" x14ac:dyDescent="0.3">
      <c r="A33" s="125" t="s">
        <v>1926</v>
      </c>
      <c r="B33" s="944" t="s">
        <v>162</v>
      </c>
      <c r="C33" s="397" t="s">
        <v>168</v>
      </c>
      <c r="D33" s="398" t="s">
        <v>487</v>
      </c>
      <c r="E33" s="154" t="s">
        <v>488</v>
      </c>
      <c r="F33" s="154" t="s">
        <v>1349</v>
      </c>
      <c r="G33" s="695" t="s">
        <v>438</v>
      </c>
      <c r="H33" s="194">
        <v>100000000</v>
      </c>
      <c r="I33" s="194">
        <v>106540316</v>
      </c>
      <c r="J33" s="151">
        <v>1.06540316</v>
      </c>
      <c r="K33" s="145">
        <v>1.06540316</v>
      </c>
      <c r="L33" s="152" t="s">
        <v>1953</v>
      </c>
    </row>
    <row r="34" spans="1:12" s="163" customFormat="1" ht="76.5" thickTop="1" thickBot="1" x14ac:dyDescent="0.3">
      <c r="A34" s="125" t="s">
        <v>1926</v>
      </c>
      <c r="B34" s="944" t="s">
        <v>162</v>
      </c>
      <c r="C34" s="1288" t="s">
        <v>327</v>
      </c>
      <c r="D34" s="291" t="s">
        <v>608</v>
      </c>
      <c r="E34" s="154" t="s">
        <v>609</v>
      </c>
      <c r="F34" s="154" t="s">
        <v>1954</v>
      </c>
      <c r="G34" s="695" t="s">
        <v>453</v>
      </c>
      <c r="H34" s="194">
        <v>505</v>
      </c>
      <c r="I34" s="194">
        <v>1720</v>
      </c>
      <c r="J34" s="151">
        <v>3.4059405940594059</v>
      </c>
      <c r="K34" s="145">
        <v>2</v>
      </c>
      <c r="L34" s="152" t="s">
        <v>1955</v>
      </c>
    </row>
    <row r="35" spans="1:12" s="163" customFormat="1" ht="76.5" thickTop="1" thickBot="1" x14ac:dyDescent="0.3">
      <c r="A35" s="125" t="s">
        <v>1926</v>
      </c>
      <c r="B35" s="944" t="s">
        <v>162</v>
      </c>
      <c r="C35" s="1289" t="s">
        <v>327</v>
      </c>
      <c r="D35" s="1290" t="s">
        <v>617</v>
      </c>
      <c r="E35" s="947" t="s">
        <v>1666</v>
      </c>
      <c r="F35" s="947" t="s">
        <v>1667</v>
      </c>
      <c r="G35" s="947" t="s">
        <v>453</v>
      </c>
      <c r="H35" s="948">
        <v>0</v>
      </c>
      <c r="I35" s="948">
        <v>0</v>
      </c>
      <c r="J35" s="613" t="s">
        <v>297</v>
      </c>
      <c r="K35" s="611" t="s">
        <v>298</v>
      </c>
      <c r="L35" s="152" t="s">
        <v>619</v>
      </c>
    </row>
    <row r="36" spans="1:12" s="163" customFormat="1" ht="166.5" thickTop="1" thickBot="1" x14ac:dyDescent="0.3">
      <c r="A36" s="125" t="s">
        <v>1926</v>
      </c>
      <c r="B36" s="944" t="s">
        <v>162</v>
      </c>
      <c r="C36" s="1288" t="s">
        <v>327</v>
      </c>
      <c r="D36" s="291" t="s">
        <v>611</v>
      </c>
      <c r="E36" s="154" t="s">
        <v>612</v>
      </c>
      <c r="F36" s="154" t="s">
        <v>1536</v>
      </c>
      <c r="G36" s="695" t="s">
        <v>453</v>
      </c>
      <c r="H36" s="194">
        <v>1203</v>
      </c>
      <c r="I36" s="194">
        <v>1432</v>
      </c>
      <c r="J36" s="151">
        <v>1.1903574397339984</v>
      </c>
      <c r="K36" s="145">
        <v>1.1903574397339984</v>
      </c>
      <c r="L36" s="761" t="s">
        <v>1956</v>
      </c>
    </row>
    <row r="37" spans="1:12" s="163" customFormat="1" ht="76.5" thickTop="1" thickBot="1" x14ac:dyDescent="0.3">
      <c r="A37" s="125" t="s">
        <v>1926</v>
      </c>
      <c r="B37" s="944" t="s">
        <v>162</v>
      </c>
      <c r="C37" s="1289" t="s">
        <v>327</v>
      </c>
      <c r="D37" s="1290" t="s">
        <v>620</v>
      </c>
      <c r="E37" s="947" t="s">
        <v>621</v>
      </c>
      <c r="F37" s="947" t="s">
        <v>1538</v>
      </c>
      <c r="G37" s="949" t="s">
        <v>453</v>
      </c>
      <c r="H37" s="948">
        <v>0</v>
      </c>
      <c r="I37" s="948">
        <v>0</v>
      </c>
      <c r="J37" s="766" t="s">
        <v>297</v>
      </c>
      <c r="K37" s="764" t="s">
        <v>298</v>
      </c>
      <c r="L37" s="152" t="s">
        <v>619</v>
      </c>
    </row>
    <row r="38" spans="1:12" s="163" customFormat="1" ht="76.5" thickTop="1" thickBot="1" x14ac:dyDescent="0.3">
      <c r="A38" s="125" t="s">
        <v>1926</v>
      </c>
      <c r="B38" s="944" t="s">
        <v>162</v>
      </c>
      <c r="C38" s="1288" t="s">
        <v>327</v>
      </c>
      <c r="D38" s="291" t="s">
        <v>640</v>
      </c>
      <c r="E38" s="154" t="s">
        <v>641</v>
      </c>
      <c r="F38" s="154" t="s">
        <v>1541</v>
      </c>
      <c r="G38" s="154" t="s">
        <v>276</v>
      </c>
      <c r="H38" s="194">
        <v>1</v>
      </c>
      <c r="I38" s="194">
        <v>1</v>
      </c>
      <c r="J38" s="151">
        <v>1</v>
      </c>
      <c r="K38" s="145">
        <v>1</v>
      </c>
      <c r="L38" s="152" t="s">
        <v>1957</v>
      </c>
    </row>
    <row r="39" spans="1:12" s="163" customFormat="1" ht="22.5" thickTop="1" thickBot="1" x14ac:dyDescent="0.3">
      <c r="A39" s="262"/>
      <c r="B39" s="1291" t="s">
        <v>171</v>
      </c>
      <c r="C39" s="1292"/>
      <c r="D39" s="1292"/>
      <c r="E39" s="262"/>
      <c r="F39" s="262"/>
      <c r="G39" s="262"/>
      <c r="H39" s="161"/>
      <c r="I39" s="161"/>
      <c r="J39" s="161"/>
      <c r="K39" s="190"/>
      <c r="L39" s="266"/>
    </row>
    <row r="40" spans="1:12" s="163" customFormat="1" ht="166.5" thickTop="1" thickBot="1" x14ac:dyDescent="0.3">
      <c r="A40" s="125" t="s">
        <v>1926</v>
      </c>
      <c r="B40" s="1019" t="s">
        <v>172</v>
      </c>
      <c r="C40" s="1293" t="s">
        <v>173</v>
      </c>
      <c r="D40" s="1293" t="s">
        <v>226</v>
      </c>
      <c r="E40" s="154" t="s">
        <v>206</v>
      </c>
      <c r="F40" s="154" t="s">
        <v>333</v>
      </c>
      <c r="G40" s="154" t="s">
        <v>276</v>
      </c>
      <c r="H40" s="194">
        <v>1</v>
      </c>
      <c r="I40" s="194">
        <v>1.0183333333333333</v>
      </c>
      <c r="J40" s="151">
        <v>1.0183333333333333</v>
      </c>
      <c r="K40" s="145">
        <v>1.0183333333333333</v>
      </c>
      <c r="L40" s="170" t="s">
        <v>1958</v>
      </c>
    </row>
    <row r="41" spans="1:12" ht="124.5" customHeight="1" thickTop="1" x14ac:dyDescent="0.35">
      <c r="B41" s="242"/>
      <c r="C41" s="242"/>
      <c r="D41" s="242"/>
      <c r="E41" s="246"/>
      <c r="F41" s="246"/>
      <c r="G41" s="246"/>
      <c r="J41" s="47" t="s">
        <v>177</v>
      </c>
      <c r="K41" s="1178">
        <v>1.174604564746518</v>
      </c>
      <c r="L41" s="17" t="s">
        <v>178</v>
      </c>
    </row>
    <row r="42" spans="1:12" x14ac:dyDescent="0.35">
      <c r="B42" s="242"/>
      <c r="C42" s="242"/>
      <c r="D42" s="242"/>
      <c r="E42" s="246"/>
      <c r="F42" s="246"/>
      <c r="G42" s="246"/>
      <c r="K42" s="195"/>
    </row>
    <row r="43" spans="1:12" x14ac:dyDescent="0.35">
      <c r="B43" s="242"/>
      <c r="C43" s="242"/>
      <c r="D43" s="242"/>
      <c r="E43" s="246"/>
      <c r="F43" s="246"/>
      <c r="G43" s="246"/>
      <c r="K43" s="195"/>
    </row>
    <row r="44" spans="1:12" x14ac:dyDescent="0.35">
      <c r="B44" s="242"/>
      <c r="C44" s="242"/>
      <c r="D44" s="242"/>
      <c r="E44" s="246"/>
      <c r="F44" s="246"/>
      <c r="G44" s="246"/>
      <c r="K44" s="195"/>
    </row>
    <row r="45" spans="1:12" x14ac:dyDescent="0.35">
      <c r="B45" s="242"/>
      <c r="C45" s="242"/>
      <c r="D45" s="242"/>
      <c r="E45" s="246"/>
      <c r="F45" s="246"/>
      <c r="G45" s="246"/>
      <c r="K45" s="195"/>
    </row>
    <row r="46" spans="1:12" x14ac:dyDescent="0.35">
      <c r="B46" s="242"/>
      <c r="C46" s="242"/>
      <c r="D46" s="242"/>
      <c r="E46" s="246"/>
      <c r="F46" s="246"/>
      <c r="G46" s="246"/>
      <c r="K46" s="195"/>
    </row>
    <row r="47" spans="1:12" x14ac:dyDescent="0.35">
      <c r="B47" s="242"/>
      <c r="C47" s="242"/>
      <c r="D47" s="242"/>
      <c r="E47" s="246"/>
      <c r="F47" s="246"/>
      <c r="G47" s="246"/>
      <c r="K47" s="195"/>
    </row>
    <row r="48" spans="1:12" x14ac:dyDescent="0.35">
      <c r="B48" s="242"/>
      <c r="C48" s="242"/>
      <c r="D48" s="242"/>
      <c r="E48" s="246"/>
      <c r="F48" s="246"/>
      <c r="G48" s="246"/>
      <c r="K48" s="195"/>
    </row>
    <row r="49" spans="2:11" x14ac:dyDescent="0.35">
      <c r="B49" s="242"/>
      <c r="C49" s="242"/>
      <c r="D49" s="242"/>
      <c r="E49" s="246"/>
      <c r="F49" s="246"/>
      <c r="G49" s="246"/>
      <c r="K49" s="195"/>
    </row>
    <row r="50" spans="2:11" x14ac:dyDescent="0.35">
      <c r="B50" s="242"/>
      <c r="C50" s="242"/>
      <c r="D50" s="242"/>
      <c r="E50" s="246"/>
      <c r="F50" s="246"/>
      <c r="G50" s="246"/>
      <c r="K50" s="195"/>
    </row>
    <row r="51" spans="2:11" x14ac:dyDescent="0.35">
      <c r="B51" s="242"/>
      <c r="C51" s="242"/>
      <c r="D51" s="242"/>
      <c r="E51" s="246"/>
      <c r="F51" s="246"/>
      <c r="G51" s="246"/>
      <c r="K51" s="195"/>
    </row>
    <row r="52" spans="2:11" x14ac:dyDescent="0.35">
      <c r="K52" s="195"/>
    </row>
    <row r="53" spans="2:11" x14ac:dyDescent="0.35">
      <c r="K53" s="195"/>
    </row>
    <row r="54" spans="2:11" x14ac:dyDescent="0.35">
      <c r="K54" s="195"/>
    </row>
    <row r="55" spans="2:11" x14ac:dyDescent="0.35">
      <c r="K55" s="195"/>
    </row>
    <row r="56" spans="2:11" x14ac:dyDescent="0.35">
      <c r="K56" s="195"/>
    </row>
    <row r="57" spans="2:11" x14ac:dyDescent="0.35">
      <c r="K57" s="195"/>
    </row>
    <row r="58" spans="2:11" x14ac:dyDescent="0.35">
      <c r="K58" s="195"/>
    </row>
    <row r="59" spans="2:11" x14ac:dyDescent="0.35">
      <c r="K59" s="195"/>
    </row>
    <row r="60" spans="2:11" x14ac:dyDescent="0.35">
      <c r="K60" s="195"/>
    </row>
    <row r="61" spans="2:11" x14ac:dyDescent="0.35">
      <c r="K61" s="195"/>
    </row>
    <row r="62" spans="2:11" x14ac:dyDescent="0.35">
      <c r="K62" s="195"/>
    </row>
    <row r="63" spans="2:11" x14ac:dyDescent="0.35">
      <c r="K63" s="195"/>
    </row>
    <row r="64" spans="2:11" x14ac:dyDescent="0.35">
      <c r="K64" s="195"/>
    </row>
    <row r="65" spans="11:11" x14ac:dyDescent="0.35">
      <c r="K65" s="195"/>
    </row>
    <row r="66" spans="11:11" x14ac:dyDescent="0.35">
      <c r="K66" s="195"/>
    </row>
    <row r="67" spans="11:11" x14ac:dyDescent="0.35">
      <c r="K67" s="195"/>
    </row>
    <row r="68" spans="11:11" x14ac:dyDescent="0.35">
      <c r="K68" s="195"/>
    </row>
    <row r="69" spans="11:11" x14ac:dyDescent="0.35">
      <c r="K69" s="195"/>
    </row>
    <row r="70" spans="11:11" x14ac:dyDescent="0.35">
      <c r="K70" s="195"/>
    </row>
    <row r="71" spans="11:11" x14ac:dyDescent="0.35">
      <c r="K71" s="195"/>
    </row>
    <row r="72" spans="11:11" x14ac:dyDescent="0.35">
      <c r="K72" s="195"/>
    </row>
    <row r="73" spans="11:11" x14ac:dyDescent="0.35">
      <c r="K73" s="195"/>
    </row>
    <row r="74" spans="11:11" x14ac:dyDescent="0.35">
      <c r="K74" s="195"/>
    </row>
    <row r="75" spans="11:11" x14ac:dyDescent="0.35">
      <c r="K75" s="195"/>
    </row>
    <row r="76" spans="11:11" x14ac:dyDescent="0.35">
      <c r="K76" s="195"/>
    </row>
    <row r="77" spans="11:11" x14ac:dyDescent="0.35">
      <c r="K77" s="195"/>
    </row>
    <row r="78" spans="11:11" x14ac:dyDescent="0.35">
      <c r="K78" s="195"/>
    </row>
    <row r="79" spans="11:11" x14ac:dyDescent="0.35">
      <c r="K79" s="195"/>
    </row>
    <row r="80" spans="11:11" x14ac:dyDescent="0.35">
      <c r="K80" s="195"/>
    </row>
    <row r="81" spans="11:11" x14ac:dyDescent="0.35">
      <c r="K81" s="195"/>
    </row>
    <row r="82" spans="11:11" x14ac:dyDescent="0.35">
      <c r="K82" s="195"/>
    </row>
    <row r="83" spans="11:11" x14ac:dyDescent="0.35">
      <c r="K83" s="195"/>
    </row>
    <row r="84" spans="11:11" x14ac:dyDescent="0.35">
      <c r="K84" s="195"/>
    </row>
    <row r="85" spans="11:11" x14ac:dyDescent="0.35">
      <c r="K85" s="195"/>
    </row>
    <row r="86" spans="11:11" x14ac:dyDescent="0.35">
      <c r="K86" s="195"/>
    </row>
    <row r="87" spans="11:11" x14ac:dyDescent="0.35">
      <c r="K87" s="195"/>
    </row>
    <row r="88" spans="11:11" x14ac:dyDescent="0.35">
      <c r="K88" s="195"/>
    </row>
    <row r="89" spans="11:11" x14ac:dyDescent="0.35">
      <c r="K89" s="195"/>
    </row>
    <row r="90" spans="11:11" x14ac:dyDescent="0.35">
      <c r="K90" s="195"/>
    </row>
    <row r="91" spans="11:11" x14ac:dyDescent="0.35">
      <c r="K91" s="195"/>
    </row>
    <row r="92" spans="11:11" x14ac:dyDescent="0.35">
      <c r="K92" s="195"/>
    </row>
    <row r="93" spans="11:11" x14ac:dyDescent="0.35">
      <c r="K93" s="195"/>
    </row>
    <row r="94" spans="11:11" x14ac:dyDescent="0.35">
      <c r="K94" s="195"/>
    </row>
    <row r="95" spans="11:11" x14ac:dyDescent="0.35">
      <c r="K95" s="195"/>
    </row>
    <row r="96" spans="11:11" x14ac:dyDescent="0.35">
      <c r="K96" s="195"/>
    </row>
    <row r="97" spans="11:11" x14ac:dyDescent="0.35">
      <c r="K97" s="195"/>
    </row>
    <row r="98" spans="11:11" x14ac:dyDescent="0.35">
      <c r="K98" s="195"/>
    </row>
    <row r="99" spans="11:11" x14ac:dyDescent="0.35">
      <c r="K99" s="195"/>
    </row>
    <row r="100" spans="11:11" x14ac:dyDescent="0.35">
      <c r="K100" s="19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VmDb/yVmEQ4g9XeluonvuCOyPfxFaKb8j2gv8um9nJP28R+PDBbsMNdFM5H+e4z7SsEmQym5FepGieWaIf1HTg==" saltValue="/fj3moAiMcnMpSa3F15Agg==" spinCount="100000" sheet="1" objects="1" scenarios="1"/>
  <conditionalFormatting sqref="H6:I13 H15:I25 H27:I38 H40:I40">
    <cfRule type="expression" dxfId="1733" priority="343">
      <formula>OR($G6="Número",$G6="Meses",$G6="Pesos",$G6="Millones")</formula>
    </cfRule>
    <cfRule type="expression" dxfId="1732" priority="344">
      <formula>$G6="Porcentaje"</formula>
    </cfRule>
  </conditionalFormatting>
  <conditionalFormatting sqref="K5:K13">
    <cfRule type="cellIs" dxfId="1731" priority="143" operator="greaterThan">
      <formula>1.1</formula>
    </cfRule>
    <cfRule type="cellIs" dxfId="1730" priority="144" operator="between">
      <formula>100%</formula>
      <formula>110%</formula>
    </cfRule>
    <cfRule type="cellIs" dxfId="1729" priority="145" operator="between">
      <formula>70%</formula>
      <formula>99.9999999%</formula>
    </cfRule>
    <cfRule type="cellIs" dxfId="1728" priority="146" operator="between">
      <formula>0</formula>
      <formula>0.6999999999999</formula>
    </cfRule>
  </conditionalFormatting>
  <conditionalFormatting sqref="J5:J13">
    <cfRule type="containsText" dxfId="1727" priority="137" operator="containsText" text="Sin medición en la vigencia">
      <formula>NOT(ISERROR(SEARCH("Sin medición en la vigencia",J5)))</formula>
    </cfRule>
    <cfRule type="cellIs" dxfId="1726" priority="138" operator="greaterThan">
      <formula>1.1</formula>
    </cfRule>
    <cfRule type="cellIs" dxfId="1725" priority="139" operator="between">
      <formula>100%</formula>
      <formula>110%</formula>
    </cfRule>
    <cfRule type="cellIs" dxfId="1724" priority="140" operator="between">
      <formula>70%</formula>
      <formula>99.9999999%</formula>
    </cfRule>
    <cfRule type="cellIs" dxfId="1723" priority="141" operator="between">
      <formula>0</formula>
      <formula>0.6999999999999</formula>
    </cfRule>
  </conditionalFormatting>
  <conditionalFormatting sqref="K15:K25">
    <cfRule type="cellIs" dxfId="1722" priority="133" operator="greaterThan">
      <formula>1.1</formula>
    </cfRule>
    <cfRule type="cellIs" dxfId="1721" priority="134" operator="between">
      <formula>100%</formula>
      <formula>110%</formula>
    </cfRule>
    <cfRule type="cellIs" dxfId="1720" priority="135" operator="between">
      <formula>70%</formula>
      <formula>99.9999999%</formula>
    </cfRule>
    <cfRule type="cellIs" dxfId="1719" priority="136" operator="between">
      <formula>0</formula>
      <formula>0.6999999999999</formula>
    </cfRule>
  </conditionalFormatting>
  <conditionalFormatting sqref="J15:J25">
    <cfRule type="containsText" dxfId="1718" priority="127" operator="containsText" text="Sin medición en la vigencia">
      <formula>NOT(ISERROR(SEARCH("Sin medición en la vigencia",J15)))</formula>
    </cfRule>
    <cfRule type="cellIs" dxfId="1717" priority="128" operator="greaterThan">
      <formula>1.1</formula>
    </cfRule>
    <cfRule type="cellIs" dxfId="1716" priority="129" operator="between">
      <formula>100%</formula>
      <formula>110%</formula>
    </cfRule>
    <cfRule type="cellIs" dxfId="1715" priority="130" operator="between">
      <formula>70%</formula>
      <formula>99.9999999%</formula>
    </cfRule>
    <cfRule type="cellIs" dxfId="1714" priority="131" operator="between">
      <formula>0</formula>
      <formula>0.6999999999999</formula>
    </cfRule>
  </conditionalFormatting>
  <conditionalFormatting sqref="K27:K38">
    <cfRule type="cellIs" dxfId="1713" priority="123" operator="greaterThan">
      <formula>1.1</formula>
    </cfRule>
    <cfRule type="cellIs" dxfId="1712" priority="124" operator="between">
      <formula>100%</formula>
      <formula>110%</formula>
    </cfRule>
    <cfRule type="cellIs" dxfId="1711" priority="125" operator="between">
      <formula>70%</formula>
      <formula>99.9999999%</formula>
    </cfRule>
    <cfRule type="cellIs" dxfId="1710" priority="126" operator="between">
      <formula>0</formula>
      <formula>0.6999999999999</formula>
    </cfRule>
  </conditionalFormatting>
  <conditionalFormatting sqref="J27:J38">
    <cfRule type="containsText" dxfId="1709" priority="117" operator="containsText" text="Sin medición en la vigencia">
      <formula>NOT(ISERROR(SEARCH("Sin medición en la vigencia",J27)))</formula>
    </cfRule>
    <cfRule type="cellIs" dxfId="1708" priority="118" operator="greaterThan">
      <formula>1.1</formula>
    </cfRule>
    <cfRule type="cellIs" dxfId="1707" priority="119" operator="between">
      <formula>100%</formula>
      <formula>110%</formula>
    </cfRule>
    <cfRule type="cellIs" dxfId="1706" priority="120" operator="between">
      <formula>70%</formula>
      <formula>99.9999999%</formula>
    </cfRule>
    <cfRule type="cellIs" dxfId="1705" priority="121" operator="between">
      <formula>0</formula>
      <formula>0.6999999999999</formula>
    </cfRule>
  </conditionalFormatting>
  <conditionalFormatting sqref="K40">
    <cfRule type="cellIs" dxfId="1704" priority="113" operator="greaterThan">
      <formula>1.1</formula>
    </cfRule>
    <cfRule type="cellIs" dxfId="1703" priority="114" operator="between">
      <formula>100%</formula>
      <formula>110%</formula>
    </cfRule>
    <cfRule type="cellIs" dxfId="1702" priority="115" operator="between">
      <formula>70%</formula>
      <formula>99.9999999%</formula>
    </cfRule>
    <cfRule type="cellIs" dxfId="1701" priority="116" operator="between">
      <formula>0</formula>
      <formula>0.6999999999999</formula>
    </cfRule>
  </conditionalFormatting>
  <conditionalFormatting sqref="J40">
    <cfRule type="containsText" dxfId="1700" priority="107" operator="containsText" text="Sin medición en la vigencia">
      <formula>NOT(ISERROR(SEARCH("Sin medición en la vigencia",J40)))</formula>
    </cfRule>
    <cfRule type="cellIs" dxfId="1699" priority="108" operator="greaterThan">
      <formula>1.1</formula>
    </cfRule>
    <cfRule type="cellIs" dxfId="1698" priority="109" operator="between">
      <formula>100%</formula>
      <formula>110%</formula>
    </cfRule>
    <cfRule type="cellIs" dxfId="1697" priority="110" operator="between">
      <formula>70%</formula>
      <formula>99.9999999%</formula>
    </cfRule>
    <cfRule type="cellIs" dxfId="1696" priority="111" operator="between">
      <formula>0</formula>
      <formula>0.6999999999999</formula>
    </cfRule>
  </conditionalFormatting>
  <hyperlinks>
    <hyperlink ref="L41" location="Principal!A1" display="volver al índice" xr:uid="{00000000-0004-0000-50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42" operator="containsText" id="{5C26965F-1180-48BE-9343-669E9CC144DE}">
            <xm:f>NOT(ISERROR(SEARCH("-",K5)))</xm:f>
            <xm:f>"-"</xm:f>
            <x14:dxf>
              <fill>
                <patternFill>
                  <bgColor rgb="FF000000"/>
                </patternFill>
              </fill>
            </x14:dxf>
          </x14:cfRule>
          <xm:sqref>K5:K13</xm:sqref>
        </x14:conditionalFormatting>
        <x14:conditionalFormatting xmlns:xm="http://schemas.microsoft.com/office/excel/2006/main">
          <x14:cfRule type="containsText" priority="132" operator="containsText" id="{51C727EF-9559-4438-AC17-F7C423026E15}">
            <xm:f>NOT(ISERROR(SEARCH("-",K15)))</xm:f>
            <xm:f>"-"</xm:f>
            <x14:dxf>
              <fill>
                <patternFill>
                  <bgColor rgb="FF000000"/>
                </patternFill>
              </fill>
            </x14:dxf>
          </x14:cfRule>
          <xm:sqref>K15:K25</xm:sqref>
        </x14:conditionalFormatting>
        <x14:conditionalFormatting xmlns:xm="http://schemas.microsoft.com/office/excel/2006/main">
          <x14:cfRule type="containsText" priority="122" operator="containsText" id="{1FEC53AE-7DE0-47A4-BEAF-44A807B8A969}">
            <xm:f>NOT(ISERROR(SEARCH("-",K27)))</xm:f>
            <xm:f>"-"</xm:f>
            <x14:dxf>
              <fill>
                <patternFill>
                  <bgColor rgb="FF000000"/>
                </patternFill>
              </fill>
            </x14:dxf>
          </x14:cfRule>
          <xm:sqref>K27:K38</xm:sqref>
        </x14:conditionalFormatting>
        <x14:conditionalFormatting xmlns:xm="http://schemas.microsoft.com/office/excel/2006/main">
          <x14:cfRule type="containsText" priority="112" operator="containsText" id="{D96835A0-4BB7-4087-B29A-BA57F2A05964}">
            <xm:f>NOT(ISERROR(SEARCH("-",K40)))</xm:f>
            <xm:f>"-"</xm:f>
            <x14:dxf>
              <fill>
                <patternFill>
                  <bgColor rgb="FF000000"/>
                </patternFill>
              </fill>
            </x14:dxf>
          </x14:cfRule>
          <xm:sqref>K40</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115"/>
  <sheetViews>
    <sheetView zoomScale="60" zoomScaleNormal="60" workbookViewId="0">
      <pane xSplit="6" ySplit="4" topLeftCell="G5" activePane="bottomRight" state="frozen"/>
      <selection pane="topRight" activeCell="G1" sqref="G1"/>
      <selection pane="bottomLeft" activeCell="A5" sqref="A5"/>
      <selection pane="bottomRight" activeCell="F7" sqref="F7"/>
    </sheetView>
  </sheetViews>
  <sheetFormatPr baseColWidth="10" defaultColWidth="29" defaultRowHeight="21" x14ac:dyDescent="0.35"/>
  <cols>
    <col min="1" max="7" width="29" customWidth="1"/>
    <col min="8" max="11" width="29" style="235"/>
    <col min="12" max="12" width="149.7109375" style="167" customWidth="1"/>
  </cols>
  <sheetData>
    <row r="1" spans="1:12" ht="81.75" customHeight="1" thickBot="1" x14ac:dyDescent="0.3">
      <c r="A1" s="116"/>
      <c r="B1" s="198" t="s">
        <v>122</v>
      </c>
      <c r="C1" s="198"/>
      <c r="D1" s="199" t="s">
        <v>1959</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ht="107.2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133</v>
      </c>
      <c r="L3" s="135" t="s">
        <v>134</v>
      </c>
    </row>
    <row r="4" spans="1:12" ht="22.5" thickTop="1" thickBot="1" x14ac:dyDescent="0.3">
      <c r="A4" s="105"/>
      <c r="B4" s="204" t="s">
        <v>135</v>
      </c>
      <c r="C4" s="204"/>
      <c r="D4" s="204"/>
      <c r="E4" s="204"/>
      <c r="F4" s="204"/>
      <c r="G4" s="204"/>
      <c r="H4" s="206"/>
      <c r="I4" s="206"/>
      <c r="J4" s="206"/>
      <c r="K4" s="206"/>
      <c r="L4" s="175"/>
    </row>
    <row r="5" spans="1:12" ht="138" customHeight="1" thickTop="1" thickBot="1" x14ac:dyDescent="0.3">
      <c r="A5" s="106" t="s">
        <v>1960</v>
      </c>
      <c r="B5" s="87" t="s">
        <v>137</v>
      </c>
      <c r="C5" s="114" t="s">
        <v>138</v>
      </c>
      <c r="D5" s="114" t="s">
        <v>139</v>
      </c>
      <c r="E5" s="114" t="s">
        <v>140</v>
      </c>
      <c r="F5" s="114" t="s">
        <v>275</v>
      </c>
      <c r="G5" s="114" t="s">
        <v>276</v>
      </c>
      <c r="H5" s="225">
        <v>0.95</v>
      </c>
      <c r="I5" s="225">
        <v>0.75</v>
      </c>
      <c r="J5" s="211">
        <v>0.78947368421052633</v>
      </c>
      <c r="K5" s="208">
        <v>0.78947368421052633</v>
      </c>
      <c r="L5" s="152" t="s">
        <v>1961</v>
      </c>
    </row>
    <row r="6" spans="1:12" ht="81" customHeight="1" thickTop="1" thickBot="1" x14ac:dyDescent="0.3">
      <c r="A6" s="106" t="s">
        <v>1960</v>
      </c>
      <c r="B6" s="87" t="s">
        <v>137</v>
      </c>
      <c r="C6" s="114" t="s">
        <v>138</v>
      </c>
      <c r="D6" s="114" t="s">
        <v>141</v>
      </c>
      <c r="E6" s="114" t="s">
        <v>142</v>
      </c>
      <c r="F6" s="114" t="s">
        <v>279</v>
      </c>
      <c r="G6" s="114" t="s">
        <v>276</v>
      </c>
      <c r="H6" s="225">
        <v>0.95</v>
      </c>
      <c r="I6" s="225">
        <v>0.79900000000000004</v>
      </c>
      <c r="J6" s="211">
        <v>0.8410526315789475</v>
      </c>
      <c r="K6" s="208">
        <v>0.8410526315789475</v>
      </c>
      <c r="L6" s="152" t="s">
        <v>1962</v>
      </c>
    </row>
    <row r="7" spans="1:12" ht="109.9" customHeight="1" thickTop="1" thickBot="1" x14ac:dyDescent="0.3">
      <c r="A7" s="106" t="s">
        <v>1960</v>
      </c>
      <c r="B7" s="87" t="s">
        <v>137</v>
      </c>
      <c r="C7" s="114" t="s">
        <v>143</v>
      </c>
      <c r="D7" s="114" t="s">
        <v>1135</v>
      </c>
      <c r="E7" s="114" t="s">
        <v>565</v>
      </c>
      <c r="F7" s="114" t="s">
        <v>1494</v>
      </c>
      <c r="G7" s="114" t="s">
        <v>1443</v>
      </c>
      <c r="H7" s="338">
        <v>206847.38102693824</v>
      </c>
      <c r="I7" s="338">
        <v>194489</v>
      </c>
      <c r="J7" s="211">
        <v>0.94025362581057392</v>
      </c>
      <c r="K7" s="208">
        <v>0.94025362581057392</v>
      </c>
      <c r="L7" s="152" t="s">
        <v>1963</v>
      </c>
    </row>
    <row r="8" spans="1:12" ht="121.5" thickTop="1" thickBot="1" x14ac:dyDescent="0.3">
      <c r="A8" s="106" t="s">
        <v>1960</v>
      </c>
      <c r="B8" s="87" t="s">
        <v>137</v>
      </c>
      <c r="C8" s="114" t="s">
        <v>143</v>
      </c>
      <c r="D8" s="114" t="s">
        <v>564</v>
      </c>
      <c r="E8" s="114" t="s">
        <v>144</v>
      </c>
      <c r="F8" s="114" t="s">
        <v>1496</v>
      </c>
      <c r="G8" s="114" t="s">
        <v>1443</v>
      </c>
      <c r="H8" s="338">
        <v>61130.201237903901</v>
      </c>
      <c r="I8" s="338">
        <v>63725.059740814053</v>
      </c>
      <c r="J8" s="211">
        <v>1.042448060866209</v>
      </c>
      <c r="K8" s="208">
        <v>1.042448060866209</v>
      </c>
      <c r="L8" s="152" t="s">
        <v>1964</v>
      </c>
    </row>
    <row r="9" spans="1:12" ht="112.15" customHeight="1" thickTop="1" thickBot="1" x14ac:dyDescent="0.3">
      <c r="A9" s="106" t="s">
        <v>1960</v>
      </c>
      <c r="B9" s="87" t="s">
        <v>137</v>
      </c>
      <c r="C9" s="114" t="s">
        <v>143</v>
      </c>
      <c r="D9" s="114" t="s">
        <v>145</v>
      </c>
      <c r="E9" s="114" t="s">
        <v>146</v>
      </c>
      <c r="F9" s="114" t="s">
        <v>1550</v>
      </c>
      <c r="G9" s="114" t="s">
        <v>1499</v>
      </c>
      <c r="H9" s="338">
        <v>157</v>
      </c>
      <c r="I9" s="338">
        <v>286</v>
      </c>
      <c r="J9" s="211">
        <v>1.8216560509554141</v>
      </c>
      <c r="K9" s="208">
        <v>1.8216560509554141</v>
      </c>
      <c r="L9" s="152" t="s">
        <v>1965</v>
      </c>
    </row>
    <row r="10" spans="1:12" ht="87.6" customHeight="1" thickTop="1" thickBot="1" x14ac:dyDescent="0.3">
      <c r="A10" s="106" t="s">
        <v>1960</v>
      </c>
      <c r="B10" s="87" t="s">
        <v>137</v>
      </c>
      <c r="C10" s="114" t="s">
        <v>143</v>
      </c>
      <c r="D10" s="114" t="s">
        <v>1138</v>
      </c>
      <c r="E10" s="114" t="s">
        <v>466</v>
      </c>
      <c r="F10" s="114" t="s">
        <v>466</v>
      </c>
      <c r="G10" s="114" t="s">
        <v>438</v>
      </c>
      <c r="H10" s="338">
        <v>12700000000</v>
      </c>
      <c r="I10" s="338">
        <v>14620691242</v>
      </c>
      <c r="J10" s="211">
        <v>1.1512355308661417</v>
      </c>
      <c r="K10" s="208">
        <v>1.1512355308661417</v>
      </c>
      <c r="L10" s="1266" t="s">
        <v>1966</v>
      </c>
    </row>
    <row r="11" spans="1:12" ht="136.5" thickTop="1" thickBot="1" x14ac:dyDescent="0.3">
      <c r="A11" s="106" t="s">
        <v>1960</v>
      </c>
      <c r="B11" s="87" t="s">
        <v>137</v>
      </c>
      <c r="C11" s="114" t="s">
        <v>143</v>
      </c>
      <c r="D11" s="114" t="s">
        <v>150</v>
      </c>
      <c r="E11" s="114" t="s">
        <v>151</v>
      </c>
      <c r="F11" s="114" t="s">
        <v>1322</v>
      </c>
      <c r="G11" s="114" t="s">
        <v>276</v>
      </c>
      <c r="H11" s="338">
        <v>0.65500000000000003</v>
      </c>
      <c r="I11" s="338">
        <v>0</v>
      </c>
      <c r="J11" s="211" t="s">
        <v>297</v>
      </c>
      <c r="K11" s="208" t="s">
        <v>298</v>
      </c>
      <c r="L11" s="152" t="s">
        <v>1967</v>
      </c>
    </row>
    <row r="12" spans="1:12" ht="84.6" customHeight="1" thickTop="1" thickBot="1" x14ac:dyDescent="0.3">
      <c r="A12" s="106" t="s">
        <v>1960</v>
      </c>
      <c r="B12" s="87" t="s">
        <v>137</v>
      </c>
      <c r="C12" s="114" t="s">
        <v>143</v>
      </c>
      <c r="D12" s="114" t="s">
        <v>150</v>
      </c>
      <c r="E12" s="114" t="s">
        <v>1141</v>
      </c>
      <c r="F12" s="114" t="s">
        <v>1324</v>
      </c>
      <c r="G12" s="114" t="s">
        <v>276</v>
      </c>
      <c r="H12" s="338">
        <v>1</v>
      </c>
      <c r="I12" s="338">
        <v>1</v>
      </c>
      <c r="J12" s="211">
        <v>1</v>
      </c>
      <c r="K12" s="208">
        <v>1</v>
      </c>
      <c r="L12" s="152" t="s">
        <v>1968</v>
      </c>
    </row>
    <row r="13" spans="1:12" ht="151.5" thickTop="1" thickBot="1" x14ac:dyDescent="0.3">
      <c r="A13" s="106" t="s">
        <v>1960</v>
      </c>
      <c r="B13" s="87" t="s">
        <v>137</v>
      </c>
      <c r="C13" s="114" t="s">
        <v>143</v>
      </c>
      <c r="D13" s="114" t="s">
        <v>150</v>
      </c>
      <c r="E13" s="114" t="s">
        <v>1143</v>
      </c>
      <c r="F13" s="114" t="s">
        <v>1326</v>
      </c>
      <c r="G13" s="114" t="s">
        <v>276</v>
      </c>
      <c r="H13" s="338">
        <v>1</v>
      </c>
      <c r="I13" s="338">
        <v>0</v>
      </c>
      <c r="J13" s="211" t="s">
        <v>297</v>
      </c>
      <c r="K13" s="208" t="s">
        <v>298</v>
      </c>
      <c r="L13" s="152" t="s">
        <v>1969</v>
      </c>
    </row>
    <row r="14" spans="1:12" ht="22.5" thickTop="1" thickBot="1" x14ac:dyDescent="0.3">
      <c r="B14" s="327" t="s">
        <v>290</v>
      </c>
      <c r="C14" s="327"/>
      <c r="D14" s="327"/>
      <c r="E14" s="1148"/>
      <c r="F14" s="1148"/>
      <c r="G14" s="1148"/>
      <c r="H14" s="216"/>
      <c r="I14" s="216"/>
      <c r="J14" s="216"/>
      <c r="K14" s="212"/>
      <c r="L14" s="289"/>
    </row>
    <row r="15" spans="1:12" ht="91.5" thickTop="1" thickBot="1" x14ac:dyDescent="0.3">
      <c r="A15" s="106" t="s">
        <v>1960</v>
      </c>
      <c r="B15" s="79" t="s">
        <v>158</v>
      </c>
      <c r="C15" s="114" t="s">
        <v>159</v>
      </c>
      <c r="D15" s="114" t="s">
        <v>1685</v>
      </c>
      <c r="E15" s="114" t="s">
        <v>632</v>
      </c>
      <c r="F15" s="114" t="s">
        <v>1506</v>
      </c>
      <c r="G15" s="114" t="s">
        <v>453</v>
      </c>
      <c r="H15" s="232">
        <v>24</v>
      </c>
      <c r="I15" s="232">
        <v>24</v>
      </c>
      <c r="J15" s="211">
        <v>1</v>
      </c>
      <c r="K15" s="208">
        <v>1</v>
      </c>
      <c r="L15" s="152" t="s">
        <v>1970</v>
      </c>
    </row>
    <row r="16" spans="1:12" ht="88.15" customHeight="1" thickTop="1" thickBot="1" x14ac:dyDescent="0.3">
      <c r="A16" s="106" t="s">
        <v>1960</v>
      </c>
      <c r="B16" s="79" t="s">
        <v>158</v>
      </c>
      <c r="C16" s="114" t="s">
        <v>159</v>
      </c>
      <c r="D16" s="114" t="s">
        <v>1654</v>
      </c>
      <c r="E16" s="114" t="s">
        <v>635</v>
      </c>
      <c r="F16" s="114" t="s">
        <v>1509</v>
      </c>
      <c r="G16" s="114" t="s">
        <v>1499</v>
      </c>
      <c r="H16" s="232">
        <v>7</v>
      </c>
      <c r="I16" s="232">
        <v>33</v>
      </c>
      <c r="J16" s="211">
        <v>4.7142857142857144</v>
      </c>
      <c r="K16" s="208">
        <v>2</v>
      </c>
      <c r="L16" s="152" t="s">
        <v>1971</v>
      </c>
    </row>
    <row r="17" spans="1:12" ht="113.45" customHeight="1" thickTop="1" thickBot="1" x14ac:dyDescent="0.3">
      <c r="A17" s="106" t="s">
        <v>1960</v>
      </c>
      <c r="B17" s="79" t="s">
        <v>158</v>
      </c>
      <c r="C17" s="114" t="s">
        <v>159</v>
      </c>
      <c r="D17" s="114" t="s">
        <v>1654</v>
      </c>
      <c r="E17" s="114" t="s">
        <v>637</v>
      </c>
      <c r="F17" s="114" t="s">
        <v>1511</v>
      </c>
      <c r="G17" s="114" t="s">
        <v>1499</v>
      </c>
      <c r="H17" s="232">
        <v>12</v>
      </c>
      <c r="I17" s="232">
        <v>19</v>
      </c>
      <c r="J17" s="211">
        <v>1.5833333333333333</v>
      </c>
      <c r="K17" s="208">
        <v>1.5833333333333333</v>
      </c>
      <c r="L17" s="152" t="s">
        <v>1972</v>
      </c>
    </row>
    <row r="18" spans="1:12" ht="241.5" thickTop="1" thickBot="1" x14ac:dyDescent="0.3">
      <c r="A18" s="106" t="s">
        <v>1960</v>
      </c>
      <c r="B18" s="79" t="s">
        <v>158</v>
      </c>
      <c r="C18" s="114" t="s">
        <v>159</v>
      </c>
      <c r="D18" s="114" t="s">
        <v>1513</v>
      </c>
      <c r="E18" s="114" t="s">
        <v>1514</v>
      </c>
      <c r="F18" s="114" t="s">
        <v>1515</v>
      </c>
      <c r="G18" s="114" t="s">
        <v>276</v>
      </c>
      <c r="H18" s="232">
        <v>0.5</v>
      </c>
      <c r="I18" s="232">
        <v>0.72599999999999998</v>
      </c>
      <c r="J18" s="211">
        <v>1.452</v>
      </c>
      <c r="K18" s="208">
        <v>1.452</v>
      </c>
      <c r="L18" s="152" t="s">
        <v>1973</v>
      </c>
    </row>
    <row r="19" spans="1:12" ht="78" customHeight="1" thickTop="1" thickBot="1" x14ac:dyDescent="0.3">
      <c r="A19" s="106" t="s">
        <v>1960</v>
      </c>
      <c r="B19" s="79" t="s">
        <v>158</v>
      </c>
      <c r="C19" s="114" t="s">
        <v>159</v>
      </c>
      <c r="D19" s="114" t="s">
        <v>577</v>
      </c>
      <c r="E19" s="114" t="s">
        <v>578</v>
      </c>
      <c r="F19" s="114" t="s">
        <v>1560</v>
      </c>
      <c r="G19" s="114" t="s">
        <v>453</v>
      </c>
      <c r="H19" s="232">
        <v>629</v>
      </c>
      <c r="I19" s="232">
        <v>3575</v>
      </c>
      <c r="J19" s="211">
        <v>5.6836248012718604</v>
      </c>
      <c r="K19" s="208">
        <v>2</v>
      </c>
      <c r="L19" s="152" t="s">
        <v>1974</v>
      </c>
    </row>
    <row r="20" spans="1:12" ht="61.5" thickTop="1" thickBot="1" x14ac:dyDescent="0.3">
      <c r="A20" s="106" t="s">
        <v>1960</v>
      </c>
      <c r="B20" s="79" t="s">
        <v>158</v>
      </c>
      <c r="C20" s="114" t="s">
        <v>159</v>
      </c>
      <c r="D20" s="114" t="s">
        <v>192</v>
      </c>
      <c r="E20" s="114" t="s">
        <v>193</v>
      </c>
      <c r="F20" s="114" t="s">
        <v>1519</v>
      </c>
      <c r="G20" s="114" t="s">
        <v>1334</v>
      </c>
      <c r="H20" s="232">
        <v>10.199999999999999</v>
      </c>
      <c r="I20" s="232">
        <v>9.9166666666666661</v>
      </c>
      <c r="J20" s="211">
        <v>1.0285714285714285</v>
      </c>
      <c r="K20" s="208">
        <v>1.0285714285714285</v>
      </c>
      <c r="L20" s="152" t="s">
        <v>1975</v>
      </c>
    </row>
    <row r="21" spans="1:12" ht="76.5" thickTop="1" thickBot="1" x14ac:dyDescent="0.3">
      <c r="A21" s="106" t="s">
        <v>1960</v>
      </c>
      <c r="B21" s="79" t="s">
        <v>158</v>
      </c>
      <c r="C21" s="114" t="s">
        <v>159</v>
      </c>
      <c r="D21" s="114" t="s">
        <v>231</v>
      </c>
      <c r="E21" s="114" t="s">
        <v>232</v>
      </c>
      <c r="F21" s="114" t="s">
        <v>1331</v>
      </c>
      <c r="G21" s="114" t="s">
        <v>276</v>
      </c>
      <c r="H21" s="232">
        <v>1</v>
      </c>
      <c r="I21" s="232">
        <v>1</v>
      </c>
      <c r="J21" s="211">
        <v>1</v>
      </c>
      <c r="K21" s="208">
        <v>1</v>
      </c>
      <c r="L21" s="152" t="s">
        <v>1976</v>
      </c>
    </row>
    <row r="22" spans="1:12" ht="61.5" thickTop="1" thickBot="1" x14ac:dyDescent="0.3">
      <c r="A22" s="106" t="s">
        <v>1960</v>
      </c>
      <c r="B22" s="79" t="s">
        <v>158</v>
      </c>
      <c r="C22" s="114" t="s">
        <v>159</v>
      </c>
      <c r="D22" s="114" t="s">
        <v>234</v>
      </c>
      <c r="E22" s="114" t="s">
        <v>235</v>
      </c>
      <c r="F22" s="114" t="s">
        <v>1333</v>
      </c>
      <c r="G22" s="114" t="s">
        <v>1334</v>
      </c>
      <c r="H22" s="232">
        <v>4</v>
      </c>
      <c r="I22" s="232">
        <v>3</v>
      </c>
      <c r="J22" s="211">
        <v>1.3333333333333333</v>
      </c>
      <c r="K22" s="208">
        <v>1.3333333333333333</v>
      </c>
      <c r="L22" s="152" t="s">
        <v>1977</v>
      </c>
    </row>
    <row r="23" spans="1:12" ht="61.5" thickTop="1" thickBot="1" x14ac:dyDescent="0.3">
      <c r="A23" s="106" t="s">
        <v>1960</v>
      </c>
      <c r="B23" s="79" t="s">
        <v>158</v>
      </c>
      <c r="C23" s="114" t="s">
        <v>159</v>
      </c>
      <c r="D23" s="114" t="s">
        <v>247</v>
      </c>
      <c r="E23" s="114" t="s">
        <v>1152</v>
      </c>
      <c r="F23" s="114" t="s">
        <v>1336</v>
      </c>
      <c r="G23" s="114" t="s">
        <v>276</v>
      </c>
      <c r="H23" s="232">
        <v>1</v>
      </c>
      <c r="I23" s="232">
        <v>1</v>
      </c>
      <c r="J23" s="211">
        <v>1</v>
      </c>
      <c r="K23" s="208">
        <v>1</v>
      </c>
      <c r="L23" s="152" t="s">
        <v>1978</v>
      </c>
    </row>
    <row r="24" spans="1:12" ht="102" customHeight="1" thickTop="1" thickBot="1" x14ac:dyDescent="0.3">
      <c r="A24" s="106" t="s">
        <v>1960</v>
      </c>
      <c r="B24" s="79" t="s">
        <v>158</v>
      </c>
      <c r="C24" s="114" t="s">
        <v>160</v>
      </c>
      <c r="D24" s="114" t="s">
        <v>1662</v>
      </c>
      <c r="E24" s="114" t="s">
        <v>1523</v>
      </c>
      <c r="F24" s="114" t="s">
        <v>1524</v>
      </c>
      <c r="G24" s="114" t="s">
        <v>276</v>
      </c>
      <c r="H24" s="232">
        <v>1</v>
      </c>
      <c r="I24" s="232">
        <v>1</v>
      </c>
      <c r="J24" s="211">
        <v>1</v>
      </c>
      <c r="K24" s="208">
        <v>1</v>
      </c>
      <c r="L24" s="152" t="s">
        <v>1979</v>
      </c>
    </row>
    <row r="25" spans="1:12" ht="142.15" customHeight="1" thickTop="1" thickBot="1" x14ac:dyDescent="0.3">
      <c r="A25" s="106" t="s">
        <v>1960</v>
      </c>
      <c r="B25" s="79" t="s">
        <v>158</v>
      </c>
      <c r="C25" s="114" t="s">
        <v>160</v>
      </c>
      <c r="D25" s="114" t="s">
        <v>594</v>
      </c>
      <c r="E25" s="114" t="s">
        <v>595</v>
      </c>
      <c r="F25" s="114" t="s">
        <v>1526</v>
      </c>
      <c r="G25" s="114" t="s">
        <v>1980</v>
      </c>
      <c r="H25" s="232">
        <v>32</v>
      </c>
      <c r="I25" s="232">
        <v>21.25</v>
      </c>
      <c r="J25" s="211">
        <v>1.5058823529411764</v>
      </c>
      <c r="K25" s="208">
        <v>1.5058823529411764</v>
      </c>
      <c r="L25" s="152" t="s">
        <v>1981</v>
      </c>
    </row>
    <row r="26" spans="1:12" ht="22.5" thickTop="1" thickBot="1" x14ac:dyDescent="0.3">
      <c r="B26" s="700" t="s">
        <v>161</v>
      </c>
      <c r="C26" s="701"/>
      <c r="D26" s="701"/>
      <c r="E26" s="701"/>
      <c r="F26" s="701"/>
      <c r="G26" s="701"/>
      <c r="H26" s="1068"/>
      <c r="I26" s="1068"/>
      <c r="J26" s="1068"/>
      <c r="K26" s="702"/>
      <c r="L26" s="603"/>
    </row>
    <row r="27" spans="1:12" ht="139.5" customHeight="1" thickTop="1" thickBot="1" x14ac:dyDescent="0.3">
      <c r="A27" s="106" t="s">
        <v>1960</v>
      </c>
      <c r="B27" s="1149" t="s">
        <v>162</v>
      </c>
      <c r="C27" s="829" t="s">
        <v>513</v>
      </c>
      <c r="D27" s="829" t="s">
        <v>1384</v>
      </c>
      <c r="E27" s="829" t="s">
        <v>919</v>
      </c>
      <c r="F27" s="829" t="s">
        <v>1338</v>
      </c>
      <c r="G27" s="829" t="s">
        <v>276</v>
      </c>
      <c r="H27" s="338">
        <v>0.43137561755568854</v>
      </c>
      <c r="I27" s="338">
        <v>1.64</v>
      </c>
      <c r="J27" s="211">
        <v>3.8017911380637632</v>
      </c>
      <c r="K27" s="208">
        <v>2</v>
      </c>
      <c r="L27" s="152" t="s">
        <v>1982</v>
      </c>
    </row>
    <row r="28" spans="1:12" ht="61.5" thickTop="1" thickBot="1" x14ac:dyDescent="0.3">
      <c r="A28" s="106" t="s">
        <v>1960</v>
      </c>
      <c r="B28" s="1149" t="s">
        <v>162</v>
      </c>
      <c r="C28" s="829" t="s">
        <v>165</v>
      </c>
      <c r="D28" s="829" t="s">
        <v>252</v>
      </c>
      <c r="E28" s="829" t="s">
        <v>200</v>
      </c>
      <c r="F28" s="829" t="s">
        <v>1340</v>
      </c>
      <c r="G28" s="829" t="s">
        <v>276</v>
      </c>
      <c r="H28" s="338">
        <v>1</v>
      </c>
      <c r="I28" s="338">
        <v>0.50680000000000003</v>
      </c>
      <c r="J28" s="211">
        <v>0.50680000000000003</v>
      </c>
      <c r="K28" s="208">
        <v>0.50680000000000003</v>
      </c>
      <c r="L28" s="152" t="s">
        <v>1983</v>
      </c>
    </row>
    <row r="29" spans="1:12" ht="61.5" thickTop="1" thickBot="1" x14ac:dyDescent="0.3">
      <c r="A29" s="106" t="s">
        <v>1960</v>
      </c>
      <c r="B29" s="1149" t="s">
        <v>162</v>
      </c>
      <c r="C29" s="829" t="s">
        <v>165</v>
      </c>
      <c r="D29" s="829" t="s">
        <v>252</v>
      </c>
      <c r="E29" s="829" t="s">
        <v>254</v>
      </c>
      <c r="F29" s="829" t="s">
        <v>1342</v>
      </c>
      <c r="G29" s="829" t="s">
        <v>276</v>
      </c>
      <c r="H29" s="338">
        <v>1</v>
      </c>
      <c r="I29" s="338">
        <v>1.17</v>
      </c>
      <c r="J29" s="211">
        <v>1.17</v>
      </c>
      <c r="K29" s="208">
        <v>1.17</v>
      </c>
      <c r="L29" s="152" t="s">
        <v>1984</v>
      </c>
    </row>
    <row r="30" spans="1:12" ht="76.5" thickTop="1" thickBot="1" x14ac:dyDescent="0.3">
      <c r="A30" s="106" t="s">
        <v>1960</v>
      </c>
      <c r="B30" s="1149" t="s">
        <v>162</v>
      </c>
      <c r="C30" s="829" t="s">
        <v>165</v>
      </c>
      <c r="D30" s="829" t="s">
        <v>165</v>
      </c>
      <c r="E30" s="829" t="s">
        <v>264</v>
      </c>
      <c r="F30" s="829" t="s">
        <v>1344</v>
      </c>
      <c r="G30" s="829" t="s">
        <v>276</v>
      </c>
      <c r="H30" s="338">
        <v>1</v>
      </c>
      <c r="I30" s="338">
        <v>1</v>
      </c>
      <c r="J30" s="211">
        <v>1</v>
      </c>
      <c r="K30" s="208">
        <v>1</v>
      </c>
      <c r="L30" s="152" t="s">
        <v>1985</v>
      </c>
    </row>
    <row r="31" spans="1:12" ht="76.5" thickTop="1" thickBot="1" x14ac:dyDescent="0.3">
      <c r="A31" s="106" t="s">
        <v>1960</v>
      </c>
      <c r="B31" s="1149" t="s">
        <v>162</v>
      </c>
      <c r="C31" s="829" t="s">
        <v>165</v>
      </c>
      <c r="D31" s="829" t="s">
        <v>165</v>
      </c>
      <c r="E31" s="829" t="s">
        <v>266</v>
      </c>
      <c r="F31" s="829" t="s">
        <v>1346</v>
      </c>
      <c r="G31" s="829" t="s">
        <v>276</v>
      </c>
      <c r="H31" s="338">
        <v>1</v>
      </c>
      <c r="I31" s="338">
        <v>1</v>
      </c>
      <c r="J31" s="211">
        <v>1</v>
      </c>
      <c r="K31" s="208">
        <v>1</v>
      </c>
      <c r="L31" s="152" t="s">
        <v>1986</v>
      </c>
    </row>
    <row r="32" spans="1:12" ht="91.5" thickTop="1" thickBot="1" x14ac:dyDescent="0.3">
      <c r="A32" s="106" t="s">
        <v>1960</v>
      </c>
      <c r="B32" s="1149" t="s">
        <v>162</v>
      </c>
      <c r="C32" s="829" t="s">
        <v>165</v>
      </c>
      <c r="D32" s="829" t="s">
        <v>202</v>
      </c>
      <c r="E32" s="829" t="s">
        <v>203</v>
      </c>
      <c r="F32" s="829" t="s">
        <v>306</v>
      </c>
      <c r="G32" s="829" t="s">
        <v>276</v>
      </c>
      <c r="H32" s="338">
        <v>1</v>
      </c>
      <c r="I32" s="338">
        <v>1</v>
      </c>
      <c r="J32" s="211">
        <v>1</v>
      </c>
      <c r="K32" s="208">
        <v>1</v>
      </c>
      <c r="L32" s="152" t="s">
        <v>1987</v>
      </c>
    </row>
    <row r="33" spans="1:12" ht="91.5" thickTop="1" thickBot="1" x14ac:dyDescent="0.3">
      <c r="A33" s="106" t="s">
        <v>1960</v>
      </c>
      <c r="B33" s="1149" t="s">
        <v>162</v>
      </c>
      <c r="C33" s="829" t="s">
        <v>168</v>
      </c>
      <c r="D33" s="829" t="s">
        <v>487</v>
      </c>
      <c r="E33" s="829" t="s">
        <v>1819</v>
      </c>
      <c r="F33" s="829" t="s">
        <v>1349</v>
      </c>
      <c r="G33" s="829" t="s">
        <v>438</v>
      </c>
      <c r="H33" s="338">
        <v>103000000</v>
      </c>
      <c r="I33" s="338">
        <v>124222442</v>
      </c>
      <c r="J33" s="211">
        <v>1.2060431262135922</v>
      </c>
      <c r="K33" s="208">
        <v>1.2060431262135922</v>
      </c>
      <c r="L33" s="1267" t="s">
        <v>1988</v>
      </c>
    </row>
    <row r="34" spans="1:12" ht="61.5" thickTop="1" thickBot="1" x14ac:dyDescent="0.3">
      <c r="A34" s="106" t="s">
        <v>1960</v>
      </c>
      <c r="B34" s="1149" t="s">
        <v>162</v>
      </c>
      <c r="C34" s="829" t="s">
        <v>327</v>
      </c>
      <c r="D34" s="829" t="s">
        <v>608</v>
      </c>
      <c r="E34" s="829" t="s">
        <v>609</v>
      </c>
      <c r="F34" s="829" t="s">
        <v>1574</v>
      </c>
      <c r="G34" s="829" t="s">
        <v>453</v>
      </c>
      <c r="H34" s="338">
        <v>493</v>
      </c>
      <c r="I34" s="338">
        <v>1473</v>
      </c>
      <c r="J34" s="211">
        <v>2.9878296146044625</v>
      </c>
      <c r="K34" s="208">
        <v>2</v>
      </c>
      <c r="L34" s="152" t="s">
        <v>1989</v>
      </c>
    </row>
    <row r="35" spans="1:12" ht="61.5" thickTop="1" thickBot="1" x14ac:dyDescent="0.3">
      <c r="A35" s="106" t="s">
        <v>1960</v>
      </c>
      <c r="B35" s="1149" t="s">
        <v>162</v>
      </c>
      <c r="C35" s="829" t="s">
        <v>327</v>
      </c>
      <c r="D35" s="829" t="s">
        <v>617</v>
      </c>
      <c r="E35" s="1150" t="s">
        <v>1666</v>
      </c>
      <c r="F35" s="1150" t="s">
        <v>1667</v>
      </c>
      <c r="G35" s="1150" t="s">
        <v>453</v>
      </c>
      <c r="H35" s="338">
        <v>0</v>
      </c>
      <c r="I35" s="338">
        <v>0</v>
      </c>
      <c r="J35" s="211" t="s">
        <v>297</v>
      </c>
      <c r="K35" s="208" t="s">
        <v>298</v>
      </c>
      <c r="L35" s="152"/>
    </row>
    <row r="36" spans="1:12" ht="98.45" customHeight="1" thickTop="1" thickBot="1" x14ac:dyDescent="0.3">
      <c r="A36" s="106" t="s">
        <v>1960</v>
      </c>
      <c r="B36" s="1149" t="s">
        <v>162</v>
      </c>
      <c r="C36" s="829" t="s">
        <v>327</v>
      </c>
      <c r="D36" s="829" t="s">
        <v>611</v>
      </c>
      <c r="E36" s="829" t="s">
        <v>612</v>
      </c>
      <c r="F36" s="829" t="s">
        <v>1741</v>
      </c>
      <c r="G36" s="829" t="s">
        <v>453</v>
      </c>
      <c r="H36" s="338">
        <v>1196</v>
      </c>
      <c r="I36" s="338">
        <v>1334</v>
      </c>
      <c r="J36" s="211">
        <v>1.1153846153846154</v>
      </c>
      <c r="K36" s="208">
        <v>1.1153846153846154</v>
      </c>
      <c r="L36" s="152" t="s">
        <v>1990</v>
      </c>
    </row>
    <row r="37" spans="1:12" ht="91.5" thickTop="1" thickBot="1" x14ac:dyDescent="0.3">
      <c r="A37" s="106" t="s">
        <v>1960</v>
      </c>
      <c r="B37" s="1149" t="s">
        <v>162</v>
      </c>
      <c r="C37" s="829" t="s">
        <v>327</v>
      </c>
      <c r="D37" s="829" t="s">
        <v>620</v>
      </c>
      <c r="E37" s="1150" t="s">
        <v>621</v>
      </c>
      <c r="F37" s="1150" t="s">
        <v>1538</v>
      </c>
      <c r="G37" s="1150" t="s">
        <v>453</v>
      </c>
      <c r="H37" s="338">
        <v>0</v>
      </c>
      <c r="I37" s="338">
        <v>0</v>
      </c>
      <c r="J37" s="211" t="s">
        <v>297</v>
      </c>
      <c r="K37" s="208" t="s">
        <v>298</v>
      </c>
      <c r="L37" s="152"/>
    </row>
    <row r="38" spans="1:12" ht="91.5" thickTop="1" thickBot="1" x14ac:dyDescent="0.3">
      <c r="A38" s="106" t="s">
        <v>1960</v>
      </c>
      <c r="B38" s="1149" t="s">
        <v>162</v>
      </c>
      <c r="C38" s="829" t="s">
        <v>327</v>
      </c>
      <c r="D38" s="829" t="s">
        <v>640</v>
      </c>
      <c r="E38" s="829" t="s">
        <v>641</v>
      </c>
      <c r="F38" s="829" t="s">
        <v>1541</v>
      </c>
      <c r="G38" s="829" t="s">
        <v>276</v>
      </c>
      <c r="H38" s="338">
        <v>1</v>
      </c>
      <c r="I38" s="338">
        <v>1</v>
      </c>
      <c r="J38" s="211">
        <v>1</v>
      </c>
      <c r="K38" s="208">
        <v>1</v>
      </c>
      <c r="L38" s="152" t="s">
        <v>1991</v>
      </c>
    </row>
    <row r="39" spans="1:12" ht="22.5" thickTop="1" thickBot="1" x14ac:dyDescent="0.3">
      <c r="B39" s="687" t="s">
        <v>171</v>
      </c>
      <c r="C39" s="687"/>
      <c r="D39" s="687"/>
      <c r="E39" s="955"/>
      <c r="F39" s="955"/>
      <c r="G39" s="955"/>
      <c r="H39" s="564"/>
      <c r="I39" s="564"/>
      <c r="J39" s="564"/>
      <c r="K39" s="688"/>
      <c r="L39" s="619"/>
    </row>
    <row r="40" spans="1:12" ht="110.25" customHeight="1" thickTop="1" thickBot="1" x14ac:dyDescent="0.3">
      <c r="A40" s="106" t="s">
        <v>1960</v>
      </c>
      <c r="B40" s="83" t="s">
        <v>172</v>
      </c>
      <c r="C40" s="38" t="s">
        <v>173</v>
      </c>
      <c r="D40" s="103" t="s">
        <v>226</v>
      </c>
      <c r="E40" s="103" t="s">
        <v>206</v>
      </c>
      <c r="F40" s="103" t="s">
        <v>333</v>
      </c>
      <c r="G40" s="8" t="s">
        <v>276</v>
      </c>
      <c r="H40" s="338">
        <v>1</v>
      </c>
      <c r="I40" s="338">
        <v>1.0249999999999999</v>
      </c>
      <c r="J40" s="211">
        <v>1.0249999999999999</v>
      </c>
      <c r="K40" s="208">
        <v>1.0249999999999999</v>
      </c>
      <c r="L40" s="1228" t="s">
        <v>1992</v>
      </c>
    </row>
    <row r="41" spans="1:12" ht="107.25" customHeight="1" thickTop="1" x14ac:dyDescent="0.35">
      <c r="B41" s="28"/>
      <c r="C41" s="28"/>
      <c r="D41" s="28"/>
      <c r="E41" s="28"/>
      <c r="F41" s="28"/>
      <c r="G41" s="28"/>
      <c r="J41" s="47" t="s">
        <v>177</v>
      </c>
      <c r="K41" s="1178">
        <v>1.2245678542781133</v>
      </c>
      <c r="L41" s="17" t="s">
        <v>178</v>
      </c>
    </row>
    <row r="42" spans="1:12" x14ac:dyDescent="0.35">
      <c r="B42" s="28"/>
      <c r="C42" s="28"/>
      <c r="D42" s="28"/>
      <c r="E42" s="28"/>
      <c r="F42" s="28"/>
      <c r="G42" s="28"/>
      <c r="K42" s="233"/>
    </row>
    <row r="43" spans="1:12" x14ac:dyDescent="0.35">
      <c r="B43" s="28"/>
      <c r="C43" s="28"/>
      <c r="D43" s="28"/>
      <c r="E43" s="28"/>
      <c r="F43" s="28"/>
      <c r="G43" s="28"/>
      <c r="K43" s="233"/>
    </row>
    <row r="44" spans="1:12" x14ac:dyDescent="0.35">
      <c r="B44" s="28"/>
      <c r="C44" s="28"/>
      <c r="D44" s="28"/>
      <c r="E44" s="28"/>
      <c r="F44" s="28"/>
      <c r="G44" s="28"/>
      <c r="K44" s="233"/>
    </row>
    <row r="45" spans="1:12" x14ac:dyDescent="0.35">
      <c r="B45" s="28"/>
      <c r="C45" s="28"/>
      <c r="D45" s="28"/>
      <c r="E45" s="28"/>
      <c r="F45" s="28"/>
      <c r="G45" s="28"/>
      <c r="K45" s="233"/>
    </row>
    <row r="46" spans="1:12" x14ac:dyDescent="0.35">
      <c r="B46" s="28"/>
      <c r="C46" s="28"/>
      <c r="D46" s="28"/>
      <c r="E46" s="28"/>
      <c r="F46" s="28"/>
      <c r="G46" s="28"/>
      <c r="K46" s="233"/>
    </row>
    <row r="47" spans="1:12" x14ac:dyDescent="0.35">
      <c r="B47" s="28"/>
      <c r="C47" s="28"/>
      <c r="D47" s="28"/>
      <c r="E47" s="28"/>
      <c r="F47" s="28"/>
      <c r="G47" s="28"/>
      <c r="K47" s="233"/>
    </row>
    <row r="48" spans="1:12" x14ac:dyDescent="0.35">
      <c r="B48" s="28"/>
      <c r="C48" s="28"/>
      <c r="D48" s="28"/>
      <c r="E48" s="28"/>
      <c r="F48" s="28"/>
      <c r="G48" s="28"/>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METLPuXcJsBhbcV2G91ZugcO/OMnNK7vkyYma5ZWGjyvTwohU8BtzhFbauXROCsXiygFhVeWkpt9JTOqO6Rk9A==" saltValue="+0aRM98rXmOGHwmPWfV3hw==" spinCount="100000" sheet="1" objects="1" scenarios="1"/>
  <conditionalFormatting sqref="H7:I13">
    <cfRule type="expression" dxfId="1691" priority="464">
      <formula>OR($G7="Número",$G7="Meses",$G7="Pesos",$G7="Millones")</formula>
    </cfRule>
    <cfRule type="expression" dxfId="1690" priority="465">
      <formula>$G7="Porcentaje"</formula>
    </cfRule>
  </conditionalFormatting>
  <conditionalFormatting sqref="H40:I40 H15:I25 H27:I38">
    <cfRule type="expression" dxfId="1689" priority="419">
      <formula>OR($G15="Número",$G15="Meses",$G15="Pesos",$G15="Millones")</formula>
    </cfRule>
    <cfRule type="expression" dxfId="1688" priority="420">
      <formula>$G15="Porcentaje"</formula>
    </cfRule>
  </conditionalFormatting>
  <conditionalFormatting sqref="K5:K13">
    <cfRule type="cellIs" dxfId="1687" priority="231" operator="greaterThan">
      <formula>1.1</formula>
    </cfRule>
    <cfRule type="cellIs" dxfId="1686" priority="232" operator="between">
      <formula>100%</formula>
      <formula>110%</formula>
    </cfRule>
    <cfRule type="cellIs" dxfId="1685" priority="233" operator="between">
      <formula>70%</formula>
      <formula>99.9999999%</formula>
    </cfRule>
    <cfRule type="cellIs" dxfId="1684" priority="234" operator="between">
      <formula>0</formula>
      <formula>0.6999999999999</formula>
    </cfRule>
  </conditionalFormatting>
  <conditionalFormatting sqref="J5:J13">
    <cfRule type="containsText" dxfId="1683" priority="225" operator="containsText" text="Sin medición en la vigencia">
      <formula>NOT(ISERROR(SEARCH("Sin medición en la vigencia",J5)))</formula>
    </cfRule>
    <cfRule type="cellIs" dxfId="1682" priority="226" operator="greaterThan">
      <formula>1.1</formula>
    </cfRule>
    <cfRule type="cellIs" dxfId="1681" priority="227" operator="between">
      <formula>100%</formula>
      <formula>110%</formula>
    </cfRule>
    <cfRule type="cellIs" dxfId="1680" priority="228" operator="between">
      <formula>70%</formula>
      <formula>99.9999999%</formula>
    </cfRule>
    <cfRule type="cellIs" dxfId="1679" priority="229" operator="between">
      <formula>0</formula>
      <formula>0.6999999999999</formula>
    </cfRule>
  </conditionalFormatting>
  <conditionalFormatting sqref="K15:K25">
    <cfRule type="cellIs" dxfId="1678" priority="221" operator="greaterThan">
      <formula>1.1</formula>
    </cfRule>
    <cfRule type="cellIs" dxfId="1677" priority="222" operator="between">
      <formula>100%</formula>
      <formula>110%</formula>
    </cfRule>
    <cfRule type="cellIs" dxfId="1676" priority="223" operator="between">
      <formula>70%</formula>
      <formula>99.9999999%</formula>
    </cfRule>
    <cfRule type="cellIs" dxfId="1675" priority="224" operator="between">
      <formula>0</formula>
      <formula>0.6999999999999</formula>
    </cfRule>
  </conditionalFormatting>
  <conditionalFormatting sqref="J15:J25">
    <cfRule type="containsText" dxfId="1674" priority="215" operator="containsText" text="Sin medición en la vigencia">
      <formula>NOT(ISERROR(SEARCH("Sin medición en la vigencia",J15)))</formula>
    </cfRule>
    <cfRule type="cellIs" dxfId="1673" priority="216" operator="greaterThan">
      <formula>1.1</formula>
    </cfRule>
    <cfRule type="cellIs" dxfId="1672" priority="217" operator="between">
      <formula>100%</formula>
      <formula>110%</formula>
    </cfRule>
    <cfRule type="cellIs" dxfId="1671" priority="218" operator="between">
      <formula>70%</formula>
      <formula>99.9999999%</formula>
    </cfRule>
    <cfRule type="cellIs" dxfId="1670" priority="219" operator="between">
      <formula>0</formula>
      <formula>0.6999999999999</formula>
    </cfRule>
  </conditionalFormatting>
  <conditionalFormatting sqref="K27:K38">
    <cfRule type="cellIs" dxfId="1669" priority="211" operator="greaterThan">
      <formula>1.1</formula>
    </cfRule>
    <cfRule type="cellIs" dxfId="1668" priority="212" operator="between">
      <formula>100%</formula>
      <formula>110%</formula>
    </cfRule>
    <cfRule type="cellIs" dxfId="1667" priority="213" operator="between">
      <formula>70%</formula>
      <formula>99.9999999%</formula>
    </cfRule>
    <cfRule type="cellIs" dxfId="1666" priority="214" operator="between">
      <formula>0</formula>
      <formula>0.6999999999999</formula>
    </cfRule>
  </conditionalFormatting>
  <conditionalFormatting sqref="J27:J38">
    <cfRule type="containsText" dxfId="1665" priority="205" operator="containsText" text="Sin medición en la vigencia">
      <formula>NOT(ISERROR(SEARCH("Sin medición en la vigencia",J27)))</formula>
    </cfRule>
    <cfRule type="cellIs" dxfId="1664" priority="206" operator="greaterThan">
      <formula>1.1</formula>
    </cfRule>
    <cfRule type="cellIs" dxfId="1663" priority="207" operator="between">
      <formula>100%</formula>
      <formula>110%</formula>
    </cfRule>
    <cfRule type="cellIs" dxfId="1662" priority="208" operator="between">
      <formula>70%</formula>
      <formula>99.9999999%</formula>
    </cfRule>
    <cfRule type="cellIs" dxfId="1661" priority="209" operator="between">
      <formula>0</formula>
      <formula>0.6999999999999</formula>
    </cfRule>
  </conditionalFormatting>
  <conditionalFormatting sqref="K40">
    <cfRule type="cellIs" dxfId="1660" priority="201" operator="greaterThan">
      <formula>1.1</formula>
    </cfRule>
    <cfRule type="cellIs" dxfId="1659" priority="202" operator="between">
      <formula>100%</formula>
      <formula>110%</formula>
    </cfRule>
    <cfRule type="cellIs" dxfId="1658" priority="203" operator="between">
      <formula>70%</formula>
      <formula>99.9999999%</formula>
    </cfRule>
    <cfRule type="cellIs" dxfId="1657" priority="204" operator="between">
      <formula>0</formula>
      <formula>0.6999999999999</formula>
    </cfRule>
  </conditionalFormatting>
  <conditionalFormatting sqref="J40">
    <cfRule type="containsText" dxfId="1656" priority="195" operator="containsText" text="Sin medición en la vigencia">
      <formula>NOT(ISERROR(SEARCH("Sin medición en la vigencia",J40)))</formula>
    </cfRule>
    <cfRule type="cellIs" dxfId="1655" priority="196" operator="greaterThan">
      <formula>1.1</formula>
    </cfRule>
    <cfRule type="cellIs" dxfId="1654" priority="197" operator="between">
      <formula>100%</formula>
      <formula>110%</formula>
    </cfRule>
    <cfRule type="cellIs" dxfId="1653" priority="198" operator="between">
      <formula>70%</formula>
      <formula>99.9999999%</formula>
    </cfRule>
    <cfRule type="cellIs" dxfId="1652" priority="199" operator="between">
      <formula>0</formula>
      <formula>0.6999999999999</formula>
    </cfRule>
  </conditionalFormatting>
  <dataValidations count="1">
    <dataValidation type="list" allowBlank="1" showInputMessage="1" showErrorMessage="1" sqref="C15:C25 C40 C34:C38" xr:uid="{00000000-0002-0000-5100-000000000000}">
      <formula1>#REF!</formula1>
    </dataValidation>
  </dataValidations>
  <hyperlinks>
    <hyperlink ref="L41" location="Principal!A1" display="volver al índice" xr:uid="{00000000-0004-0000-51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30" operator="containsText" id="{B58A4D3D-D598-406D-B430-8789291C95EE}">
            <xm:f>NOT(ISERROR(SEARCH("-",K5)))</xm:f>
            <xm:f>"-"</xm:f>
            <x14:dxf>
              <fill>
                <patternFill>
                  <bgColor rgb="FF000000"/>
                </patternFill>
              </fill>
            </x14:dxf>
          </x14:cfRule>
          <xm:sqref>K5:K13</xm:sqref>
        </x14:conditionalFormatting>
        <x14:conditionalFormatting xmlns:xm="http://schemas.microsoft.com/office/excel/2006/main">
          <x14:cfRule type="containsText" priority="220" operator="containsText" id="{4DEC93D9-DCD2-4739-BF01-B41326C8A2AF}">
            <xm:f>NOT(ISERROR(SEARCH("-",K15)))</xm:f>
            <xm:f>"-"</xm:f>
            <x14:dxf>
              <fill>
                <patternFill>
                  <bgColor rgb="FF000000"/>
                </patternFill>
              </fill>
            </x14:dxf>
          </x14:cfRule>
          <xm:sqref>K15:K25</xm:sqref>
        </x14:conditionalFormatting>
        <x14:conditionalFormatting xmlns:xm="http://schemas.microsoft.com/office/excel/2006/main">
          <x14:cfRule type="containsText" priority="210" operator="containsText" id="{521751C6-AE29-4C1F-9076-00A0AB782797}">
            <xm:f>NOT(ISERROR(SEARCH("-",K27)))</xm:f>
            <xm:f>"-"</xm:f>
            <x14:dxf>
              <fill>
                <patternFill>
                  <bgColor rgb="FF000000"/>
                </patternFill>
              </fill>
            </x14:dxf>
          </x14:cfRule>
          <xm:sqref>K27:K38</xm:sqref>
        </x14:conditionalFormatting>
        <x14:conditionalFormatting xmlns:xm="http://schemas.microsoft.com/office/excel/2006/main">
          <x14:cfRule type="containsText" priority="200" operator="containsText" id="{AC5BECA4-12A9-4D61-9785-1E4A66C66A0F}">
            <xm:f>NOT(ISERROR(SEARCH("-",K40)))</xm:f>
            <xm:f>"-"</xm:f>
            <x14:dxf>
              <fill>
                <patternFill>
                  <bgColor rgb="FF000000"/>
                </patternFill>
              </fill>
            </x14:dxf>
          </x14:cfRule>
          <xm:sqref>K40</xm:sqref>
        </x14:conditionalFormatting>
      </x14:conditionalFormatting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N115"/>
  <sheetViews>
    <sheetView zoomScale="60" zoomScaleNormal="60" workbookViewId="0">
      <pane xSplit="6" ySplit="4" topLeftCell="G5" activePane="bottomRight" state="frozen"/>
      <selection pane="topRight" activeCell="G1" sqref="G1"/>
      <selection pane="bottomLeft" activeCell="A5" sqref="A5"/>
      <selection pane="bottomRight" activeCell="E8" sqref="E8"/>
    </sheetView>
  </sheetViews>
  <sheetFormatPr baseColWidth="10" defaultColWidth="11.42578125" defaultRowHeight="21" x14ac:dyDescent="0.35"/>
  <cols>
    <col min="1" max="1" width="21.5703125" customWidth="1"/>
    <col min="2" max="2" width="20.5703125" customWidth="1"/>
    <col min="3" max="3" width="29.5703125" customWidth="1"/>
    <col min="4" max="4" width="33.28515625" customWidth="1"/>
    <col min="5" max="5" width="30.42578125" customWidth="1"/>
    <col min="6" max="6" width="52.140625" customWidth="1"/>
    <col min="7" max="7" width="18.140625" customWidth="1"/>
    <col min="8" max="8" width="27" style="235" bestFit="1" customWidth="1"/>
    <col min="9" max="9" width="25.28515625" style="235" bestFit="1" customWidth="1"/>
    <col min="10" max="10" width="22.140625" style="235" customWidth="1"/>
    <col min="11" max="11" width="23.5703125" style="235" customWidth="1"/>
    <col min="12" max="12" width="150.7109375" style="167" customWidth="1"/>
    <col min="13" max="16384" width="11.42578125" style="124"/>
  </cols>
  <sheetData>
    <row r="1" spans="1:14" customFormat="1" ht="81.75" customHeight="1" thickBot="1" x14ac:dyDescent="0.3">
      <c r="A1" s="116"/>
      <c r="B1" s="198" t="s">
        <v>122</v>
      </c>
      <c r="C1" s="198"/>
      <c r="D1" s="199" t="s">
        <v>1993</v>
      </c>
      <c r="E1" s="199"/>
      <c r="F1" s="199"/>
      <c r="G1" s="199"/>
      <c r="H1" s="201"/>
      <c r="I1" s="201"/>
      <c r="J1" s="201"/>
      <c r="K1" s="201"/>
      <c r="L1" s="200"/>
    </row>
    <row r="2" spans="1:14" s="9" customFormat="1" ht="36" customHeight="1" thickTop="1" thickBot="1" x14ac:dyDescent="0.3">
      <c r="A2" s="106"/>
      <c r="B2" s="106"/>
      <c r="C2" s="106"/>
      <c r="D2" s="106"/>
      <c r="E2" s="106"/>
      <c r="F2" s="106"/>
      <c r="G2" s="106"/>
      <c r="H2" s="334" t="s">
        <v>124</v>
      </c>
      <c r="I2" s="333"/>
      <c r="J2" s="333"/>
      <c r="K2" s="332"/>
      <c r="L2" s="336" t="s">
        <v>21</v>
      </c>
    </row>
    <row r="3" spans="1:14" customFormat="1" ht="83.2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337" t="s">
        <v>134</v>
      </c>
    </row>
    <row r="4" spans="1:14" customFormat="1" ht="22.5" thickTop="1" thickBot="1" x14ac:dyDescent="0.3">
      <c r="A4" s="105"/>
      <c r="B4" s="204" t="s">
        <v>135</v>
      </c>
      <c r="C4" s="204"/>
      <c r="D4" s="204"/>
      <c r="E4" s="204"/>
      <c r="F4" s="204"/>
      <c r="G4" s="204"/>
      <c r="H4" s="206"/>
      <c r="I4" s="206"/>
      <c r="J4" s="206"/>
      <c r="K4" s="206"/>
      <c r="L4" s="205"/>
    </row>
    <row r="5" spans="1:14" customFormat="1" ht="331.5" thickTop="1" thickBot="1" x14ac:dyDescent="0.3">
      <c r="A5" s="106" t="s">
        <v>1994</v>
      </c>
      <c r="B5" s="668" t="s">
        <v>137</v>
      </c>
      <c r="C5" s="114" t="s">
        <v>138</v>
      </c>
      <c r="D5" s="25" t="s">
        <v>139</v>
      </c>
      <c r="E5" s="25" t="s">
        <v>560</v>
      </c>
      <c r="F5" s="25" t="s">
        <v>275</v>
      </c>
      <c r="G5" s="25" t="s">
        <v>276</v>
      </c>
      <c r="H5" s="225">
        <v>0.95</v>
      </c>
      <c r="I5" s="225">
        <v>0.99399999999999999</v>
      </c>
      <c r="J5" s="211">
        <v>1.0463157894736843</v>
      </c>
      <c r="K5" s="208">
        <v>1.0463157894736843</v>
      </c>
      <c r="L5" s="650" t="s">
        <v>1995</v>
      </c>
    </row>
    <row r="6" spans="1:14" customFormat="1" ht="46.5" thickTop="1" thickBot="1" x14ac:dyDescent="0.3">
      <c r="A6" s="106" t="s">
        <v>1994</v>
      </c>
      <c r="B6" s="668" t="s">
        <v>137</v>
      </c>
      <c r="C6" s="114" t="s">
        <v>138</v>
      </c>
      <c r="D6" s="25" t="s">
        <v>141</v>
      </c>
      <c r="E6" s="25" t="s">
        <v>142</v>
      </c>
      <c r="F6" s="25" t="s">
        <v>279</v>
      </c>
      <c r="G6" s="25" t="s">
        <v>276</v>
      </c>
      <c r="H6" s="225">
        <v>0.95</v>
      </c>
      <c r="I6" s="225">
        <v>1.004</v>
      </c>
      <c r="J6" s="211">
        <v>1.056842105263158</v>
      </c>
      <c r="K6" s="208">
        <v>1.056842105263158</v>
      </c>
      <c r="L6" s="209" t="s">
        <v>1996</v>
      </c>
    </row>
    <row r="7" spans="1:14" customFormat="1" ht="201.75" customHeight="1" thickTop="1" thickBot="1" x14ac:dyDescent="0.3">
      <c r="A7" s="106" t="s">
        <v>1994</v>
      </c>
      <c r="B7" s="668" t="s">
        <v>137</v>
      </c>
      <c r="C7" s="114" t="s">
        <v>143</v>
      </c>
      <c r="D7" s="25" t="s">
        <v>1135</v>
      </c>
      <c r="E7" s="25" t="s">
        <v>565</v>
      </c>
      <c r="F7" s="25" t="s">
        <v>1494</v>
      </c>
      <c r="G7" s="25" t="s">
        <v>1443</v>
      </c>
      <c r="H7" s="466">
        <v>730435.16693008097</v>
      </c>
      <c r="I7" s="232">
        <v>626652.06776200002</v>
      </c>
      <c r="J7" s="211">
        <v>0.85791606994462344</v>
      </c>
      <c r="K7" s="208">
        <v>0.85791606994462344</v>
      </c>
      <c r="L7" s="209" t="s">
        <v>1997</v>
      </c>
      <c r="N7" s="677" t="s">
        <v>21</v>
      </c>
    </row>
    <row r="8" spans="1:14" customFormat="1" ht="200.25" customHeight="1" thickTop="1" thickBot="1" x14ac:dyDescent="0.3">
      <c r="A8" s="106" t="s">
        <v>1994</v>
      </c>
      <c r="B8" s="668" t="s">
        <v>137</v>
      </c>
      <c r="C8" s="114" t="s">
        <v>143</v>
      </c>
      <c r="D8" s="25" t="s">
        <v>564</v>
      </c>
      <c r="E8" s="25" t="s">
        <v>144</v>
      </c>
      <c r="F8" s="25" t="s">
        <v>1496</v>
      </c>
      <c r="G8" s="25" t="s">
        <v>1443</v>
      </c>
      <c r="H8" s="232">
        <v>217850.05058377201</v>
      </c>
      <c r="I8" s="232">
        <v>213866.69999999998</v>
      </c>
      <c r="J8" s="211">
        <v>0.98171517255516871</v>
      </c>
      <c r="K8" s="208">
        <v>0.98171517255516871</v>
      </c>
      <c r="L8" s="650" t="s">
        <v>1998</v>
      </c>
    </row>
    <row r="9" spans="1:14" customFormat="1" ht="217.5" customHeight="1" thickTop="1" thickBot="1" x14ac:dyDescent="0.3">
      <c r="A9" s="106" t="s">
        <v>1994</v>
      </c>
      <c r="B9" s="668" t="s">
        <v>137</v>
      </c>
      <c r="C9" s="114" t="s">
        <v>143</v>
      </c>
      <c r="D9" s="114" t="s">
        <v>145</v>
      </c>
      <c r="E9" s="114" t="s">
        <v>146</v>
      </c>
      <c r="F9" s="114" t="s">
        <v>1498</v>
      </c>
      <c r="G9" s="114" t="s">
        <v>1499</v>
      </c>
      <c r="H9" s="232">
        <v>543</v>
      </c>
      <c r="I9" s="232">
        <v>733</v>
      </c>
      <c r="J9" s="211">
        <v>1.3499079189686924</v>
      </c>
      <c r="K9" s="208">
        <v>1.3499079189686924</v>
      </c>
      <c r="L9" s="209" t="s">
        <v>1999</v>
      </c>
    </row>
    <row r="10" spans="1:14" customFormat="1" ht="409.6" customHeight="1" thickTop="1" thickBot="1" x14ac:dyDescent="0.3">
      <c r="A10" s="106" t="s">
        <v>1994</v>
      </c>
      <c r="B10" s="668" t="s">
        <v>137</v>
      </c>
      <c r="C10" s="114" t="s">
        <v>143</v>
      </c>
      <c r="D10" s="25" t="s">
        <v>1501</v>
      </c>
      <c r="E10" s="25" t="s">
        <v>466</v>
      </c>
      <c r="F10" s="25" t="s">
        <v>466</v>
      </c>
      <c r="G10" s="25" t="s">
        <v>438</v>
      </c>
      <c r="H10" s="232">
        <v>60910000000</v>
      </c>
      <c r="I10" s="232">
        <v>71341572779</v>
      </c>
      <c r="J10" s="211">
        <v>1.1712620715646036</v>
      </c>
      <c r="K10" s="208">
        <v>1.1712620715646036</v>
      </c>
      <c r="L10" s="650" t="s">
        <v>2000</v>
      </c>
    </row>
    <row r="11" spans="1:14" customFormat="1" ht="106.5" thickTop="1" thickBot="1" x14ac:dyDescent="0.3">
      <c r="A11" s="106" t="s">
        <v>1994</v>
      </c>
      <c r="B11" s="668" t="s">
        <v>137</v>
      </c>
      <c r="C11" s="114" t="s">
        <v>143</v>
      </c>
      <c r="D11" s="114" t="s">
        <v>150</v>
      </c>
      <c r="E11" s="25" t="s">
        <v>151</v>
      </c>
      <c r="F11" s="25" t="s">
        <v>1322</v>
      </c>
      <c r="G11" s="25" t="s">
        <v>276</v>
      </c>
      <c r="H11" s="225">
        <v>0.65500000000000003</v>
      </c>
      <c r="I11" s="225">
        <v>0.6875</v>
      </c>
      <c r="J11" s="211">
        <v>1.0496183206106871</v>
      </c>
      <c r="K11" s="208">
        <v>1.0496183206106871</v>
      </c>
      <c r="L11" s="650" t="s">
        <v>2001</v>
      </c>
    </row>
    <row r="12" spans="1:14" customFormat="1" ht="93" customHeight="1" thickTop="1" thickBot="1" x14ac:dyDescent="0.3">
      <c r="A12" s="106" t="s">
        <v>1994</v>
      </c>
      <c r="B12" s="668" t="s">
        <v>137</v>
      </c>
      <c r="C12" s="114" t="s">
        <v>143</v>
      </c>
      <c r="D12" s="114" t="s">
        <v>150</v>
      </c>
      <c r="E12" s="25" t="s">
        <v>1412</v>
      </c>
      <c r="F12" s="25" t="s">
        <v>1324</v>
      </c>
      <c r="G12" s="25" t="s">
        <v>276</v>
      </c>
      <c r="H12" s="225">
        <v>1</v>
      </c>
      <c r="I12" s="225">
        <v>1</v>
      </c>
      <c r="J12" s="211">
        <v>1</v>
      </c>
      <c r="K12" s="208">
        <v>1</v>
      </c>
      <c r="L12" s="650" t="s">
        <v>2002</v>
      </c>
    </row>
    <row r="13" spans="1:14" customFormat="1" ht="91.5" thickTop="1" thickBot="1" x14ac:dyDescent="0.3">
      <c r="A13" s="106" t="s">
        <v>1994</v>
      </c>
      <c r="B13" s="668" t="s">
        <v>137</v>
      </c>
      <c r="C13" s="114" t="s">
        <v>143</v>
      </c>
      <c r="D13" s="114" t="s">
        <v>150</v>
      </c>
      <c r="E13" s="25" t="s">
        <v>1143</v>
      </c>
      <c r="F13" s="25" t="s">
        <v>1326</v>
      </c>
      <c r="G13" s="25" t="s">
        <v>276</v>
      </c>
      <c r="H13" s="225">
        <v>1</v>
      </c>
      <c r="I13" s="225">
        <v>1</v>
      </c>
      <c r="J13" s="211">
        <v>1</v>
      </c>
      <c r="K13" s="208">
        <v>1</v>
      </c>
      <c r="L13" s="650" t="s">
        <v>2003</v>
      </c>
    </row>
    <row r="14" spans="1:14" customFormat="1" ht="22.5" thickTop="1" thickBot="1" x14ac:dyDescent="0.3">
      <c r="B14" s="327" t="s">
        <v>213</v>
      </c>
      <c r="C14" s="327"/>
      <c r="D14" s="327"/>
      <c r="E14" s="327"/>
      <c r="F14" s="327"/>
      <c r="G14" s="327"/>
      <c r="H14" s="216"/>
      <c r="I14" s="216"/>
      <c r="J14" s="216"/>
      <c r="K14" s="1085"/>
      <c r="L14" s="328"/>
    </row>
    <row r="15" spans="1:14" customFormat="1" ht="175.5" customHeight="1" thickTop="1" thickBot="1" x14ac:dyDescent="0.3">
      <c r="A15" s="106" t="s">
        <v>1994</v>
      </c>
      <c r="B15" s="94" t="s">
        <v>158</v>
      </c>
      <c r="C15" s="114" t="s">
        <v>159</v>
      </c>
      <c r="D15" s="25" t="s">
        <v>631</v>
      </c>
      <c r="E15" s="25" t="s">
        <v>632</v>
      </c>
      <c r="F15" s="25" t="s">
        <v>1506</v>
      </c>
      <c r="G15" s="1246" t="s">
        <v>453</v>
      </c>
      <c r="H15" s="232">
        <v>24</v>
      </c>
      <c r="I15" s="232">
        <v>59</v>
      </c>
      <c r="J15" s="211">
        <v>2.4583333333333335</v>
      </c>
      <c r="K15" s="208">
        <v>2</v>
      </c>
      <c r="L15" s="209" t="s">
        <v>2004</v>
      </c>
    </row>
    <row r="16" spans="1:14" customFormat="1" ht="266.25" customHeight="1" thickTop="1" thickBot="1" x14ac:dyDescent="0.3">
      <c r="A16" s="106" t="s">
        <v>1994</v>
      </c>
      <c r="B16" s="94" t="s">
        <v>158</v>
      </c>
      <c r="C16" s="114" t="s">
        <v>159</v>
      </c>
      <c r="D16" s="114" t="s">
        <v>1508</v>
      </c>
      <c r="E16" s="25" t="s">
        <v>635</v>
      </c>
      <c r="F16" s="25" t="s">
        <v>1509</v>
      </c>
      <c r="G16" s="1246" t="s">
        <v>1499</v>
      </c>
      <c r="H16" s="232">
        <v>13</v>
      </c>
      <c r="I16" s="232">
        <v>16</v>
      </c>
      <c r="J16" s="211">
        <v>1.2307692307692308</v>
      </c>
      <c r="K16" s="208">
        <v>1.2307692307692308</v>
      </c>
      <c r="L16" s="209" t="s">
        <v>2005</v>
      </c>
    </row>
    <row r="17" spans="1:12" customFormat="1" ht="134.25" customHeight="1" thickTop="1" thickBot="1" x14ac:dyDescent="0.3">
      <c r="A17" s="106" t="s">
        <v>1994</v>
      </c>
      <c r="B17" s="94" t="s">
        <v>158</v>
      </c>
      <c r="C17" s="114" t="s">
        <v>159</v>
      </c>
      <c r="D17" s="114" t="s">
        <v>1508</v>
      </c>
      <c r="E17" s="25" t="s">
        <v>637</v>
      </c>
      <c r="F17" s="25" t="s">
        <v>1511</v>
      </c>
      <c r="G17" s="1246" t="s">
        <v>1499</v>
      </c>
      <c r="H17" s="232">
        <v>18</v>
      </c>
      <c r="I17" s="232">
        <v>18</v>
      </c>
      <c r="J17" s="211">
        <v>1</v>
      </c>
      <c r="K17" s="208">
        <v>1</v>
      </c>
      <c r="L17" s="209" t="s">
        <v>2006</v>
      </c>
    </row>
    <row r="18" spans="1:12" customFormat="1" ht="176.25" customHeight="1" thickTop="1" thickBot="1" x14ac:dyDescent="0.3">
      <c r="A18" s="106" t="s">
        <v>1994</v>
      </c>
      <c r="B18" s="94" t="s">
        <v>158</v>
      </c>
      <c r="C18" s="114" t="s">
        <v>159</v>
      </c>
      <c r="D18" s="25" t="s">
        <v>1513</v>
      </c>
      <c r="E18" s="25" t="s">
        <v>1514</v>
      </c>
      <c r="F18" s="25" t="s">
        <v>1515</v>
      </c>
      <c r="G18" s="25" t="s">
        <v>276</v>
      </c>
      <c r="H18" s="1254">
        <v>0.5</v>
      </c>
      <c r="I18" s="1254">
        <v>0.54309166666666664</v>
      </c>
      <c r="J18" s="211">
        <v>1.0861833333333333</v>
      </c>
      <c r="K18" s="208">
        <v>1.0861833333333333</v>
      </c>
      <c r="L18" s="209" t="s">
        <v>2007</v>
      </c>
    </row>
    <row r="19" spans="1:12" customFormat="1" ht="102" customHeight="1" thickTop="1" thickBot="1" x14ac:dyDescent="0.3">
      <c r="A19" s="106" t="s">
        <v>1994</v>
      </c>
      <c r="B19" s="94" t="s">
        <v>158</v>
      </c>
      <c r="C19" s="114" t="s">
        <v>159</v>
      </c>
      <c r="D19" s="25" t="s">
        <v>577</v>
      </c>
      <c r="E19" s="25" t="s">
        <v>578</v>
      </c>
      <c r="F19" s="25" t="s">
        <v>1517</v>
      </c>
      <c r="G19" s="25" t="s">
        <v>453</v>
      </c>
      <c r="H19" s="232">
        <v>3085</v>
      </c>
      <c r="I19" s="232">
        <v>10205</v>
      </c>
      <c r="J19" s="211">
        <v>3.3079416531604537</v>
      </c>
      <c r="K19" s="208">
        <v>2</v>
      </c>
      <c r="L19" s="209" t="s">
        <v>2008</v>
      </c>
    </row>
    <row r="20" spans="1:12" customFormat="1" ht="86.25" customHeight="1" thickTop="1" thickBot="1" x14ac:dyDescent="0.3">
      <c r="A20" s="106" t="s">
        <v>1994</v>
      </c>
      <c r="B20" s="94" t="s">
        <v>158</v>
      </c>
      <c r="C20" s="114" t="s">
        <v>159</v>
      </c>
      <c r="D20" s="25" t="s">
        <v>192</v>
      </c>
      <c r="E20" s="25" t="s">
        <v>193</v>
      </c>
      <c r="F20" s="25" t="s">
        <v>1519</v>
      </c>
      <c r="G20" s="25" t="s">
        <v>1334</v>
      </c>
      <c r="H20" s="232">
        <v>10.199999999999999</v>
      </c>
      <c r="I20" s="232">
        <v>7.95</v>
      </c>
      <c r="J20" s="211">
        <v>1.2830188679245282</v>
      </c>
      <c r="K20" s="208">
        <v>1.2830188679245282</v>
      </c>
      <c r="L20" s="650" t="s">
        <v>2009</v>
      </c>
    </row>
    <row r="21" spans="1:12" customFormat="1" ht="115.5" customHeight="1" thickTop="1" thickBot="1" x14ac:dyDescent="0.3">
      <c r="A21" s="106" t="s">
        <v>1994</v>
      </c>
      <c r="B21" s="94" t="s">
        <v>158</v>
      </c>
      <c r="C21" s="114" t="s">
        <v>159</v>
      </c>
      <c r="D21" s="25" t="s">
        <v>231</v>
      </c>
      <c r="E21" s="25" t="s">
        <v>1225</v>
      </c>
      <c r="F21" s="25" t="s">
        <v>1331</v>
      </c>
      <c r="G21" s="25" t="s">
        <v>276</v>
      </c>
      <c r="H21" s="225">
        <v>1</v>
      </c>
      <c r="I21" s="225">
        <v>1</v>
      </c>
      <c r="J21" s="211">
        <v>1</v>
      </c>
      <c r="K21" s="208">
        <v>1</v>
      </c>
      <c r="L21" s="650" t="s">
        <v>2010</v>
      </c>
    </row>
    <row r="22" spans="1:12" customFormat="1" ht="87.75" customHeight="1" thickTop="1" thickBot="1" x14ac:dyDescent="0.3">
      <c r="A22" s="106" t="s">
        <v>1994</v>
      </c>
      <c r="B22" s="94" t="s">
        <v>158</v>
      </c>
      <c r="C22" s="114" t="s">
        <v>159</v>
      </c>
      <c r="D22" s="25" t="s">
        <v>234</v>
      </c>
      <c r="E22" s="25" t="s">
        <v>235</v>
      </c>
      <c r="F22" s="25" t="s">
        <v>1333</v>
      </c>
      <c r="G22" s="1246" t="s">
        <v>1334</v>
      </c>
      <c r="H22" s="232">
        <v>4</v>
      </c>
      <c r="I22" s="232">
        <v>0</v>
      </c>
      <c r="J22" s="211" t="s">
        <v>297</v>
      </c>
      <c r="K22" s="208" t="s">
        <v>298</v>
      </c>
      <c r="L22" s="650" t="s">
        <v>2011</v>
      </c>
    </row>
    <row r="23" spans="1:12" customFormat="1" ht="95.25" customHeight="1" thickTop="1" thickBot="1" x14ac:dyDescent="0.3">
      <c r="A23" s="106" t="s">
        <v>1994</v>
      </c>
      <c r="B23" s="94" t="s">
        <v>158</v>
      </c>
      <c r="C23" s="114" t="s">
        <v>159</v>
      </c>
      <c r="D23" s="25" t="s">
        <v>247</v>
      </c>
      <c r="E23" s="25" t="s">
        <v>248</v>
      </c>
      <c r="F23" s="25" t="s">
        <v>1419</v>
      </c>
      <c r="G23" s="1246" t="s">
        <v>276</v>
      </c>
      <c r="H23" s="225">
        <v>1</v>
      </c>
      <c r="I23" s="225">
        <v>1</v>
      </c>
      <c r="J23" s="211">
        <v>1</v>
      </c>
      <c r="K23" s="208">
        <v>1</v>
      </c>
      <c r="L23" s="1083" t="s">
        <v>2012</v>
      </c>
    </row>
    <row r="24" spans="1:12" customFormat="1" ht="61.5" thickTop="1" thickBot="1" x14ac:dyDescent="0.3">
      <c r="A24" s="106" t="s">
        <v>1994</v>
      </c>
      <c r="B24" s="94" t="s">
        <v>158</v>
      </c>
      <c r="C24" s="114" t="s">
        <v>160</v>
      </c>
      <c r="D24" s="25" t="s">
        <v>1158</v>
      </c>
      <c r="E24" s="25" t="s">
        <v>1523</v>
      </c>
      <c r="F24" s="25" t="s">
        <v>1524</v>
      </c>
      <c r="G24" s="1246" t="s">
        <v>276</v>
      </c>
      <c r="H24" s="225">
        <v>1</v>
      </c>
      <c r="I24" s="225">
        <v>1</v>
      </c>
      <c r="J24" s="211">
        <v>1</v>
      </c>
      <c r="K24" s="208">
        <v>1</v>
      </c>
      <c r="L24" s="209" t="s">
        <v>2013</v>
      </c>
    </row>
    <row r="25" spans="1:12" customFormat="1" ht="171.75" customHeight="1" thickTop="1" thickBot="1" x14ac:dyDescent="0.3">
      <c r="A25" s="106" t="s">
        <v>1994</v>
      </c>
      <c r="B25" s="94" t="s">
        <v>158</v>
      </c>
      <c r="C25" s="114" t="s">
        <v>160</v>
      </c>
      <c r="D25" s="114" t="s">
        <v>594</v>
      </c>
      <c r="E25" s="25" t="s">
        <v>595</v>
      </c>
      <c r="F25" s="25" t="s">
        <v>1526</v>
      </c>
      <c r="G25" s="25" t="s">
        <v>1527</v>
      </c>
      <c r="H25" s="232">
        <v>32</v>
      </c>
      <c r="I25" s="232">
        <v>27</v>
      </c>
      <c r="J25" s="211">
        <v>1.1851851851851851</v>
      </c>
      <c r="K25" s="208">
        <v>1.1851851851851851</v>
      </c>
      <c r="L25" s="650" t="s">
        <v>2014</v>
      </c>
    </row>
    <row r="26" spans="1:12" customFormat="1" ht="22.5" thickTop="1" thickBot="1" x14ac:dyDescent="0.3">
      <c r="B26" s="624" t="s">
        <v>1294</v>
      </c>
      <c r="C26" s="319"/>
      <c r="D26" s="319"/>
      <c r="E26" s="319"/>
      <c r="F26" s="319"/>
      <c r="G26" s="319"/>
      <c r="H26" s="222"/>
      <c r="I26" s="222"/>
      <c r="J26" s="222"/>
      <c r="K26" s="1086"/>
      <c r="L26" s="320"/>
    </row>
    <row r="27" spans="1:12" customFormat="1" ht="172.5" customHeight="1" thickTop="1" thickBot="1" x14ac:dyDescent="0.3">
      <c r="A27" s="106" t="s">
        <v>1994</v>
      </c>
      <c r="B27" s="85" t="s">
        <v>162</v>
      </c>
      <c r="C27" s="441" t="s">
        <v>513</v>
      </c>
      <c r="D27" s="441" t="s">
        <v>1251</v>
      </c>
      <c r="E27" s="25" t="s">
        <v>919</v>
      </c>
      <c r="F27" s="25" t="s">
        <v>1338</v>
      </c>
      <c r="G27" s="1246" t="s">
        <v>276</v>
      </c>
      <c r="H27" s="225">
        <v>0.51374428310436793</v>
      </c>
      <c r="I27" s="225">
        <v>0.70699999999999996</v>
      </c>
      <c r="J27" s="211">
        <v>1.3761710314864406</v>
      </c>
      <c r="K27" s="208">
        <v>1.3761710314864406</v>
      </c>
      <c r="L27" s="209" t="s">
        <v>2015</v>
      </c>
    </row>
    <row r="28" spans="1:12" customFormat="1" ht="80.25" customHeight="1" thickTop="1" thickBot="1" x14ac:dyDescent="0.3">
      <c r="A28" s="106" t="s">
        <v>1994</v>
      </c>
      <c r="B28" s="85" t="s">
        <v>162</v>
      </c>
      <c r="C28" s="441" t="s">
        <v>165</v>
      </c>
      <c r="D28" s="114" t="s">
        <v>252</v>
      </c>
      <c r="E28" s="25" t="s">
        <v>200</v>
      </c>
      <c r="F28" s="25" t="s">
        <v>1340</v>
      </c>
      <c r="G28" s="1246" t="s">
        <v>276</v>
      </c>
      <c r="H28" s="225">
        <v>1</v>
      </c>
      <c r="I28" s="225">
        <v>1</v>
      </c>
      <c r="J28" s="211">
        <v>1</v>
      </c>
      <c r="K28" s="208">
        <v>1</v>
      </c>
      <c r="L28" s="1083" t="s">
        <v>2016</v>
      </c>
    </row>
    <row r="29" spans="1:12" customFormat="1" ht="192.75" customHeight="1" thickTop="1" thickBot="1" x14ac:dyDescent="0.3">
      <c r="A29" s="106" t="s">
        <v>1994</v>
      </c>
      <c r="B29" s="85" t="s">
        <v>162</v>
      </c>
      <c r="C29" s="441" t="s">
        <v>165</v>
      </c>
      <c r="D29" s="114" t="s">
        <v>252</v>
      </c>
      <c r="E29" s="25" t="s">
        <v>1227</v>
      </c>
      <c r="F29" s="25" t="s">
        <v>1342</v>
      </c>
      <c r="G29" s="1246" t="s">
        <v>276</v>
      </c>
      <c r="H29" s="225">
        <v>1</v>
      </c>
      <c r="I29" s="225">
        <v>0.80885000000000007</v>
      </c>
      <c r="J29" s="211">
        <v>0.80885000000000007</v>
      </c>
      <c r="K29" s="208">
        <v>0.80885000000000007</v>
      </c>
      <c r="L29" s="1083" t="s">
        <v>2017</v>
      </c>
    </row>
    <row r="30" spans="1:12" customFormat="1" ht="96.75" customHeight="1" thickTop="1" thickBot="1" x14ac:dyDescent="0.3">
      <c r="A30" s="106" t="s">
        <v>1994</v>
      </c>
      <c r="B30" s="85" t="s">
        <v>162</v>
      </c>
      <c r="C30" s="441" t="s">
        <v>165</v>
      </c>
      <c r="D30" s="114" t="s">
        <v>165</v>
      </c>
      <c r="E30" s="25" t="s">
        <v>264</v>
      </c>
      <c r="F30" s="25" t="s">
        <v>1344</v>
      </c>
      <c r="G30" s="1246" t="s">
        <v>276</v>
      </c>
      <c r="H30" s="225">
        <v>1</v>
      </c>
      <c r="I30" s="225">
        <v>1</v>
      </c>
      <c r="J30" s="211">
        <v>1</v>
      </c>
      <c r="K30" s="208">
        <v>1</v>
      </c>
      <c r="L30" s="1083" t="s">
        <v>2018</v>
      </c>
    </row>
    <row r="31" spans="1:12" customFormat="1" ht="86.25" customHeight="1" thickTop="1" thickBot="1" x14ac:dyDescent="0.3">
      <c r="A31" s="106" t="s">
        <v>1994</v>
      </c>
      <c r="B31" s="85" t="s">
        <v>162</v>
      </c>
      <c r="C31" s="441" t="s">
        <v>165</v>
      </c>
      <c r="D31" s="114" t="s">
        <v>165</v>
      </c>
      <c r="E31" s="25" t="s">
        <v>266</v>
      </c>
      <c r="F31" s="25" t="s">
        <v>1346</v>
      </c>
      <c r="G31" s="1246" t="s">
        <v>276</v>
      </c>
      <c r="H31" s="225">
        <v>1</v>
      </c>
      <c r="I31" s="225">
        <v>1</v>
      </c>
      <c r="J31" s="211">
        <v>1</v>
      </c>
      <c r="K31" s="208">
        <v>1</v>
      </c>
      <c r="L31" s="1083" t="s">
        <v>2019</v>
      </c>
    </row>
    <row r="32" spans="1:12" customFormat="1" ht="103.5" customHeight="1" thickTop="1" thickBot="1" x14ac:dyDescent="0.3">
      <c r="A32" s="106" t="s">
        <v>1994</v>
      </c>
      <c r="B32" s="85" t="s">
        <v>162</v>
      </c>
      <c r="C32" s="441" t="s">
        <v>165</v>
      </c>
      <c r="D32" s="25" t="s">
        <v>202</v>
      </c>
      <c r="E32" s="25" t="s">
        <v>203</v>
      </c>
      <c r="F32" s="25" t="s">
        <v>306</v>
      </c>
      <c r="G32" s="25" t="s">
        <v>276</v>
      </c>
      <c r="H32" s="225">
        <v>1</v>
      </c>
      <c r="I32" s="225">
        <v>1</v>
      </c>
      <c r="J32" s="211">
        <v>1</v>
      </c>
      <c r="K32" s="208">
        <v>1</v>
      </c>
      <c r="L32" s="1083" t="s">
        <v>2020</v>
      </c>
    </row>
    <row r="33" spans="1:12" customFormat="1" ht="246" customHeight="1" thickTop="1" thickBot="1" x14ac:dyDescent="0.3">
      <c r="A33" s="106" t="s">
        <v>1994</v>
      </c>
      <c r="B33" s="85" t="s">
        <v>162</v>
      </c>
      <c r="C33" s="114" t="s">
        <v>168</v>
      </c>
      <c r="D33" s="115" t="s">
        <v>487</v>
      </c>
      <c r="E33" s="25" t="s">
        <v>488</v>
      </c>
      <c r="F33" s="25" t="s">
        <v>488</v>
      </c>
      <c r="G33" s="25" t="s">
        <v>438</v>
      </c>
      <c r="H33" s="232">
        <v>422000000</v>
      </c>
      <c r="I33" s="232">
        <v>2779166836.5</v>
      </c>
      <c r="J33" s="211">
        <v>6.5857034040284361</v>
      </c>
      <c r="K33" s="208">
        <v>2</v>
      </c>
      <c r="L33" s="209" t="s">
        <v>2021</v>
      </c>
    </row>
    <row r="34" spans="1:12" customFormat="1" ht="222.75" customHeight="1" thickTop="1" thickBot="1" x14ac:dyDescent="0.3">
      <c r="A34" s="106" t="s">
        <v>1994</v>
      </c>
      <c r="B34" s="85" t="s">
        <v>162</v>
      </c>
      <c r="C34" s="441" t="s">
        <v>327</v>
      </c>
      <c r="D34" s="25" t="s">
        <v>608</v>
      </c>
      <c r="E34" s="23" t="s">
        <v>609</v>
      </c>
      <c r="F34" s="25" t="s">
        <v>1534</v>
      </c>
      <c r="G34" s="66" t="s">
        <v>453</v>
      </c>
      <c r="H34" s="232">
        <v>1585.3159660537235</v>
      </c>
      <c r="I34" s="232">
        <v>4272</v>
      </c>
      <c r="J34" s="211">
        <v>2.6947309504704942</v>
      </c>
      <c r="K34" s="208">
        <v>2</v>
      </c>
      <c r="L34" s="1083" t="s">
        <v>2022</v>
      </c>
    </row>
    <row r="35" spans="1:12" customFormat="1" ht="61.5" thickTop="1" thickBot="1" x14ac:dyDescent="0.3">
      <c r="A35" s="532" t="s">
        <v>1994</v>
      </c>
      <c r="B35" s="983" t="s">
        <v>162</v>
      </c>
      <c r="C35" s="803" t="s">
        <v>327</v>
      </c>
      <c r="D35" s="353" t="s">
        <v>617</v>
      </c>
      <c r="E35" s="353" t="s">
        <v>1539</v>
      </c>
      <c r="F35" s="353" t="s">
        <v>1540</v>
      </c>
      <c r="G35" s="632" t="s">
        <v>453</v>
      </c>
      <c r="H35" s="1087"/>
      <c r="I35" s="1087"/>
      <c r="J35" s="374" t="s">
        <v>297</v>
      </c>
      <c r="K35" s="938" t="s">
        <v>298</v>
      </c>
      <c r="L35" s="1265" t="s">
        <v>619</v>
      </c>
    </row>
    <row r="36" spans="1:12" customFormat="1" ht="359.25" customHeight="1" thickTop="1" thickBot="1" x14ac:dyDescent="0.3">
      <c r="A36" s="106" t="s">
        <v>1994</v>
      </c>
      <c r="B36" s="85" t="s">
        <v>162</v>
      </c>
      <c r="C36" s="441" t="s">
        <v>327</v>
      </c>
      <c r="D36" s="25" t="s">
        <v>611</v>
      </c>
      <c r="E36" s="23" t="s">
        <v>612</v>
      </c>
      <c r="F36" s="23" t="s">
        <v>1536</v>
      </c>
      <c r="G36" s="66" t="s">
        <v>453</v>
      </c>
      <c r="H36" s="232">
        <v>4154</v>
      </c>
      <c r="I36" s="232">
        <v>3607</v>
      </c>
      <c r="J36" s="211">
        <v>0.8683196918632643</v>
      </c>
      <c r="K36" s="208">
        <v>0.8683196918632643</v>
      </c>
      <c r="L36" s="1084" t="s">
        <v>2023</v>
      </c>
    </row>
    <row r="37" spans="1:12" customFormat="1" ht="177.75" customHeight="1" thickTop="1" thickBot="1" x14ac:dyDescent="0.3">
      <c r="A37" s="532" t="s">
        <v>1994</v>
      </c>
      <c r="B37" s="983" t="s">
        <v>162</v>
      </c>
      <c r="C37" s="803" t="s">
        <v>327</v>
      </c>
      <c r="D37" s="353" t="s">
        <v>620</v>
      </c>
      <c r="E37" s="631" t="s">
        <v>621</v>
      </c>
      <c r="F37" s="631" t="s">
        <v>1538</v>
      </c>
      <c r="G37" s="632" t="s">
        <v>453</v>
      </c>
      <c r="H37" s="1087"/>
      <c r="I37" s="1087"/>
      <c r="J37" s="374" t="s">
        <v>297</v>
      </c>
      <c r="K37" s="938" t="s">
        <v>298</v>
      </c>
      <c r="L37" s="1265" t="s">
        <v>619</v>
      </c>
    </row>
    <row r="38" spans="1:12" customFormat="1" ht="91.5" thickTop="1" thickBot="1" x14ac:dyDescent="0.3">
      <c r="A38" s="106" t="s">
        <v>1994</v>
      </c>
      <c r="B38" s="85" t="s">
        <v>162</v>
      </c>
      <c r="C38" s="441" t="s">
        <v>327</v>
      </c>
      <c r="D38" s="441" t="s">
        <v>640</v>
      </c>
      <c r="E38" s="114" t="s">
        <v>641</v>
      </c>
      <c r="F38" s="114" t="s">
        <v>1541</v>
      </c>
      <c r="G38" s="804" t="s">
        <v>276</v>
      </c>
      <c r="H38" s="225">
        <v>1</v>
      </c>
      <c r="I38" s="225">
        <v>1.1111</v>
      </c>
      <c r="J38" s="211">
        <v>1.1111</v>
      </c>
      <c r="K38" s="208">
        <v>1.1111</v>
      </c>
      <c r="L38" s="209" t="s">
        <v>2024</v>
      </c>
    </row>
    <row r="39" spans="1:12" customFormat="1" ht="22.5" thickTop="1" thickBot="1" x14ac:dyDescent="0.3">
      <c r="B39" s="1088" t="s">
        <v>1307</v>
      </c>
      <c r="C39" s="1089"/>
      <c r="D39" s="1089"/>
      <c r="E39" s="314"/>
      <c r="F39" s="314"/>
      <c r="G39" s="314"/>
      <c r="H39" s="229"/>
      <c r="I39" s="229"/>
      <c r="J39" s="229"/>
      <c r="K39" s="1090"/>
      <c r="L39" s="1250"/>
    </row>
    <row r="40" spans="1:12" customFormat="1" ht="235.5" customHeight="1" thickTop="1" thickBot="1" x14ac:dyDescent="0.3">
      <c r="A40" s="106" t="s">
        <v>1994</v>
      </c>
      <c r="B40" s="670" t="s">
        <v>172</v>
      </c>
      <c r="C40" s="25" t="s">
        <v>173</v>
      </c>
      <c r="D40" s="25" t="s">
        <v>226</v>
      </c>
      <c r="E40" s="25" t="s">
        <v>206</v>
      </c>
      <c r="F40" s="25" t="s">
        <v>333</v>
      </c>
      <c r="G40" s="224" t="s">
        <v>276</v>
      </c>
      <c r="H40" s="225">
        <v>1</v>
      </c>
      <c r="I40" s="225">
        <v>1.0162500000000001</v>
      </c>
      <c r="J40" s="211">
        <v>1.0162500000000001</v>
      </c>
      <c r="K40" s="208">
        <v>1.0162500000000001</v>
      </c>
      <c r="L40" s="1083" t="s">
        <v>2025</v>
      </c>
    </row>
    <row r="41" spans="1:12" ht="78" customHeight="1" thickTop="1" x14ac:dyDescent="0.35">
      <c r="B41" s="28"/>
      <c r="C41" s="28"/>
      <c r="D41" s="28"/>
      <c r="E41" s="28"/>
      <c r="F41" s="28"/>
      <c r="G41" s="28"/>
      <c r="J41" s="47" t="s">
        <v>177</v>
      </c>
      <c r="K41" s="1178">
        <v>1.1826474929647535</v>
      </c>
      <c r="L41" s="17" t="s">
        <v>178</v>
      </c>
    </row>
    <row r="42" spans="1:12" x14ac:dyDescent="0.35">
      <c r="B42" s="28"/>
      <c r="C42" s="28"/>
      <c r="D42" s="28"/>
      <c r="E42" s="28"/>
      <c r="F42" s="28"/>
      <c r="G42" s="28"/>
      <c r="K42" s="233"/>
    </row>
    <row r="43" spans="1:12" x14ac:dyDescent="0.35">
      <c r="B43" s="28"/>
      <c r="C43" s="28"/>
      <c r="D43" s="28"/>
      <c r="E43" s="28"/>
      <c r="F43" s="28"/>
      <c r="G43" s="28"/>
      <c r="K43" s="233"/>
    </row>
    <row r="44" spans="1:12" x14ac:dyDescent="0.35">
      <c r="B44" s="28"/>
      <c r="C44" s="28"/>
      <c r="D44" s="28"/>
      <c r="E44" s="28"/>
      <c r="F44" s="28"/>
      <c r="G44" s="28"/>
      <c r="K44" s="233"/>
    </row>
    <row r="45" spans="1:12" x14ac:dyDescent="0.35">
      <c r="B45" s="28"/>
      <c r="C45" s="28"/>
      <c r="D45" s="28"/>
      <c r="E45" s="28"/>
      <c r="F45" s="28"/>
      <c r="G45" s="28"/>
      <c r="K45" s="233"/>
    </row>
    <row r="46" spans="1:12" x14ac:dyDescent="0.35">
      <c r="B46" s="28"/>
      <c r="C46" s="28"/>
      <c r="D46" s="28"/>
      <c r="E46" s="28"/>
      <c r="F46" s="28"/>
      <c r="G46" s="28"/>
      <c r="K46" s="233"/>
    </row>
    <row r="47" spans="1:12" x14ac:dyDescent="0.35">
      <c r="B47" s="28"/>
      <c r="C47" s="28"/>
      <c r="D47" s="28"/>
      <c r="E47" s="28"/>
      <c r="F47" s="28"/>
      <c r="G47" s="28"/>
      <c r="K47" s="233"/>
    </row>
    <row r="48" spans="1:12" x14ac:dyDescent="0.35">
      <c r="B48" s="28"/>
      <c r="C48" s="28"/>
      <c r="D48" s="28"/>
      <c r="E48" s="28"/>
      <c r="F48" s="28"/>
      <c r="G48" s="28"/>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rjdLdXCDlIY5tjsO4qs/ckN9goZoL2PQLbgthjUY4i33K4FjGFRRE3MsjWhTH/Xi0y3dFLIJq50riit25DEAhQ==" saltValue="AkZ3It4iRt971ga/WA6jeA==" spinCount="100000" sheet="1" objects="1" scenarios="1"/>
  <conditionalFormatting sqref="K5:K13">
    <cfRule type="cellIs" dxfId="1647" priority="379" operator="greaterThan">
      <formula>1.1</formula>
    </cfRule>
    <cfRule type="cellIs" dxfId="1646" priority="380" operator="between">
      <formula>100%</formula>
      <formula>110%</formula>
    </cfRule>
    <cfRule type="cellIs" dxfId="1645" priority="381" operator="between">
      <formula>70%</formula>
      <formula>99.9999999%</formula>
    </cfRule>
    <cfRule type="cellIs" dxfId="1644" priority="382" operator="between">
      <formula>0</formula>
      <formula>0.6999999999999</formula>
    </cfRule>
  </conditionalFormatting>
  <conditionalFormatting sqref="J5:J13">
    <cfRule type="containsText" dxfId="1643" priority="373" operator="containsText" text="Sin medición en la vigencia">
      <formula>NOT(ISERROR(SEARCH("Sin medición en la vigencia",J5)))</formula>
    </cfRule>
    <cfRule type="cellIs" dxfId="1642" priority="374" operator="greaterThan">
      <formula>1.1</formula>
    </cfRule>
    <cfRule type="cellIs" dxfId="1641" priority="375" operator="between">
      <formula>100%</formula>
      <formula>110%</formula>
    </cfRule>
    <cfRule type="cellIs" dxfId="1640" priority="376" operator="between">
      <formula>70%</formula>
      <formula>99.9999999%</formula>
    </cfRule>
    <cfRule type="cellIs" dxfId="1639" priority="377" operator="between">
      <formula>0</formula>
      <formula>0.6999999999999</formula>
    </cfRule>
  </conditionalFormatting>
  <conditionalFormatting sqref="K15:K25">
    <cfRule type="cellIs" dxfId="1638" priority="369" operator="greaterThan">
      <formula>1.1</formula>
    </cfRule>
    <cfRule type="cellIs" dxfId="1637" priority="370" operator="between">
      <formula>100%</formula>
      <formula>110%</formula>
    </cfRule>
    <cfRule type="cellIs" dxfId="1636" priority="371" operator="between">
      <formula>70%</formula>
      <formula>99.9999999%</formula>
    </cfRule>
    <cfRule type="cellIs" dxfId="1635" priority="372" operator="between">
      <formula>0</formula>
      <formula>0.6999999999999</formula>
    </cfRule>
  </conditionalFormatting>
  <conditionalFormatting sqref="J15:J25">
    <cfRule type="containsText" dxfId="1634" priority="363" operator="containsText" text="Sin medición en la vigencia">
      <formula>NOT(ISERROR(SEARCH("Sin medición en la vigencia",J15)))</formula>
    </cfRule>
    <cfRule type="cellIs" dxfId="1633" priority="364" operator="greaterThan">
      <formula>1.1</formula>
    </cfRule>
    <cfRule type="cellIs" dxfId="1632" priority="365" operator="between">
      <formula>100%</formula>
      <formula>110%</formula>
    </cfRule>
    <cfRule type="cellIs" dxfId="1631" priority="366" operator="between">
      <formula>70%</formula>
      <formula>99.9999999%</formula>
    </cfRule>
    <cfRule type="cellIs" dxfId="1630" priority="367" operator="between">
      <formula>0</formula>
      <formula>0.6999999999999</formula>
    </cfRule>
  </conditionalFormatting>
  <conditionalFormatting sqref="K27:K38">
    <cfRule type="cellIs" dxfId="1629" priority="359" operator="greaterThan">
      <formula>1.1</formula>
    </cfRule>
    <cfRule type="cellIs" dxfId="1628" priority="360" operator="between">
      <formula>100%</formula>
      <formula>110%</formula>
    </cfRule>
    <cfRule type="cellIs" dxfId="1627" priority="361" operator="between">
      <formula>70%</formula>
      <formula>99.9999999%</formula>
    </cfRule>
    <cfRule type="cellIs" dxfId="1626" priority="362" operator="between">
      <formula>0</formula>
      <formula>0.6999999999999</formula>
    </cfRule>
  </conditionalFormatting>
  <conditionalFormatting sqref="J27:J38">
    <cfRule type="containsText" dxfId="1625" priority="353" operator="containsText" text="Sin medición en la vigencia">
      <formula>NOT(ISERROR(SEARCH("Sin medición en la vigencia",J27)))</formula>
    </cfRule>
    <cfRule type="cellIs" dxfId="1624" priority="354" operator="greaterThan">
      <formula>1.1</formula>
    </cfRule>
    <cfRule type="cellIs" dxfId="1623" priority="355" operator="between">
      <formula>100%</formula>
      <formula>110%</formula>
    </cfRule>
    <cfRule type="cellIs" dxfId="1622" priority="356" operator="between">
      <formula>70%</formula>
      <formula>99.9999999%</formula>
    </cfRule>
    <cfRule type="cellIs" dxfId="1621" priority="357" operator="between">
      <formula>0</formula>
      <formula>0.6999999999999</formula>
    </cfRule>
  </conditionalFormatting>
  <conditionalFormatting sqref="K40">
    <cfRule type="cellIs" dxfId="1620" priority="349" operator="greaterThan">
      <formula>1.1</formula>
    </cfRule>
    <cfRule type="cellIs" dxfId="1619" priority="350" operator="between">
      <formula>100%</formula>
      <formula>110%</formula>
    </cfRule>
    <cfRule type="cellIs" dxfId="1618" priority="351" operator="between">
      <formula>70%</formula>
      <formula>99.9999999%</formula>
    </cfRule>
    <cfRule type="cellIs" dxfId="1617" priority="352" operator="between">
      <formula>0</formula>
      <formula>0.6999999999999</formula>
    </cfRule>
  </conditionalFormatting>
  <conditionalFormatting sqref="J40">
    <cfRule type="containsText" dxfId="1616" priority="343" operator="containsText" text="Sin medición en la vigencia">
      <formula>NOT(ISERROR(SEARCH("Sin medición en la vigencia",J40)))</formula>
    </cfRule>
    <cfRule type="cellIs" dxfId="1615" priority="344" operator="greaterThan">
      <formula>1.1</formula>
    </cfRule>
    <cfRule type="cellIs" dxfId="1614" priority="345" operator="between">
      <formula>100%</formula>
      <formula>110%</formula>
    </cfRule>
    <cfRule type="cellIs" dxfId="1613" priority="346" operator="between">
      <formula>70%</formula>
      <formula>99.9999999%</formula>
    </cfRule>
    <cfRule type="cellIs" dxfId="1612" priority="347" operator="between">
      <formula>0</formula>
      <formula>0.6999999999999</formula>
    </cfRule>
  </conditionalFormatting>
  <hyperlinks>
    <hyperlink ref="L41" location="Principal!A1" display="volver al índice" xr:uid="{00000000-0004-0000-52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78" operator="containsText" id="{C6352F79-2CBC-4E02-AD52-CD0D8D90E27E}">
            <xm:f>NOT(ISERROR(SEARCH("-",K5)))</xm:f>
            <xm:f>"-"</xm:f>
            <x14:dxf>
              <fill>
                <patternFill>
                  <bgColor rgb="FF000000"/>
                </patternFill>
              </fill>
            </x14:dxf>
          </x14:cfRule>
          <xm:sqref>K5:K13</xm:sqref>
        </x14:conditionalFormatting>
        <x14:conditionalFormatting xmlns:xm="http://schemas.microsoft.com/office/excel/2006/main">
          <x14:cfRule type="containsText" priority="368" operator="containsText" id="{0B0F19ED-31C6-453A-93CE-D52E02C1B16B}">
            <xm:f>NOT(ISERROR(SEARCH("-",K15)))</xm:f>
            <xm:f>"-"</xm:f>
            <x14:dxf>
              <fill>
                <patternFill>
                  <bgColor rgb="FF000000"/>
                </patternFill>
              </fill>
            </x14:dxf>
          </x14:cfRule>
          <xm:sqref>K15:K25</xm:sqref>
        </x14:conditionalFormatting>
        <x14:conditionalFormatting xmlns:xm="http://schemas.microsoft.com/office/excel/2006/main">
          <x14:cfRule type="containsText" priority="358" operator="containsText" id="{1AE459D0-3A74-45B9-955C-AE5F62D9745E}">
            <xm:f>NOT(ISERROR(SEARCH("-",K27)))</xm:f>
            <xm:f>"-"</xm:f>
            <x14:dxf>
              <fill>
                <patternFill>
                  <bgColor rgb="FF000000"/>
                </patternFill>
              </fill>
            </x14:dxf>
          </x14:cfRule>
          <xm:sqref>K27:K38</xm:sqref>
        </x14:conditionalFormatting>
        <x14:conditionalFormatting xmlns:xm="http://schemas.microsoft.com/office/excel/2006/main">
          <x14:cfRule type="containsText" priority="348" operator="containsText" id="{157336A4-07BB-4DBF-80BB-074FCE6E6D22}">
            <xm:f>NOT(ISERROR(SEARCH("-",K40)))</xm:f>
            <xm:f>"-"</xm:f>
            <x14:dxf>
              <fill>
                <patternFill>
                  <bgColor rgb="FF000000"/>
                </patternFill>
              </fill>
            </x14:dxf>
          </x14:cfRule>
          <xm:sqref>K40</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M115"/>
  <sheetViews>
    <sheetView zoomScale="70" zoomScaleNormal="70" workbookViewId="0">
      <pane xSplit="7" ySplit="4" topLeftCell="H5" activePane="bottomRight" state="frozen"/>
      <selection pane="topRight" activeCell="H1" sqref="H1"/>
      <selection pane="bottomLeft" activeCell="A5" sqref="A5"/>
      <selection pane="bottomRight" activeCell="F8" sqref="F8"/>
    </sheetView>
  </sheetViews>
  <sheetFormatPr baseColWidth="10" defaultColWidth="11.42578125" defaultRowHeight="21" x14ac:dyDescent="0.35"/>
  <cols>
    <col min="1" max="1" width="15.42578125" style="163" customWidth="1"/>
    <col min="2" max="2" width="17.28515625" style="163" customWidth="1"/>
    <col min="3" max="3" width="25.28515625" style="163" customWidth="1"/>
    <col min="4" max="4" width="30.7109375" style="163" customWidth="1"/>
    <col min="5" max="5" width="24.85546875" style="163" customWidth="1"/>
    <col min="6" max="6" width="37.7109375" style="163" customWidth="1"/>
    <col min="7" max="7" width="11.42578125" style="163"/>
    <col min="8" max="8" width="22.28515625" style="168" bestFit="1" customWidth="1"/>
    <col min="9" max="9" width="20.85546875" style="168" bestFit="1" customWidth="1"/>
    <col min="10" max="10" width="23.7109375" style="168" customWidth="1"/>
    <col min="11" max="11" width="23.28515625" style="168" customWidth="1"/>
    <col min="12" max="12" width="72.85546875" style="166" customWidth="1"/>
    <col min="13" max="16384" width="11.42578125" style="124"/>
  </cols>
  <sheetData>
    <row r="1" spans="1:12" ht="81.75" customHeight="1" thickBot="1" x14ac:dyDescent="0.3">
      <c r="A1" s="117"/>
      <c r="B1" s="118" t="s">
        <v>122</v>
      </c>
      <c r="C1" s="118"/>
      <c r="D1" s="119" t="s">
        <v>2026</v>
      </c>
      <c r="E1" s="119"/>
      <c r="F1" s="119"/>
      <c r="G1" s="119"/>
      <c r="H1" s="123"/>
      <c r="I1" s="123"/>
      <c r="J1" s="123"/>
      <c r="K1" s="123"/>
      <c r="L1" s="121"/>
    </row>
    <row r="2" spans="1:12" s="131" customFormat="1" ht="36" customHeight="1" thickTop="1" thickBot="1" x14ac:dyDescent="0.3">
      <c r="A2" s="125"/>
      <c r="B2" s="125"/>
      <c r="C2" s="125"/>
      <c r="D2" s="125"/>
      <c r="E2" s="125"/>
      <c r="F2" s="125"/>
      <c r="G2" s="125"/>
      <c r="H2" s="127" t="s">
        <v>124</v>
      </c>
      <c r="I2" s="128"/>
      <c r="J2" s="128"/>
      <c r="K2" s="129"/>
      <c r="L2" s="249" t="s">
        <v>21</v>
      </c>
    </row>
    <row r="3" spans="1:12" ht="69"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250" t="s">
        <v>134</v>
      </c>
    </row>
    <row r="4" spans="1:12" ht="22.5" thickTop="1" thickBot="1" x14ac:dyDescent="0.3">
      <c r="A4" s="173"/>
      <c r="B4" s="251" t="s">
        <v>135</v>
      </c>
      <c r="C4" s="251"/>
      <c r="D4" s="251"/>
      <c r="E4" s="251"/>
      <c r="F4" s="251"/>
      <c r="G4" s="251"/>
      <c r="H4" s="177"/>
      <c r="I4" s="177"/>
      <c r="J4" s="177"/>
      <c r="K4" s="177"/>
      <c r="L4" s="176"/>
    </row>
    <row r="5" spans="1:12" ht="103.5" customHeight="1" thickTop="1" thickBot="1" x14ac:dyDescent="0.3">
      <c r="A5" s="125" t="s">
        <v>2027</v>
      </c>
      <c r="B5" s="734" t="s">
        <v>137</v>
      </c>
      <c r="C5" s="502" t="s">
        <v>771</v>
      </c>
      <c r="D5" s="502" t="s">
        <v>139</v>
      </c>
      <c r="E5" s="502" t="s">
        <v>140</v>
      </c>
      <c r="F5" s="502" t="s">
        <v>275</v>
      </c>
      <c r="G5" s="502" t="s">
        <v>276</v>
      </c>
      <c r="H5" s="150">
        <v>0.95</v>
      </c>
      <c r="I5" s="150">
        <v>0.96</v>
      </c>
      <c r="J5" s="870">
        <v>1.0105263157894737</v>
      </c>
      <c r="K5" s="145">
        <v>1.0105263157894737</v>
      </c>
      <c r="L5" s="253" t="s">
        <v>2028</v>
      </c>
    </row>
    <row r="6" spans="1:12" ht="125.25" customHeight="1" thickTop="1" thickBot="1" x14ac:dyDescent="0.3">
      <c r="A6" s="125" t="s">
        <v>2027</v>
      </c>
      <c r="B6" s="734" t="s">
        <v>137</v>
      </c>
      <c r="C6" s="502" t="s">
        <v>771</v>
      </c>
      <c r="D6" s="502" t="s">
        <v>141</v>
      </c>
      <c r="E6" s="502" t="s">
        <v>1019</v>
      </c>
      <c r="F6" s="502" t="s">
        <v>279</v>
      </c>
      <c r="G6" s="502" t="s">
        <v>276</v>
      </c>
      <c r="H6" s="194">
        <v>0.95</v>
      </c>
      <c r="I6" s="194">
        <v>0.65300000000000002</v>
      </c>
      <c r="J6" s="870">
        <v>0.68736842105263163</v>
      </c>
      <c r="K6" s="145">
        <v>0.68736842105263163</v>
      </c>
      <c r="L6" s="253" t="s">
        <v>2029</v>
      </c>
    </row>
    <row r="7" spans="1:12" ht="189.75" customHeight="1" thickTop="1" thickBot="1" x14ac:dyDescent="0.3">
      <c r="A7" s="125" t="s">
        <v>2027</v>
      </c>
      <c r="B7" s="734" t="s">
        <v>137</v>
      </c>
      <c r="C7" s="502" t="s">
        <v>143</v>
      </c>
      <c r="D7" s="143" t="s">
        <v>1135</v>
      </c>
      <c r="E7" s="502" t="s">
        <v>565</v>
      </c>
      <c r="F7" s="502" t="s">
        <v>1494</v>
      </c>
      <c r="G7" s="876" t="s">
        <v>1443</v>
      </c>
      <c r="H7" s="171">
        <v>435377.65805473807</v>
      </c>
      <c r="I7" s="171">
        <v>548649</v>
      </c>
      <c r="J7" s="870">
        <v>1.2601680170070206</v>
      </c>
      <c r="K7" s="145">
        <v>1.2601680170070206</v>
      </c>
      <c r="L7" s="253" t="s">
        <v>2030</v>
      </c>
    </row>
    <row r="8" spans="1:12" ht="285.75" customHeight="1" thickTop="1" thickBot="1" x14ac:dyDescent="0.3">
      <c r="A8" s="125" t="s">
        <v>2027</v>
      </c>
      <c r="B8" s="734" t="s">
        <v>137</v>
      </c>
      <c r="C8" s="502" t="s">
        <v>143</v>
      </c>
      <c r="D8" s="502" t="s">
        <v>479</v>
      </c>
      <c r="E8" s="502" t="s">
        <v>480</v>
      </c>
      <c r="F8" s="502" t="s">
        <v>1313</v>
      </c>
      <c r="G8" s="502" t="s">
        <v>438</v>
      </c>
      <c r="H8" s="171">
        <v>3927000000</v>
      </c>
      <c r="I8" s="171">
        <v>14655080000</v>
      </c>
      <c r="J8" s="870">
        <v>3.7318767507002799</v>
      </c>
      <c r="K8" s="145">
        <v>2</v>
      </c>
      <c r="L8" s="253" t="s">
        <v>2031</v>
      </c>
    </row>
    <row r="9" spans="1:12" ht="190.5" customHeight="1" thickTop="1" thickBot="1" x14ac:dyDescent="0.3">
      <c r="A9" s="125" t="s">
        <v>2027</v>
      </c>
      <c r="B9" s="734" t="s">
        <v>137</v>
      </c>
      <c r="C9" s="502" t="s">
        <v>143</v>
      </c>
      <c r="D9" s="502" t="s">
        <v>479</v>
      </c>
      <c r="E9" s="502" t="s">
        <v>482</v>
      </c>
      <c r="F9" s="502" t="s">
        <v>1315</v>
      </c>
      <c r="G9" s="502" t="s">
        <v>438</v>
      </c>
      <c r="H9" s="171">
        <v>956000000</v>
      </c>
      <c r="I9" s="171">
        <v>643055000</v>
      </c>
      <c r="J9" s="870">
        <v>0.67265167364016731</v>
      </c>
      <c r="K9" s="145">
        <v>0.67265167364016731</v>
      </c>
      <c r="L9" s="253" t="s">
        <v>2032</v>
      </c>
    </row>
    <row r="10" spans="1:12" ht="114" customHeight="1" thickTop="1" thickBot="1" x14ac:dyDescent="0.3">
      <c r="A10" s="125" t="s">
        <v>2027</v>
      </c>
      <c r="B10" s="734" t="s">
        <v>137</v>
      </c>
      <c r="C10" s="502" t="s">
        <v>143</v>
      </c>
      <c r="D10" s="502" t="s">
        <v>479</v>
      </c>
      <c r="E10" s="502" t="s">
        <v>484</v>
      </c>
      <c r="F10" s="502" t="s">
        <v>1317</v>
      </c>
      <c r="G10" s="502" t="s">
        <v>438</v>
      </c>
      <c r="H10" s="171">
        <v>6711000000</v>
      </c>
      <c r="I10" s="171">
        <v>3520145000</v>
      </c>
      <c r="J10" s="870">
        <v>0.52453360154969453</v>
      </c>
      <c r="K10" s="145">
        <v>0.52453360154969453</v>
      </c>
      <c r="L10" s="253" t="s">
        <v>2033</v>
      </c>
    </row>
    <row r="11" spans="1:12" ht="136.5" thickTop="1" thickBot="1" x14ac:dyDescent="0.3">
      <c r="A11" s="125" t="s">
        <v>2027</v>
      </c>
      <c r="B11" s="734" t="s">
        <v>137</v>
      </c>
      <c r="C11" s="502" t="s">
        <v>143</v>
      </c>
      <c r="D11" s="502" t="s">
        <v>506</v>
      </c>
      <c r="E11" s="502" t="s">
        <v>507</v>
      </c>
      <c r="F11" s="502" t="s">
        <v>508</v>
      </c>
      <c r="G11" s="502" t="s">
        <v>438</v>
      </c>
      <c r="H11" s="171">
        <v>124445000</v>
      </c>
      <c r="I11" s="171">
        <v>671982405</v>
      </c>
      <c r="J11" s="870">
        <v>5.3998345052031018</v>
      </c>
      <c r="K11" s="145">
        <v>2</v>
      </c>
      <c r="L11" s="253" t="s">
        <v>2034</v>
      </c>
    </row>
    <row r="12" spans="1:12" ht="126" customHeight="1" thickTop="1" thickBot="1" x14ac:dyDescent="0.3">
      <c r="A12" s="125" t="s">
        <v>2027</v>
      </c>
      <c r="B12" s="734" t="s">
        <v>137</v>
      </c>
      <c r="C12" s="502" t="s">
        <v>143</v>
      </c>
      <c r="D12" s="502" t="s">
        <v>506</v>
      </c>
      <c r="E12" s="502" t="s">
        <v>510</v>
      </c>
      <c r="F12" s="502" t="s">
        <v>511</v>
      </c>
      <c r="G12" s="502" t="s">
        <v>438</v>
      </c>
      <c r="H12" s="171">
        <v>107143000</v>
      </c>
      <c r="I12" s="171">
        <v>92998744</v>
      </c>
      <c r="J12" s="870">
        <v>0.86798712001717326</v>
      </c>
      <c r="K12" s="145">
        <v>0.86798712001717326</v>
      </c>
      <c r="L12" s="253" t="s">
        <v>2035</v>
      </c>
    </row>
    <row r="13" spans="1:12" ht="288.75" customHeight="1" thickTop="1" thickBot="1" x14ac:dyDescent="0.3">
      <c r="A13" s="125" t="s">
        <v>2027</v>
      </c>
      <c r="B13" s="734" t="s">
        <v>137</v>
      </c>
      <c r="C13" s="502" t="s">
        <v>143</v>
      </c>
      <c r="D13" s="502" t="s">
        <v>281</v>
      </c>
      <c r="E13" s="502" t="s">
        <v>287</v>
      </c>
      <c r="F13" s="502" t="s">
        <v>288</v>
      </c>
      <c r="G13" s="502" t="s">
        <v>1443</v>
      </c>
      <c r="H13" s="171">
        <v>2300</v>
      </c>
      <c r="I13" s="171">
        <v>4199</v>
      </c>
      <c r="J13" s="870">
        <v>1.8256521739130436</v>
      </c>
      <c r="K13" s="145">
        <v>1.8256521739130436</v>
      </c>
      <c r="L13" s="253" t="s">
        <v>2036</v>
      </c>
    </row>
    <row r="14" spans="1:12" ht="22.5" thickTop="1" thickBot="1" x14ac:dyDescent="0.3">
      <c r="A14" s="284"/>
      <c r="B14" s="284" t="s">
        <v>290</v>
      </c>
      <c r="C14" s="875"/>
      <c r="D14" s="284"/>
      <c r="E14" s="284"/>
      <c r="F14" s="284"/>
      <c r="G14" s="284"/>
      <c r="H14" s="239"/>
      <c r="I14" s="239"/>
      <c r="J14" s="239"/>
      <c r="K14" s="237"/>
      <c r="L14" s="287"/>
    </row>
    <row r="15" spans="1:12" ht="196.5" thickTop="1" thickBot="1" x14ac:dyDescent="0.3">
      <c r="A15" s="125" t="s">
        <v>2027</v>
      </c>
      <c r="B15" s="594" t="s">
        <v>158</v>
      </c>
      <c r="C15" s="502" t="s">
        <v>159</v>
      </c>
      <c r="D15" s="502" t="s">
        <v>1513</v>
      </c>
      <c r="E15" s="502" t="s">
        <v>1514</v>
      </c>
      <c r="F15" s="502" t="s">
        <v>1515</v>
      </c>
      <c r="G15" s="502" t="s">
        <v>276</v>
      </c>
      <c r="H15" s="194">
        <v>0.5</v>
      </c>
      <c r="I15" s="194">
        <v>0.70883333333333332</v>
      </c>
      <c r="J15" s="870">
        <v>1.4176666666666666</v>
      </c>
      <c r="K15" s="870">
        <v>1.4176666666666666</v>
      </c>
      <c r="L15" s="253" t="s">
        <v>2037</v>
      </c>
    </row>
    <row r="16" spans="1:12" ht="365.25" customHeight="1" thickTop="1" thickBot="1" x14ac:dyDescent="0.3">
      <c r="A16" s="125" t="s">
        <v>2027</v>
      </c>
      <c r="B16" s="594" t="s">
        <v>158</v>
      </c>
      <c r="C16" s="502" t="s">
        <v>159</v>
      </c>
      <c r="D16" s="502" t="s">
        <v>577</v>
      </c>
      <c r="E16" s="502" t="s">
        <v>578</v>
      </c>
      <c r="F16" s="502" t="s">
        <v>1560</v>
      </c>
      <c r="G16" s="502" t="s">
        <v>453</v>
      </c>
      <c r="H16" s="171">
        <v>385</v>
      </c>
      <c r="I16" s="171">
        <v>516</v>
      </c>
      <c r="J16" s="870">
        <v>1.3402597402597403</v>
      </c>
      <c r="K16" s="870">
        <v>1.3402597402597403</v>
      </c>
      <c r="L16" s="253" t="s">
        <v>2038</v>
      </c>
    </row>
    <row r="17" spans="1:13" ht="121.5" thickTop="1" thickBot="1" x14ac:dyDescent="0.3">
      <c r="A17" s="125" t="s">
        <v>2027</v>
      </c>
      <c r="B17" s="594" t="s">
        <v>158</v>
      </c>
      <c r="C17" s="502" t="s">
        <v>159</v>
      </c>
      <c r="D17" s="502" t="s">
        <v>291</v>
      </c>
      <c r="E17" s="502" t="s">
        <v>292</v>
      </c>
      <c r="F17" s="502" t="s">
        <v>350</v>
      </c>
      <c r="G17" s="502" t="s">
        <v>276</v>
      </c>
      <c r="H17" s="194">
        <v>1</v>
      </c>
      <c r="I17" s="194">
        <v>1</v>
      </c>
      <c r="J17" s="870">
        <v>1</v>
      </c>
      <c r="K17" s="870">
        <v>1</v>
      </c>
      <c r="L17" s="253" t="s">
        <v>2039</v>
      </c>
    </row>
    <row r="18" spans="1:13" ht="61.5" thickTop="1" thickBot="1" x14ac:dyDescent="0.3">
      <c r="A18" s="125" t="s">
        <v>2027</v>
      </c>
      <c r="B18" s="594" t="s">
        <v>158</v>
      </c>
      <c r="C18" s="502" t="s">
        <v>159</v>
      </c>
      <c r="D18" s="502" t="s">
        <v>291</v>
      </c>
      <c r="E18" s="502" t="s">
        <v>411</v>
      </c>
      <c r="F18" s="502" t="s">
        <v>1329</v>
      </c>
      <c r="G18" s="502" t="s">
        <v>276</v>
      </c>
      <c r="H18" s="194">
        <v>1</v>
      </c>
      <c r="I18" s="194">
        <v>1</v>
      </c>
      <c r="J18" s="870">
        <v>1</v>
      </c>
      <c r="K18" s="870">
        <v>1</v>
      </c>
      <c r="L18" s="253" t="s">
        <v>2040</v>
      </c>
    </row>
    <row r="19" spans="1:13" ht="376.5" thickTop="1" thickBot="1" x14ac:dyDescent="0.3">
      <c r="A19" s="125" t="s">
        <v>2027</v>
      </c>
      <c r="B19" s="594" t="s">
        <v>158</v>
      </c>
      <c r="C19" s="502" t="s">
        <v>160</v>
      </c>
      <c r="D19" s="502" t="s">
        <v>1158</v>
      </c>
      <c r="E19" s="502" t="s">
        <v>1523</v>
      </c>
      <c r="F19" s="502" t="s">
        <v>1524</v>
      </c>
      <c r="G19" s="502" t="s">
        <v>276</v>
      </c>
      <c r="H19" s="194">
        <v>1</v>
      </c>
      <c r="I19" s="194">
        <v>1.75</v>
      </c>
      <c r="J19" s="870">
        <v>1.75</v>
      </c>
      <c r="K19" s="870">
        <v>1.75</v>
      </c>
      <c r="L19" s="253" t="s">
        <v>2041</v>
      </c>
      <c r="M19" s="124" t="s">
        <v>2042</v>
      </c>
    </row>
    <row r="20" spans="1:13" ht="22.5" thickTop="1" thickBot="1" x14ac:dyDescent="0.3">
      <c r="A20" s="601"/>
      <c r="B20" s="600" t="s">
        <v>161</v>
      </c>
      <c r="C20" s="601"/>
      <c r="D20" s="601"/>
      <c r="E20" s="601"/>
      <c r="F20" s="601"/>
      <c r="G20" s="601"/>
      <c r="H20" s="872"/>
      <c r="I20" s="872"/>
      <c r="J20" s="872"/>
      <c r="K20" s="871"/>
      <c r="L20" s="1423"/>
    </row>
    <row r="21" spans="1:13" ht="282" customHeight="1" thickTop="1" thickBot="1" x14ac:dyDescent="0.3">
      <c r="A21" s="125" t="s">
        <v>2027</v>
      </c>
      <c r="B21" s="604" t="s">
        <v>162</v>
      </c>
      <c r="C21" s="502" t="s">
        <v>513</v>
      </c>
      <c r="D21" s="502" t="s">
        <v>2043</v>
      </c>
      <c r="E21" s="502" t="s">
        <v>919</v>
      </c>
      <c r="F21" s="502" t="s">
        <v>1338</v>
      </c>
      <c r="G21" s="502" t="s">
        <v>276</v>
      </c>
      <c r="H21" s="194">
        <v>0.64142523759102887</v>
      </c>
      <c r="I21" s="194">
        <v>0.62919999999999998</v>
      </c>
      <c r="J21" s="870">
        <v>0.98094051048421071</v>
      </c>
      <c r="K21" s="870">
        <v>0.98094051048421071</v>
      </c>
      <c r="L21" s="253" t="s">
        <v>2044</v>
      </c>
    </row>
    <row r="22" spans="1:13" ht="226.5" thickTop="1" thickBot="1" x14ac:dyDescent="0.3">
      <c r="A22" s="125" t="s">
        <v>2027</v>
      </c>
      <c r="B22" s="604" t="s">
        <v>162</v>
      </c>
      <c r="C22" s="502" t="s">
        <v>165</v>
      </c>
      <c r="D22" s="502" t="s">
        <v>202</v>
      </c>
      <c r="E22" s="502" t="s">
        <v>203</v>
      </c>
      <c r="F22" s="502" t="s">
        <v>306</v>
      </c>
      <c r="G22" s="502" t="s">
        <v>276</v>
      </c>
      <c r="H22" s="194">
        <v>1</v>
      </c>
      <c r="I22" s="194">
        <v>1</v>
      </c>
      <c r="J22" s="870">
        <v>1</v>
      </c>
      <c r="K22" s="870">
        <v>1</v>
      </c>
      <c r="L22" s="253" t="s">
        <v>2045</v>
      </c>
    </row>
    <row r="23" spans="1:13" ht="409.6" customHeight="1" thickTop="1" thickBot="1" x14ac:dyDescent="0.3">
      <c r="A23" s="125" t="s">
        <v>2027</v>
      </c>
      <c r="B23" s="604" t="s">
        <v>162</v>
      </c>
      <c r="C23" s="502" t="s">
        <v>168</v>
      </c>
      <c r="D23" s="502" t="s">
        <v>487</v>
      </c>
      <c r="E23" s="502" t="s">
        <v>488</v>
      </c>
      <c r="F23" s="502" t="s">
        <v>1349</v>
      </c>
      <c r="G23" s="502" t="s">
        <v>438</v>
      </c>
      <c r="H23" s="194">
        <v>18722000000</v>
      </c>
      <c r="I23" s="194">
        <v>16827293314</v>
      </c>
      <c r="J23" s="870">
        <v>0.89879784819997866</v>
      </c>
      <c r="K23" s="870">
        <v>0.89879784819997866</v>
      </c>
      <c r="L23" s="253" t="s">
        <v>2046</v>
      </c>
    </row>
    <row r="24" spans="1:13" ht="409.6" customHeight="1" thickTop="1" thickBot="1" x14ac:dyDescent="0.3">
      <c r="A24" s="125" t="s">
        <v>2027</v>
      </c>
      <c r="B24" s="604" t="s">
        <v>162</v>
      </c>
      <c r="C24" s="502" t="s">
        <v>168</v>
      </c>
      <c r="D24" s="502" t="s">
        <v>397</v>
      </c>
      <c r="E24" s="502" t="s">
        <v>317</v>
      </c>
      <c r="F24" s="502" t="s">
        <v>318</v>
      </c>
      <c r="G24" s="502" t="s">
        <v>276</v>
      </c>
      <c r="H24" s="194">
        <v>0.02</v>
      </c>
      <c r="I24" s="194">
        <v>3.3610000000000001E-2</v>
      </c>
      <c r="J24" s="870">
        <v>1.6805000000000001</v>
      </c>
      <c r="K24" s="870">
        <v>1.6805000000000001</v>
      </c>
      <c r="L24" s="253" t="s">
        <v>2047</v>
      </c>
    </row>
    <row r="25" spans="1:13" ht="91.5" thickTop="1" thickBot="1" x14ac:dyDescent="0.3">
      <c r="A25" s="125" t="s">
        <v>2027</v>
      </c>
      <c r="B25" s="604" t="s">
        <v>162</v>
      </c>
      <c r="C25" s="502" t="s">
        <v>168</v>
      </c>
      <c r="D25" s="502" t="s">
        <v>397</v>
      </c>
      <c r="E25" s="502" t="s">
        <v>321</v>
      </c>
      <c r="F25" s="502" t="s">
        <v>322</v>
      </c>
      <c r="G25" s="502" t="s">
        <v>276</v>
      </c>
      <c r="H25" s="194">
        <v>0.03</v>
      </c>
      <c r="I25" s="194">
        <v>6.8409999999999999E-2</v>
      </c>
      <c r="J25" s="870">
        <v>2.2803333333333335</v>
      </c>
      <c r="K25" s="870">
        <v>2</v>
      </c>
      <c r="L25" s="253" t="s">
        <v>2048</v>
      </c>
    </row>
    <row r="26" spans="1:13" ht="189.75" customHeight="1" thickTop="1" thickBot="1" x14ac:dyDescent="0.3">
      <c r="A26" s="125" t="s">
        <v>2027</v>
      </c>
      <c r="B26" s="604" t="s">
        <v>162</v>
      </c>
      <c r="C26" s="502" t="s">
        <v>168</v>
      </c>
      <c r="D26" s="502" t="s">
        <v>397</v>
      </c>
      <c r="E26" s="502" t="s">
        <v>2049</v>
      </c>
      <c r="F26" s="502" t="s">
        <v>1353</v>
      </c>
      <c r="G26" s="502" t="s">
        <v>276</v>
      </c>
      <c r="H26" s="194">
        <v>0.05</v>
      </c>
      <c r="I26" s="194">
        <v>3.6707999999999998E-2</v>
      </c>
      <c r="J26" s="870">
        <v>0.73415999999999992</v>
      </c>
      <c r="K26" s="870">
        <v>0.73415999999999992</v>
      </c>
      <c r="L26" s="253" t="s">
        <v>2050</v>
      </c>
    </row>
    <row r="27" spans="1:13" ht="121.5" thickTop="1" thickBot="1" x14ac:dyDescent="0.3">
      <c r="A27" s="125" t="s">
        <v>2027</v>
      </c>
      <c r="B27" s="604" t="s">
        <v>162</v>
      </c>
      <c r="C27" s="502" t="s">
        <v>168</v>
      </c>
      <c r="D27" s="502" t="s">
        <v>397</v>
      </c>
      <c r="E27" s="502" t="s">
        <v>429</v>
      </c>
      <c r="F27" s="502" t="s">
        <v>2051</v>
      </c>
      <c r="G27" s="502" t="s">
        <v>331</v>
      </c>
      <c r="H27" s="171">
        <v>40</v>
      </c>
      <c r="I27" s="171">
        <v>55</v>
      </c>
      <c r="J27" s="870">
        <v>1.375</v>
      </c>
      <c r="K27" s="870">
        <v>1.375</v>
      </c>
      <c r="L27" s="253" t="s">
        <v>2052</v>
      </c>
    </row>
    <row r="28" spans="1:13" ht="185.25" customHeight="1" thickTop="1" thickBot="1" x14ac:dyDescent="0.3">
      <c r="A28" s="125" t="s">
        <v>2027</v>
      </c>
      <c r="B28" s="604" t="s">
        <v>162</v>
      </c>
      <c r="C28" s="502" t="s">
        <v>327</v>
      </c>
      <c r="D28" s="502" t="s">
        <v>1270</v>
      </c>
      <c r="E28" s="502" t="s">
        <v>494</v>
      </c>
      <c r="F28" s="502" t="s">
        <v>1360</v>
      </c>
      <c r="G28" s="502" t="s">
        <v>276</v>
      </c>
      <c r="H28" s="194">
        <v>1</v>
      </c>
      <c r="I28" s="194">
        <v>1</v>
      </c>
      <c r="J28" s="870">
        <v>1</v>
      </c>
      <c r="K28" s="870">
        <v>1</v>
      </c>
      <c r="L28" s="253" t="s">
        <v>2053</v>
      </c>
    </row>
    <row r="29" spans="1:13" ht="106.5" thickTop="1" thickBot="1" x14ac:dyDescent="0.3">
      <c r="A29" s="125" t="s">
        <v>2027</v>
      </c>
      <c r="B29" s="604" t="s">
        <v>162</v>
      </c>
      <c r="C29" s="502" t="s">
        <v>327</v>
      </c>
      <c r="D29" s="502" t="s">
        <v>1305</v>
      </c>
      <c r="E29" s="502" t="s">
        <v>498</v>
      </c>
      <c r="F29" s="502" t="s">
        <v>1362</v>
      </c>
      <c r="G29" s="502" t="s">
        <v>276</v>
      </c>
      <c r="H29" s="194">
        <v>1</v>
      </c>
      <c r="I29" s="194">
        <v>1</v>
      </c>
      <c r="J29" s="870">
        <v>1</v>
      </c>
      <c r="K29" s="870">
        <v>1</v>
      </c>
      <c r="L29" s="253" t="s">
        <v>2054</v>
      </c>
    </row>
    <row r="30" spans="1:13" ht="22.5" thickTop="1" thickBot="1" x14ac:dyDescent="0.3">
      <c r="A30" s="617"/>
      <c r="B30" s="617" t="s">
        <v>171</v>
      </c>
      <c r="C30" s="617"/>
      <c r="D30" s="617"/>
      <c r="E30" s="617"/>
      <c r="F30" s="617"/>
      <c r="G30" s="617"/>
      <c r="H30" s="773"/>
      <c r="I30" s="773"/>
      <c r="J30" s="773"/>
      <c r="K30" s="618"/>
      <c r="L30" s="772"/>
    </row>
    <row r="31" spans="1:13" ht="230.25" customHeight="1" thickTop="1" thickBot="1" x14ac:dyDescent="0.3">
      <c r="A31" s="125" t="s">
        <v>2027</v>
      </c>
      <c r="B31" s="620" t="s">
        <v>172</v>
      </c>
      <c r="C31" s="502" t="s">
        <v>173</v>
      </c>
      <c r="D31" s="502" t="s">
        <v>226</v>
      </c>
      <c r="E31" s="502" t="s">
        <v>206</v>
      </c>
      <c r="F31" s="502" t="s">
        <v>333</v>
      </c>
      <c r="G31" s="502" t="s">
        <v>276</v>
      </c>
      <c r="H31" s="194">
        <v>1</v>
      </c>
      <c r="I31" s="194">
        <v>1.0441666666666667</v>
      </c>
      <c r="J31" s="870">
        <v>1.0441666666666667</v>
      </c>
      <c r="K31" s="870">
        <v>1.0441666666666667</v>
      </c>
      <c r="L31" s="253" t="s">
        <v>2055</v>
      </c>
    </row>
    <row r="32" spans="1:13" ht="96" customHeight="1" thickTop="1" x14ac:dyDescent="0.35">
      <c r="B32" s="246"/>
      <c r="C32" s="246"/>
      <c r="D32" s="246"/>
      <c r="E32" s="246"/>
      <c r="F32" s="246"/>
      <c r="G32" s="246"/>
      <c r="J32" s="47" t="s">
        <v>177</v>
      </c>
      <c r="K32" s="1178">
        <v>1.2112657814686025</v>
      </c>
      <c r="L32" s="17" t="s">
        <v>178</v>
      </c>
    </row>
    <row r="33" spans="2:11" x14ac:dyDescent="0.35">
      <c r="B33" s="246"/>
      <c r="C33" s="246"/>
      <c r="D33" s="246"/>
      <c r="E33" s="246"/>
      <c r="F33" s="246"/>
      <c r="G33" s="246"/>
      <c r="K33" s="165"/>
    </row>
    <row r="34" spans="2:11" x14ac:dyDescent="0.35">
      <c r="B34" s="246"/>
      <c r="C34" s="246"/>
      <c r="D34" s="246"/>
      <c r="E34" s="246"/>
      <c r="F34" s="246"/>
      <c r="G34" s="246"/>
      <c r="K34" s="165"/>
    </row>
    <row r="35" spans="2:11" x14ac:dyDescent="0.35">
      <c r="B35" s="246"/>
      <c r="C35" s="246"/>
      <c r="D35" s="246"/>
      <c r="E35" s="246"/>
      <c r="F35" s="246"/>
      <c r="G35" s="246"/>
      <c r="K35" s="165"/>
    </row>
    <row r="36" spans="2:11" x14ac:dyDescent="0.35">
      <c r="B36" s="246"/>
      <c r="C36" s="246"/>
      <c r="D36" s="246"/>
      <c r="E36" s="246"/>
      <c r="F36" s="246"/>
      <c r="G36" s="246"/>
      <c r="K36" s="165"/>
    </row>
    <row r="37" spans="2:11" x14ac:dyDescent="0.35">
      <c r="K37" s="165"/>
    </row>
    <row r="38" spans="2:11" x14ac:dyDescent="0.35">
      <c r="K38" s="165"/>
    </row>
    <row r="39" spans="2:11" x14ac:dyDescent="0.35">
      <c r="K39" s="165"/>
    </row>
    <row r="40" spans="2:11" x14ac:dyDescent="0.35">
      <c r="K40" s="165"/>
    </row>
    <row r="41" spans="2:11" x14ac:dyDescent="0.35">
      <c r="K41" s="165"/>
    </row>
    <row r="42" spans="2:11" x14ac:dyDescent="0.35">
      <c r="K42" s="165"/>
    </row>
    <row r="43" spans="2:11" x14ac:dyDescent="0.35">
      <c r="K43" s="165"/>
    </row>
    <row r="44" spans="2:11" x14ac:dyDescent="0.35">
      <c r="K44" s="165"/>
    </row>
    <row r="45" spans="2:11" x14ac:dyDescent="0.35">
      <c r="K45" s="165"/>
    </row>
    <row r="46" spans="2:11" x14ac:dyDescent="0.35">
      <c r="K46" s="165"/>
    </row>
    <row r="47" spans="2:11" x14ac:dyDescent="0.35">
      <c r="K47" s="165"/>
    </row>
    <row r="48" spans="2:11" x14ac:dyDescent="0.35">
      <c r="K48" s="165"/>
    </row>
    <row r="49" spans="11:11" x14ac:dyDescent="0.35">
      <c r="K49" s="165"/>
    </row>
    <row r="50" spans="11:11" x14ac:dyDescent="0.35">
      <c r="K50" s="165"/>
    </row>
    <row r="51" spans="11:11" x14ac:dyDescent="0.35">
      <c r="K51" s="165"/>
    </row>
    <row r="52" spans="11:11" x14ac:dyDescent="0.35">
      <c r="K52" s="165"/>
    </row>
    <row r="53" spans="11:11" x14ac:dyDescent="0.35">
      <c r="K53" s="165"/>
    </row>
    <row r="54" spans="11:11" x14ac:dyDescent="0.35">
      <c r="K54" s="165"/>
    </row>
    <row r="55" spans="11:11" x14ac:dyDescent="0.35">
      <c r="K55" s="165"/>
    </row>
    <row r="56" spans="11:11" x14ac:dyDescent="0.35">
      <c r="K56" s="165"/>
    </row>
    <row r="57" spans="11:11" x14ac:dyDescent="0.35">
      <c r="K57" s="165"/>
    </row>
    <row r="58" spans="11:11" x14ac:dyDescent="0.35">
      <c r="K58" s="165"/>
    </row>
    <row r="59" spans="11:11" x14ac:dyDescent="0.35">
      <c r="K59" s="165"/>
    </row>
    <row r="60" spans="11:11" x14ac:dyDescent="0.35">
      <c r="K60" s="165"/>
    </row>
    <row r="61" spans="11:11" x14ac:dyDescent="0.35">
      <c r="K61" s="165"/>
    </row>
    <row r="62" spans="11:11" x14ac:dyDescent="0.35">
      <c r="K62" s="165"/>
    </row>
    <row r="63" spans="11:11" x14ac:dyDescent="0.35">
      <c r="K63" s="165"/>
    </row>
    <row r="64" spans="11:11" x14ac:dyDescent="0.35">
      <c r="K64" s="165"/>
    </row>
    <row r="65" spans="11:11" x14ac:dyDescent="0.35">
      <c r="K65" s="165"/>
    </row>
    <row r="66" spans="11:11" x14ac:dyDescent="0.35">
      <c r="K66" s="165"/>
    </row>
    <row r="67" spans="11:11" x14ac:dyDescent="0.35">
      <c r="K67" s="165"/>
    </row>
    <row r="68" spans="11:11" x14ac:dyDescent="0.35">
      <c r="K68" s="165"/>
    </row>
    <row r="69" spans="11:11" x14ac:dyDescent="0.35">
      <c r="K69" s="165"/>
    </row>
    <row r="70" spans="11:11" x14ac:dyDescent="0.35">
      <c r="K70" s="165"/>
    </row>
    <row r="71" spans="11:11" x14ac:dyDescent="0.35">
      <c r="K71" s="165"/>
    </row>
    <row r="72" spans="11:11" x14ac:dyDescent="0.35">
      <c r="K72" s="165"/>
    </row>
    <row r="73" spans="11:11" x14ac:dyDescent="0.35">
      <c r="K73" s="165"/>
    </row>
    <row r="74" spans="11:11" x14ac:dyDescent="0.35">
      <c r="K74" s="165"/>
    </row>
    <row r="75" spans="11:11" x14ac:dyDescent="0.35">
      <c r="K75" s="165"/>
    </row>
    <row r="76" spans="11:11" x14ac:dyDescent="0.35">
      <c r="K76" s="165"/>
    </row>
    <row r="77" spans="11:11" x14ac:dyDescent="0.35">
      <c r="K77" s="165"/>
    </row>
    <row r="78" spans="11:11" x14ac:dyDescent="0.35">
      <c r="K78" s="165"/>
    </row>
    <row r="79" spans="11:11" x14ac:dyDescent="0.35">
      <c r="K79" s="165"/>
    </row>
    <row r="80" spans="11:11" x14ac:dyDescent="0.35">
      <c r="K80" s="165"/>
    </row>
    <row r="81" spans="11:11" x14ac:dyDescent="0.35">
      <c r="K81" s="165"/>
    </row>
    <row r="82" spans="11:11" x14ac:dyDescent="0.35">
      <c r="K82" s="165"/>
    </row>
    <row r="83" spans="11:11" x14ac:dyDescent="0.35">
      <c r="K83" s="165"/>
    </row>
    <row r="84" spans="11:11" x14ac:dyDescent="0.35">
      <c r="K84" s="165"/>
    </row>
    <row r="85" spans="11:11" x14ac:dyDescent="0.35">
      <c r="K85" s="165"/>
    </row>
    <row r="86" spans="11:11" x14ac:dyDescent="0.35">
      <c r="K86" s="165"/>
    </row>
    <row r="87" spans="11:11" x14ac:dyDescent="0.35">
      <c r="K87" s="165"/>
    </row>
    <row r="88" spans="11:11" x14ac:dyDescent="0.35">
      <c r="K88" s="165"/>
    </row>
    <row r="89" spans="11:11" x14ac:dyDescent="0.35">
      <c r="K89" s="165"/>
    </row>
    <row r="90" spans="11:11" x14ac:dyDescent="0.35">
      <c r="K90" s="165"/>
    </row>
    <row r="91" spans="11:11" x14ac:dyDescent="0.35">
      <c r="K91" s="165"/>
    </row>
    <row r="92" spans="11:11" x14ac:dyDescent="0.35">
      <c r="K92" s="165"/>
    </row>
    <row r="93" spans="11:11" x14ac:dyDescent="0.35">
      <c r="K93" s="165"/>
    </row>
    <row r="94" spans="11:11" x14ac:dyDescent="0.35">
      <c r="K94" s="165"/>
    </row>
    <row r="95" spans="11:11" x14ac:dyDescent="0.35">
      <c r="K95" s="165"/>
    </row>
    <row r="96" spans="11:11" x14ac:dyDescent="0.35">
      <c r="K96" s="165"/>
    </row>
    <row r="97" spans="11:11" x14ac:dyDescent="0.35">
      <c r="K97" s="165"/>
    </row>
    <row r="98" spans="11:11" x14ac:dyDescent="0.35">
      <c r="K98" s="165"/>
    </row>
    <row r="99" spans="11:11" x14ac:dyDescent="0.35">
      <c r="K99" s="165"/>
    </row>
    <row r="100" spans="11:11" x14ac:dyDescent="0.35">
      <c r="K100" s="16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Nq9L3RP+80+LwHItDCUd26j4RSMupiE8WWSPcKj5O5l0M+hvxcMuQ87/jpYA8l+zACKI3EtOGUPyGPuFmxli/w==" saltValue="oatGrgFfrATKgRgjL8EjZQ==" spinCount="100000" sheet="1" objects="1" scenarios="1"/>
  <conditionalFormatting sqref="H6:I13 H15:I19 H21:I29 H31:I31">
    <cfRule type="expression" dxfId="1607" priority="589">
      <formula>OR($G6="Número",$G6="Meses",$G6="Pesos",$G6="Millones")</formula>
    </cfRule>
    <cfRule type="expression" dxfId="1606" priority="590">
      <formula>$G6="Porcentaje"</formula>
    </cfRule>
  </conditionalFormatting>
  <conditionalFormatting sqref="K5:K13">
    <cfRule type="cellIs" dxfId="1605" priority="400" operator="greaterThan">
      <formula>1.1</formula>
    </cfRule>
    <cfRule type="cellIs" dxfId="1604" priority="401" operator="between">
      <formula>100%</formula>
      <formula>110%</formula>
    </cfRule>
    <cfRule type="cellIs" dxfId="1603" priority="402" operator="between">
      <formula>70%</formula>
      <formula>99.9999999%</formula>
    </cfRule>
    <cfRule type="cellIs" dxfId="1602" priority="403" operator="between">
      <formula>0</formula>
      <formula>0.6999999999999</formula>
    </cfRule>
  </conditionalFormatting>
  <conditionalFormatting sqref="J5:J13">
    <cfRule type="containsText" dxfId="1601" priority="179" operator="containsText" text="Sin medición en la vigencia">
      <formula>NOT(ISERROR(SEARCH("Sin medición en la vigencia",J5)))</formula>
    </cfRule>
    <cfRule type="cellIs" dxfId="1600" priority="180" operator="greaterThan">
      <formula>1.1</formula>
    </cfRule>
    <cfRule type="cellIs" dxfId="1599" priority="181" operator="between">
      <formula>100%</formula>
      <formula>110%</formula>
    </cfRule>
    <cfRule type="cellIs" dxfId="1598" priority="182" operator="between">
      <formula>70%</formula>
      <formula>99.9999999%</formula>
    </cfRule>
    <cfRule type="cellIs" dxfId="1597" priority="183" operator="between">
      <formula>0</formula>
      <formula>0.6999999999999</formula>
    </cfRule>
  </conditionalFormatting>
  <conditionalFormatting sqref="J15:K19">
    <cfRule type="containsText" dxfId="1596" priority="174" operator="containsText" text="Sin medición en la vigencia">
      <formula>NOT(ISERROR(SEARCH("Sin medición en la vigencia",J15)))</formula>
    </cfRule>
    <cfRule type="cellIs" dxfId="1595" priority="175" operator="greaterThan">
      <formula>1.1</formula>
    </cfRule>
    <cfRule type="cellIs" dxfId="1594" priority="176" operator="between">
      <formula>100%</formula>
      <formula>110%</formula>
    </cfRule>
    <cfRule type="cellIs" dxfId="1593" priority="177" operator="between">
      <formula>70%</formula>
      <formula>99.9999999%</formula>
    </cfRule>
    <cfRule type="cellIs" dxfId="1592" priority="178" operator="between">
      <formula>0</formula>
      <formula>0.6999999999999</formula>
    </cfRule>
  </conditionalFormatting>
  <conditionalFormatting sqref="J21:K29">
    <cfRule type="containsText" dxfId="1591" priority="169" operator="containsText" text="Sin medición en la vigencia">
      <formula>NOT(ISERROR(SEARCH("Sin medición en la vigencia",J21)))</formula>
    </cfRule>
    <cfRule type="cellIs" dxfId="1590" priority="170" operator="greaterThan">
      <formula>1.1</formula>
    </cfRule>
    <cfRule type="cellIs" dxfId="1589" priority="171" operator="between">
      <formula>100%</formula>
      <formula>110%</formula>
    </cfRule>
    <cfRule type="cellIs" dxfId="1588" priority="172" operator="between">
      <formula>70%</formula>
      <formula>99.9999999%</formula>
    </cfRule>
    <cfRule type="cellIs" dxfId="1587" priority="173" operator="between">
      <formula>0</formula>
      <formula>0.6999999999999</formula>
    </cfRule>
  </conditionalFormatting>
  <conditionalFormatting sqref="J31:K31">
    <cfRule type="containsText" dxfId="1586" priority="164" operator="containsText" text="Sin medición en la vigencia">
      <formula>NOT(ISERROR(SEARCH("Sin medición en la vigencia",J31)))</formula>
    </cfRule>
    <cfRule type="cellIs" dxfId="1585" priority="165" operator="greaterThan">
      <formula>1.1</formula>
    </cfRule>
    <cfRule type="cellIs" dxfId="1584" priority="166" operator="between">
      <formula>100%</formula>
      <formula>110%</formula>
    </cfRule>
    <cfRule type="cellIs" dxfId="1583" priority="167" operator="between">
      <formula>70%</formula>
      <formula>99.9999999%</formula>
    </cfRule>
    <cfRule type="cellIs" dxfId="1582" priority="168" operator="between">
      <formula>0</formula>
      <formula>0.6999999999999</formula>
    </cfRule>
  </conditionalFormatting>
  <hyperlinks>
    <hyperlink ref="L32" location="Principal!A1" display="volver al índice" xr:uid="{00000000-0004-0000-53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99" operator="containsText" id="{3C47D918-FA8C-4161-B51F-EF3DCFD3CE1A}">
            <xm:f>NOT(ISERROR(SEARCH("-",K5)))</xm:f>
            <xm:f>"-"</xm:f>
            <x14:dxf>
              <fill>
                <patternFill>
                  <bgColor rgb="FF000000"/>
                </patternFill>
              </fill>
            </x14:dxf>
          </x14:cfRule>
          <xm:sqref>K5:K13</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3">
    <tabColor theme="0" tint="-4.9989318521683403E-2"/>
  </sheetPr>
  <dimension ref="A1:L115"/>
  <sheetViews>
    <sheetView zoomScale="60" zoomScaleNormal="60" workbookViewId="0">
      <pane xSplit="7" ySplit="4" topLeftCell="H27" activePane="bottomRight" state="frozen"/>
      <selection pane="topRight" activeCell="H1" sqref="H1"/>
      <selection pane="bottomLeft" activeCell="A5" sqref="A5"/>
      <selection pane="bottomRight" activeCell="D65" sqref="D65"/>
    </sheetView>
  </sheetViews>
  <sheetFormatPr baseColWidth="10" defaultColWidth="11.42578125" defaultRowHeight="21" x14ac:dyDescent="0.35"/>
  <cols>
    <col min="1" max="2" width="20.5703125" style="163" customWidth="1"/>
    <col min="3" max="3" width="29.140625" style="163" customWidth="1"/>
    <col min="4" max="4" width="31.7109375" style="163" customWidth="1"/>
    <col min="5" max="5" width="28.28515625" style="163" customWidth="1"/>
    <col min="6" max="6" width="36.7109375" style="163" customWidth="1"/>
    <col min="7" max="7" width="13.28515625" style="163" customWidth="1"/>
    <col min="8" max="8" width="33.5703125" style="168" customWidth="1"/>
    <col min="9" max="9" width="23" style="168" customWidth="1"/>
    <col min="10" max="10" width="25" style="168" customWidth="1"/>
    <col min="11" max="11" width="25.85546875" style="168" customWidth="1"/>
    <col min="12" max="12" width="131.28515625" style="167" customWidth="1"/>
    <col min="13" max="16384" width="11.42578125" style="124"/>
  </cols>
  <sheetData>
    <row r="1" spans="1:12" ht="81.75" customHeight="1" thickBot="1" x14ac:dyDescent="0.3">
      <c r="A1" s="117"/>
      <c r="B1" s="118" t="s">
        <v>122</v>
      </c>
      <c r="C1" s="118"/>
      <c r="D1" s="119" t="s">
        <v>2056</v>
      </c>
      <c r="E1" s="119"/>
      <c r="F1" s="119"/>
      <c r="G1" s="119"/>
      <c r="H1" s="123"/>
      <c r="I1" s="123"/>
      <c r="J1" s="123"/>
      <c r="K1" s="123"/>
      <c r="L1" s="122"/>
    </row>
    <row r="2" spans="1:12" s="131" customFormat="1" ht="36" customHeight="1" thickTop="1" thickBot="1" x14ac:dyDescent="0.3">
      <c r="A2" s="125"/>
      <c r="B2" s="125"/>
      <c r="C2" s="125"/>
      <c r="D2" s="125"/>
      <c r="E2" s="125"/>
      <c r="F2" s="125"/>
      <c r="G2" s="125"/>
      <c r="H2" s="127" t="s">
        <v>124</v>
      </c>
      <c r="I2" s="128"/>
      <c r="J2" s="128"/>
      <c r="K2" s="129"/>
      <c r="L2" s="130" t="s">
        <v>21</v>
      </c>
    </row>
    <row r="3" spans="1:12" ht="73.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ht="22.5" thickTop="1" thickBot="1" x14ac:dyDescent="0.3">
      <c r="A4" s="173"/>
      <c r="B4" s="251" t="s">
        <v>135</v>
      </c>
      <c r="C4" s="251"/>
      <c r="D4" s="251"/>
      <c r="E4" s="251"/>
      <c r="F4" s="251"/>
      <c r="G4" s="251"/>
      <c r="H4" s="177"/>
      <c r="I4" s="177"/>
      <c r="J4" s="177"/>
      <c r="K4" s="177"/>
      <c r="L4" s="175"/>
    </row>
    <row r="5" spans="1:12" ht="46.5" thickTop="1" thickBot="1" x14ac:dyDescent="0.3">
      <c r="A5" s="125" t="s">
        <v>2057</v>
      </c>
      <c r="B5" s="734" t="s">
        <v>137</v>
      </c>
      <c r="C5" s="845" t="s">
        <v>771</v>
      </c>
      <c r="D5" s="846" t="s">
        <v>139</v>
      </c>
      <c r="E5" s="735" t="s">
        <v>560</v>
      </c>
      <c r="F5" s="735" t="s">
        <v>1437</v>
      </c>
      <c r="G5" s="847" t="s">
        <v>276</v>
      </c>
      <c r="H5" s="401">
        <v>0.95</v>
      </c>
      <c r="I5" s="401">
        <v>0.78400000000000003</v>
      </c>
      <c r="J5" s="151">
        <v>0.61631578947368426</v>
      </c>
      <c r="K5" s="145">
        <v>0.61631578947368426</v>
      </c>
      <c r="L5" s="152" t="s">
        <v>2058</v>
      </c>
    </row>
    <row r="6" spans="1:12" ht="31.5" thickTop="1" thickBot="1" x14ac:dyDescent="0.3">
      <c r="A6" s="125" t="s">
        <v>2057</v>
      </c>
      <c r="B6" s="734" t="s">
        <v>137</v>
      </c>
      <c r="C6" s="845" t="s">
        <v>771</v>
      </c>
      <c r="D6" s="850" t="s">
        <v>141</v>
      </c>
      <c r="E6" s="735" t="s">
        <v>1019</v>
      </c>
      <c r="F6" s="735" t="s">
        <v>279</v>
      </c>
      <c r="G6" s="847" t="s">
        <v>276</v>
      </c>
      <c r="H6" s="401">
        <v>0.95</v>
      </c>
      <c r="I6" s="401">
        <v>0.69</v>
      </c>
      <c r="J6" s="151">
        <v>0.85912280701754384</v>
      </c>
      <c r="K6" s="145">
        <v>0.85912280701754384</v>
      </c>
      <c r="L6" s="152" t="s">
        <v>2059</v>
      </c>
    </row>
    <row r="7" spans="1:12" ht="84.75" customHeight="1" thickTop="1" thickBot="1" x14ac:dyDescent="0.3">
      <c r="A7" s="125" t="s">
        <v>2057</v>
      </c>
      <c r="B7" s="734" t="s">
        <v>137</v>
      </c>
      <c r="C7" s="847" t="s">
        <v>143</v>
      </c>
      <c r="D7" s="847" t="s">
        <v>1135</v>
      </c>
      <c r="E7" s="735" t="s">
        <v>565</v>
      </c>
      <c r="F7" s="735" t="s">
        <v>1879</v>
      </c>
      <c r="G7" s="847" t="s">
        <v>1443</v>
      </c>
      <c r="H7" s="188">
        <v>26242</v>
      </c>
      <c r="I7" s="188">
        <v>21852</v>
      </c>
      <c r="J7" s="151">
        <v>0.83271092142367198</v>
      </c>
      <c r="K7" s="145">
        <v>0.83271092142367198</v>
      </c>
      <c r="L7" s="152" t="s">
        <v>2060</v>
      </c>
    </row>
    <row r="8" spans="1:12" ht="106.5" thickTop="1" thickBot="1" x14ac:dyDescent="0.3">
      <c r="A8" s="125" t="s">
        <v>2057</v>
      </c>
      <c r="B8" s="734" t="s">
        <v>137</v>
      </c>
      <c r="C8" s="847" t="s">
        <v>143</v>
      </c>
      <c r="D8" s="847" t="s">
        <v>564</v>
      </c>
      <c r="E8" s="735" t="s">
        <v>144</v>
      </c>
      <c r="F8" s="735" t="s">
        <v>1496</v>
      </c>
      <c r="G8" s="847" t="s">
        <v>1443</v>
      </c>
      <c r="H8" s="188">
        <v>8175.608650466721</v>
      </c>
      <c r="I8" s="188">
        <v>5164.9437366569073</v>
      </c>
      <c r="J8" s="151">
        <v>0.63175036348664459</v>
      </c>
      <c r="K8" s="145">
        <v>0.63175036348664459</v>
      </c>
      <c r="L8" s="152" t="s">
        <v>2061</v>
      </c>
    </row>
    <row r="9" spans="1:12" ht="76.5" thickTop="1" thickBot="1" x14ac:dyDescent="0.3">
      <c r="A9" s="125" t="s">
        <v>2057</v>
      </c>
      <c r="B9" s="734" t="s">
        <v>137</v>
      </c>
      <c r="C9" s="847" t="s">
        <v>143</v>
      </c>
      <c r="D9" s="847" t="s">
        <v>145</v>
      </c>
      <c r="E9" s="735" t="s">
        <v>146</v>
      </c>
      <c r="F9" s="735" t="s">
        <v>1550</v>
      </c>
      <c r="G9" s="851" t="s">
        <v>453</v>
      </c>
      <c r="H9" s="188">
        <v>10</v>
      </c>
      <c r="I9" s="188">
        <v>28</v>
      </c>
      <c r="J9" s="151">
        <v>2.8</v>
      </c>
      <c r="K9" s="145">
        <v>2</v>
      </c>
      <c r="L9" s="170" t="s">
        <v>2062</v>
      </c>
    </row>
    <row r="10" spans="1:12" ht="61.5" thickTop="1" thickBot="1" x14ac:dyDescent="0.3">
      <c r="A10" s="125" t="s">
        <v>2057</v>
      </c>
      <c r="B10" s="734" t="s">
        <v>137</v>
      </c>
      <c r="C10" s="847" t="s">
        <v>143</v>
      </c>
      <c r="D10" s="847" t="s">
        <v>1138</v>
      </c>
      <c r="E10" s="735" t="s">
        <v>466</v>
      </c>
      <c r="F10" s="735" t="s">
        <v>466</v>
      </c>
      <c r="G10" s="847" t="s">
        <v>438</v>
      </c>
      <c r="H10" s="188">
        <v>4410000000</v>
      </c>
      <c r="I10" s="188">
        <v>5913902900</v>
      </c>
      <c r="J10" s="151">
        <v>1.3410210657596371</v>
      </c>
      <c r="K10" s="145">
        <v>1.3410210657596371</v>
      </c>
      <c r="L10" s="152" t="s">
        <v>2063</v>
      </c>
    </row>
    <row r="11" spans="1:12" ht="46.5" thickTop="1" thickBot="1" x14ac:dyDescent="0.3">
      <c r="A11" s="125" t="s">
        <v>2057</v>
      </c>
      <c r="B11" s="734" t="s">
        <v>137</v>
      </c>
      <c r="C11" s="847" t="s">
        <v>143</v>
      </c>
      <c r="D11" s="851" t="s">
        <v>506</v>
      </c>
      <c r="E11" s="735" t="s">
        <v>507</v>
      </c>
      <c r="F11" s="735" t="s">
        <v>508</v>
      </c>
      <c r="G11" s="851" t="s">
        <v>438</v>
      </c>
      <c r="H11" s="188">
        <v>6225000</v>
      </c>
      <c r="I11" s="188">
        <v>72738575</v>
      </c>
      <c r="J11" s="151">
        <v>11.684911646586345</v>
      </c>
      <c r="K11" s="145">
        <v>2</v>
      </c>
      <c r="L11" s="152" t="s">
        <v>2064</v>
      </c>
    </row>
    <row r="12" spans="1:12" ht="46.5" thickTop="1" thickBot="1" x14ac:dyDescent="0.3">
      <c r="A12" s="125" t="s">
        <v>2057</v>
      </c>
      <c r="B12" s="734" t="s">
        <v>137</v>
      </c>
      <c r="C12" s="847" t="s">
        <v>143</v>
      </c>
      <c r="D12" s="851" t="s">
        <v>506</v>
      </c>
      <c r="E12" s="735" t="s">
        <v>510</v>
      </c>
      <c r="F12" s="735" t="s">
        <v>511</v>
      </c>
      <c r="G12" s="851" t="s">
        <v>438</v>
      </c>
      <c r="H12" s="188">
        <v>7500000</v>
      </c>
      <c r="I12" s="188">
        <v>40231280</v>
      </c>
      <c r="J12" s="151">
        <v>5.3641706666666664</v>
      </c>
      <c r="K12" s="145">
        <v>2</v>
      </c>
      <c r="L12" s="152" t="s">
        <v>2064</v>
      </c>
    </row>
    <row r="13" spans="1:12" ht="22.5" thickTop="1" thickBot="1" x14ac:dyDescent="0.3">
      <c r="B13" s="739" t="s">
        <v>290</v>
      </c>
      <c r="C13" s="740"/>
      <c r="D13" s="740"/>
      <c r="E13" s="740"/>
      <c r="F13" s="740"/>
      <c r="G13" s="740"/>
      <c r="H13" s="854"/>
      <c r="I13" s="854"/>
      <c r="J13" s="854"/>
      <c r="K13" s="852"/>
      <c r="L13" s="853"/>
    </row>
    <row r="14" spans="1:12" ht="76.5" thickTop="1" thickBot="1" x14ac:dyDescent="0.3">
      <c r="A14" s="125" t="s">
        <v>2057</v>
      </c>
      <c r="B14" s="740" t="s">
        <v>158</v>
      </c>
      <c r="C14" s="735" t="s">
        <v>159</v>
      </c>
      <c r="D14" s="735" t="s">
        <v>1620</v>
      </c>
      <c r="E14" s="735" t="s">
        <v>632</v>
      </c>
      <c r="F14" s="735" t="s">
        <v>1506</v>
      </c>
      <c r="G14" s="847" t="s">
        <v>453</v>
      </c>
      <c r="H14" s="188">
        <v>24</v>
      </c>
      <c r="I14" s="188">
        <v>24</v>
      </c>
      <c r="J14" s="151">
        <v>1</v>
      </c>
      <c r="K14" s="145">
        <v>1</v>
      </c>
      <c r="L14" s="170" t="s">
        <v>2065</v>
      </c>
    </row>
    <row r="15" spans="1:12" ht="61.5" customHeight="1" thickTop="1" thickBot="1" x14ac:dyDescent="0.3">
      <c r="A15" s="125" t="s">
        <v>2057</v>
      </c>
      <c r="B15" s="740" t="s">
        <v>158</v>
      </c>
      <c r="C15" s="735" t="s">
        <v>159</v>
      </c>
      <c r="D15" s="735" t="s">
        <v>1622</v>
      </c>
      <c r="E15" s="735" t="s">
        <v>635</v>
      </c>
      <c r="F15" s="735" t="s">
        <v>1509</v>
      </c>
      <c r="G15" s="855" t="s">
        <v>453</v>
      </c>
      <c r="H15" s="188">
        <v>1</v>
      </c>
      <c r="I15" s="188">
        <v>1</v>
      </c>
      <c r="J15" s="151">
        <v>1</v>
      </c>
      <c r="K15" s="145">
        <v>1</v>
      </c>
      <c r="L15" s="170" t="s">
        <v>2066</v>
      </c>
    </row>
    <row r="16" spans="1:12" ht="61.5" thickTop="1" thickBot="1" x14ac:dyDescent="0.3">
      <c r="A16" s="125" t="s">
        <v>2057</v>
      </c>
      <c r="B16" s="740" t="s">
        <v>158</v>
      </c>
      <c r="C16" s="735" t="s">
        <v>159</v>
      </c>
      <c r="D16" s="735"/>
      <c r="E16" s="735" t="s">
        <v>637</v>
      </c>
      <c r="F16" s="735" t="s">
        <v>1511</v>
      </c>
      <c r="G16" s="855" t="s">
        <v>453</v>
      </c>
      <c r="H16" s="188">
        <v>2</v>
      </c>
      <c r="I16" s="188">
        <v>2</v>
      </c>
      <c r="J16" s="151">
        <v>1</v>
      </c>
      <c r="K16" s="145">
        <v>1</v>
      </c>
      <c r="L16" s="152" t="s">
        <v>2067</v>
      </c>
    </row>
    <row r="17" spans="1:12" ht="221.25" customHeight="1" thickTop="1" thickBot="1" x14ac:dyDescent="0.3">
      <c r="A17" s="125" t="s">
        <v>2057</v>
      </c>
      <c r="B17" s="740" t="s">
        <v>158</v>
      </c>
      <c r="C17" s="735" t="s">
        <v>159</v>
      </c>
      <c r="D17" s="735" t="s">
        <v>1513</v>
      </c>
      <c r="E17" s="735" t="s">
        <v>1514</v>
      </c>
      <c r="F17" s="735" t="s">
        <v>1515</v>
      </c>
      <c r="G17" s="847" t="s">
        <v>276</v>
      </c>
      <c r="H17" s="188">
        <v>0.5</v>
      </c>
      <c r="I17" s="188">
        <v>0.55241666666666667</v>
      </c>
      <c r="J17" s="151">
        <v>1.1048333333333333</v>
      </c>
      <c r="K17" s="145">
        <v>1.1048333333333333</v>
      </c>
      <c r="L17" s="170" t="s">
        <v>2068</v>
      </c>
    </row>
    <row r="18" spans="1:12" ht="61.5" thickTop="1" thickBot="1" x14ac:dyDescent="0.3">
      <c r="A18" s="125" t="s">
        <v>2057</v>
      </c>
      <c r="B18" s="740" t="s">
        <v>158</v>
      </c>
      <c r="C18" s="735" t="s">
        <v>159</v>
      </c>
      <c r="D18" s="735" t="s">
        <v>577</v>
      </c>
      <c r="E18" s="735" t="s">
        <v>578</v>
      </c>
      <c r="F18" s="735" t="s">
        <v>1560</v>
      </c>
      <c r="G18" s="847" t="s">
        <v>453</v>
      </c>
      <c r="H18" s="188">
        <v>30</v>
      </c>
      <c r="I18" s="188">
        <v>131</v>
      </c>
      <c r="J18" s="151">
        <v>4.3666666666666663</v>
      </c>
      <c r="K18" s="145">
        <v>2</v>
      </c>
      <c r="L18" s="152" t="s">
        <v>2069</v>
      </c>
    </row>
    <row r="19" spans="1:12" ht="99" customHeight="1" thickTop="1" thickBot="1" x14ac:dyDescent="0.3">
      <c r="A19" s="125" t="s">
        <v>2057</v>
      </c>
      <c r="B19" s="740" t="s">
        <v>158</v>
      </c>
      <c r="C19" s="735" t="s">
        <v>160</v>
      </c>
      <c r="D19" s="735" t="s">
        <v>1158</v>
      </c>
      <c r="E19" s="735" t="s">
        <v>1523</v>
      </c>
      <c r="F19" s="735" t="s">
        <v>1524</v>
      </c>
      <c r="G19" s="855" t="s">
        <v>276</v>
      </c>
      <c r="H19" s="150">
        <v>1</v>
      </c>
      <c r="I19" s="150">
        <v>1</v>
      </c>
      <c r="J19" s="151">
        <v>1</v>
      </c>
      <c r="K19" s="145">
        <v>1</v>
      </c>
      <c r="L19" s="149" t="s">
        <v>2070</v>
      </c>
    </row>
    <row r="20" spans="1:12" ht="93" customHeight="1" thickTop="1" thickBot="1" x14ac:dyDescent="0.3">
      <c r="A20" s="125" t="s">
        <v>2057</v>
      </c>
      <c r="B20" s="740" t="s">
        <v>158</v>
      </c>
      <c r="C20" s="847" t="s">
        <v>160</v>
      </c>
      <c r="D20" s="847" t="s">
        <v>594</v>
      </c>
      <c r="E20" s="735" t="s">
        <v>595</v>
      </c>
      <c r="F20" s="735" t="s">
        <v>1566</v>
      </c>
      <c r="G20" s="847" t="s">
        <v>1527</v>
      </c>
      <c r="H20" s="188">
        <v>32</v>
      </c>
      <c r="I20" s="188">
        <v>18</v>
      </c>
      <c r="J20" s="151">
        <v>1.7777777777777777</v>
      </c>
      <c r="K20" s="145">
        <v>1.7777777777777777</v>
      </c>
      <c r="L20" s="152" t="s">
        <v>2071</v>
      </c>
    </row>
    <row r="21" spans="1:12" ht="15.75" thickBot="1" x14ac:dyDescent="0.3">
      <c r="A21" s="748"/>
      <c r="B21" s="749" t="s">
        <v>161</v>
      </c>
      <c r="C21" s="748"/>
      <c r="D21" s="748"/>
      <c r="E21" s="748"/>
      <c r="F21" s="748"/>
      <c r="G21" s="748"/>
      <c r="H21" s="748"/>
      <c r="I21" s="748"/>
      <c r="J21" s="748"/>
      <c r="K21" s="748"/>
      <c r="L21" s="626"/>
    </row>
    <row r="22" spans="1:12" ht="46.5" thickTop="1" thickBot="1" x14ac:dyDescent="0.3">
      <c r="A22" s="125" t="s">
        <v>2057</v>
      </c>
      <c r="B22" s="751" t="s">
        <v>162</v>
      </c>
      <c r="C22" s="856" t="s">
        <v>513</v>
      </c>
      <c r="D22" s="857" t="s">
        <v>1251</v>
      </c>
      <c r="E22" s="735" t="s">
        <v>919</v>
      </c>
      <c r="F22" s="735" t="s">
        <v>1338</v>
      </c>
      <c r="G22" s="855" t="s">
        <v>276</v>
      </c>
      <c r="H22" s="150">
        <v>0.43</v>
      </c>
      <c r="I22" s="150">
        <v>0.96899999999999997</v>
      </c>
      <c r="J22" s="151">
        <v>2.2534883720930234</v>
      </c>
      <c r="K22" s="145">
        <v>2</v>
      </c>
      <c r="L22" s="152" t="s">
        <v>2072</v>
      </c>
    </row>
    <row r="23" spans="1:12" ht="135" customHeight="1" thickTop="1" thickBot="1" x14ac:dyDescent="0.3">
      <c r="A23" s="125" t="s">
        <v>2057</v>
      </c>
      <c r="B23" s="751" t="s">
        <v>162</v>
      </c>
      <c r="C23" s="858" t="s">
        <v>165</v>
      </c>
      <c r="D23" s="847" t="s">
        <v>202</v>
      </c>
      <c r="E23" s="735" t="s">
        <v>203</v>
      </c>
      <c r="F23" s="735" t="s">
        <v>306</v>
      </c>
      <c r="G23" s="855" t="s">
        <v>276</v>
      </c>
      <c r="H23" s="150">
        <v>1</v>
      </c>
      <c r="I23" s="150">
        <v>1</v>
      </c>
      <c r="J23" s="151">
        <v>1</v>
      </c>
      <c r="K23" s="145">
        <v>1</v>
      </c>
      <c r="L23" s="152" t="s">
        <v>2073</v>
      </c>
    </row>
    <row r="24" spans="1:12" ht="107.25" customHeight="1" thickTop="1" thickBot="1" x14ac:dyDescent="0.3">
      <c r="A24" s="125" t="s">
        <v>2057</v>
      </c>
      <c r="B24" s="751" t="s">
        <v>162</v>
      </c>
      <c r="C24" s="858" t="s">
        <v>168</v>
      </c>
      <c r="D24" s="859" t="s">
        <v>1259</v>
      </c>
      <c r="E24" s="735" t="s">
        <v>488</v>
      </c>
      <c r="F24" s="735" t="s">
        <v>1349</v>
      </c>
      <c r="G24" s="847" t="s">
        <v>438</v>
      </c>
      <c r="H24" s="188">
        <v>346000000</v>
      </c>
      <c r="I24" s="188">
        <v>368438862</v>
      </c>
      <c r="J24" s="151">
        <v>1.0648522023121387</v>
      </c>
      <c r="K24" s="145">
        <v>1.0648522023121387</v>
      </c>
      <c r="L24" s="152" t="s">
        <v>2074</v>
      </c>
    </row>
    <row r="25" spans="1:12" ht="61.5" thickTop="1" thickBot="1" x14ac:dyDescent="0.3">
      <c r="A25" s="125" t="s">
        <v>2057</v>
      </c>
      <c r="B25" s="751" t="s">
        <v>162</v>
      </c>
      <c r="C25" s="856" t="s">
        <v>327</v>
      </c>
      <c r="D25" s="847" t="s">
        <v>608</v>
      </c>
      <c r="E25" s="735" t="s">
        <v>609</v>
      </c>
      <c r="F25" s="735" t="s">
        <v>1574</v>
      </c>
      <c r="G25" s="860" t="s">
        <v>453</v>
      </c>
      <c r="H25" s="188">
        <v>97</v>
      </c>
      <c r="I25" s="188">
        <v>300</v>
      </c>
      <c r="J25" s="151">
        <v>3.0927835051546393</v>
      </c>
      <c r="K25" s="145">
        <v>2</v>
      </c>
      <c r="L25" s="149" t="s">
        <v>2075</v>
      </c>
    </row>
    <row r="26" spans="1:12" ht="61.5" thickTop="1" thickBot="1" x14ac:dyDescent="0.3">
      <c r="A26" s="125" t="s">
        <v>2057</v>
      </c>
      <c r="B26" s="751" t="s">
        <v>162</v>
      </c>
      <c r="C26" s="861" t="s">
        <v>327</v>
      </c>
      <c r="D26" s="792" t="s">
        <v>617</v>
      </c>
      <c r="E26" s="862" t="s">
        <v>1539</v>
      </c>
      <c r="F26" s="862" t="s">
        <v>1540</v>
      </c>
      <c r="G26" s="863" t="s">
        <v>453</v>
      </c>
      <c r="H26" s="795"/>
      <c r="I26" s="795"/>
      <c r="J26" s="866" t="s">
        <v>297</v>
      </c>
      <c r="K26" s="865" t="s">
        <v>298</v>
      </c>
      <c r="L26" s="794"/>
    </row>
    <row r="27" spans="1:12" ht="61.5" thickTop="1" thickBot="1" x14ac:dyDescent="0.3">
      <c r="A27" s="125" t="s">
        <v>2057</v>
      </c>
      <c r="B27" s="751" t="s">
        <v>162</v>
      </c>
      <c r="C27" s="856" t="s">
        <v>327</v>
      </c>
      <c r="D27" s="847" t="s">
        <v>611</v>
      </c>
      <c r="E27" s="735" t="s">
        <v>612</v>
      </c>
      <c r="F27" s="735" t="s">
        <v>1536</v>
      </c>
      <c r="G27" s="860" t="s">
        <v>453</v>
      </c>
      <c r="H27" s="188">
        <v>100</v>
      </c>
      <c r="I27" s="188">
        <v>191</v>
      </c>
      <c r="J27" s="151">
        <v>1.91</v>
      </c>
      <c r="K27" s="145">
        <v>1.91</v>
      </c>
      <c r="L27" s="149" t="s">
        <v>2075</v>
      </c>
    </row>
    <row r="28" spans="1:12" ht="105.75" customHeight="1" thickTop="1" thickBot="1" x14ac:dyDescent="0.3">
      <c r="A28" s="125" t="s">
        <v>2057</v>
      </c>
      <c r="B28" s="751" t="s">
        <v>162</v>
      </c>
      <c r="C28" s="861" t="s">
        <v>327</v>
      </c>
      <c r="D28" s="792" t="s">
        <v>620</v>
      </c>
      <c r="E28" s="862" t="s">
        <v>621</v>
      </c>
      <c r="F28" s="862" t="s">
        <v>1538</v>
      </c>
      <c r="G28" s="863" t="s">
        <v>453</v>
      </c>
      <c r="H28" s="795"/>
      <c r="I28" s="795"/>
      <c r="J28" s="866" t="s">
        <v>297</v>
      </c>
      <c r="K28" s="865" t="s">
        <v>298</v>
      </c>
      <c r="L28" s="794"/>
    </row>
    <row r="29" spans="1:12" ht="108.75" customHeight="1" thickTop="1" thickBot="1" x14ac:dyDescent="0.3">
      <c r="A29" s="125" t="s">
        <v>2057</v>
      </c>
      <c r="B29" s="751" t="s">
        <v>162</v>
      </c>
      <c r="C29" s="856" t="s">
        <v>327</v>
      </c>
      <c r="D29" s="859" t="s">
        <v>640</v>
      </c>
      <c r="E29" s="735" t="s">
        <v>641</v>
      </c>
      <c r="F29" s="735" t="s">
        <v>1541</v>
      </c>
      <c r="G29" s="855" t="s">
        <v>276</v>
      </c>
      <c r="H29" s="401">
        <v>1</v>
      </c>
      <c r="I29" s="401">
        <v>1</v>
      </c>
      <c r="J29" s="151">
        <v>1</v>
      </c>
      <c r="K29" s="145">
        <v>1</v>
      </c>
      <c r="L29" s="152" t="s">
        <v>2076</v>
      </c>
    </row>
    <row r="30" spans="1:12" ht="136.5" customHeight="1" thickTop="1" thickBot="1" x14ac:dyDescent="0.3">
      <c r="A30" s="125" t="s">
        <v>2057</v>
      </c>
      <c r="B30" s="751" t="s">
        <v>162</v>
      </c>
      <c r="C30" s="856" t="s">
        <v>327</v>
      </c>
      <c r="D30" s="867" t="s">
        <v>1270</v>
      </c>
      <c r="E30" s="735" t="s">
        <v>494</v>
      </c>
      <c r="F30" s="735" t="s">
        <v>1360</v>
      </c>
      <c r="G30" s="868" t="s">
        <v>276</v>
      </c>
      <c r="H30" s="401">
        <v>1</v>
      </c>
      <c r="I30" s="401">
        <v>1</v>
      </c>
      <c r="J30" s="151">
        <v>1</v>
      </c>
      <c r="K30" s="145">
        <v>1</v>
      </c>
      <c r="L30" s="152" t="s">
        <v>2077</v>
      </c>
    </row>
    <row r="31" spans="1:12" ht="16.5" thickTop="1" thickBot="1" x14ac:dyDescent="0.3">
      <c r="A31" s="767"/>
      <c r="B31" s="767" t="s">
        <v>171</v>
      </c>
      <c r="C31" s="767"/>
      <c r="D31" s="767"/>
      <c r="E31" s="767"/>
      <c r="F31" s="767"/>
      <c r="G31" s="767"/>
      <c r="H31" s="767"/>
      <c r="I31" s="767"/>
      <c r="J31" s="767"/>
      <c r="K31" s="767"/>
      <c r="L31" s="768"/>
    </row>
    <row r="32" spans="1:12" ht="59.25" customHeight="1" thickTop="1" thickBot="1" x14ac:dyDescent="0.3">
      <c r="A32" s="125" t="s">
        <v>2057</v>
      </c>
      <c r="B32" s="620" t="s">
        <v>172</v>
      </c>
      <c r="C32" s="847" t="s">
        <v>173</v>
      </c>
      <c r="D32" s="847" t="s">
        <v>226</v>
      </c>
      <c r="E32" s="735" t="s">
        <v>206</v>
      </c>
      <c r="F32" s="735" t="s">
        <v>333</v>
      </c>
      <c r="G32" s="848" t="s">
        <v>276</v>
      </c>
      <c r="H32" s="401">
        <v>1</v>
      </c>
      <c r="I32" s="401">
        <v>0.91833333333333333</v>
      </c>
      <c r="J32" s="151">
        <v>0.91833333333333333</v>
      </c>
      <c r="K32" s="145">
        <v>0.91833333333333333</v>
      </c>
      <c r="L32" s="152" t="s">
        <v>2078</v>
      </c>
    </row>
    <row r="33" spans="10:12" ht="117" customHeight="1" thickTop="1" x14ac:dyDescent="0.35">
      <c r="J33" s="47" t="s">
        <v>177</v>
      </c>
      <c r="K33" s="1178">
        <v>1.3068138084312073</v>
      </c>
      <c r="L33" s="17" t="s">
        <v>178</v>
      </c>
    </row>
    <row r="34" spans="10:12" x14ac:dyDescent="0.35">
      <c r="K34" s="165"/>
    </row>
    <row r="35" spans="10:12" x14ac:dyDescent="0.35">
      <c r="K35" s="165"/>
    </row>
    <row r="36" spans="10:12" x14ac:dyDescent="0.35">
      <c r="K36" s="165"/>
    </row>
    <row r="37" spans="10:12" x14ac:dyDescent="0.35">
      <c r="K37" s="165"/>
    </row>
    <row r="38" spans="10:12" x14ac:dyDescent="0.35">
      <c r="K38" s="165"/>
    </row>
    <row r="39" spans="10:12" x14ac:dyDescent="0.35">
      <c r="K39" s="165"/>
    </row>
    <row r="40" spans="10:12" x14ac:dyDescent="0.35">
      <c r="K40" s="165"/>
    </row>
    <row r="41" spans="10:12" x14ac:dyDescent="0.35">
      <c r="K41" s="165"/>
    </row>
    <row r="42" spans="10:12" x14ac:dyDescent="0.35">
      <c r="K42" s="165"/>
    </row>
    <row r="43" spans="10:12" x14ac:dyDescent="0.35">
      <c r="K43" s="165"/>
    </row>
    <row r="44" spans="10:12" x14ac:dyDescent="0.35">
      <c r="K44" s="165"/>
    </row>
    <row r="45" spans="10:12" x14ac:dyDescent="0.35">
      <c r="K45" s="165"/>
    </row>
    <row r="46" spans="10:12" x14ac:dyDescent="0.35">
      <c r="K46" s="165"/>
    </row>
    <row r="47" spans="10:12" x14ac:dyDescent="0.35">
      <c r="K47" s="165"/>
    </row>
    <row r="48" spans="10:12" x14ac:dyDescent="0.35">
      <c r="K48" s="165"/>
    </row>
    <row r="49" spans="11:11" x14ac:dyDescent="0.35">
      <c r="K49" s="165"/>
    </row>
    <row r="50" spans="11:11" x14ac:dyDescent="0.35">
      <c r="K50" s="165"/>
    </row>
    <row r="51" spans="11:11" x14ac:dyDescent="0.35">
      <c r="K51" s="165"/>
    </row>
    <row r="52" spans="11:11" x14ac:dyDescent="0.35">
      <c r="K52" s="165"/>
    </row>
    <row r="53" spans="11:11" x14ac:dyDescent="0.35">
      <c r="K53" s="165"/>
    </row>
    <row r="54" spans="11:11" x14ac:dyDescent="0.35">
      <c r="K54" s="165"/>
    </row>
    <row r="55" spans="11:11" x14ac:dyDescent="0.35">
      <c r="K55" s="165"/>
    </row>
    <row r="56" spans="11:11" x14ac:dyDescent="0.35">
      <c r="K56" s="165"/>
    </row>
    <row r="57" spans="11:11" x14ac:dyDescent="0.35">
      <c r="K57" s="165"/>
    </row>
    <row r="58" spans="11:11" x14ac:dyDescent="0.35">
      <c r="K58" s="165"/>
    </row>
    <row r="59" spans="11:11" x14ac:dyDescent="0.35">
      <c r="K59" s="165"/>
    </row>
    <row r="60" spans="11:11" x14ac:dyDescent="0.35">
      <c r="K60" s="165"/>
    </row>
    <row r="61" spans="11:11" x14ac:dyDescent="0.35">
      <c r="K61" s="165"/>
    </row>
    <row r="62" spans="11:11" x14ac:dyDescent="0.35">
      <c r="K62" s="165"/>
    </row>
    <row r="63" spans="11:11" x14ac:dyDescent="0.35">
      <c r="K63" s="165"/>
    </row>
    <row r="64" spans="11:11" x14ac:dyDescent="0.35">
      <c r="K64" s="165"/>
    </row>
    <row r="65" spans="11:11" x14ac:dyDescent="0.35">
      <c r="K65" s="165"/>
    </row>
    <row r="66" spans="11:11" x14ac:dyDescent="0.35">
      <c r="K66" s="165"/>
    </row>
    <row r="67" spans="11:11" x14ac:dyDescent="0.35">
      <c r="K67" s="165"/>
    </row>
    <row r="68" spans="11:11" x14ac:dyDescent="0.35">
      <c r="K68" s="165"/>
    </row>
    <row r="69" spans="11:11" x14ac:dyDescent="0.35">
      <c r="K69" s="165"/>
    </row>
    <row r="70" spans="11:11" x14ac:dyDescent="0.35">
      <c r="K70" s="165"/>
    </row>
    <row r="71" spans="11:11" x14ac:dyDescent="0.35">
      <c r="K71" s="165"/>
    </row>
    <row r="72" spans="11:11" x14ac:dyDescent="0.35">
      <c r="K72" s="165"/>
    </row>
    <row r="73" spans="11:11" x14ac:dyDescent="0.35">
      <c r="K73" s="165"/>
    </row>
    <row r="74" spans="11:11" x14ac:dyDescent="0.35">
      <c r="K74" s="165"/>
    </row>
    <row r="75" spans="11:11" x14ac:dyDescent="0.35">
      <c r="K75" s="165"/>
    </row>
    <row r="76" spans="11:11" x14ac:dyDescent="0.35">
      <c r="K76" s="165"/>
    </row>
    <row r="77" spans="11:11" x14ac:dyDescent="0.35">
      <c r="K77" s="165"/>
    </row>
    <row r="78" spans="11:11" x14ac:dyDescent="0.35">
      <c r="K78" s="165"/>
    </row>
    <row r="79" spans="11:11" x14ac:dyDescent="0.35">
      <c r="K79" s="165"/>
    </row>
    <row r="80" spans="11:11" x14ac:dyDescent="0.35">
      <c r="K80" s="165"/>
    </row>
    <row r="81" spans="11:11" x14ac:dyDescent="0.35">
      <c r="K81" s="165"/>
    </row>
    <row r="82" spans="11:11" x14ac:dyDescent="0.35">
      <c r="K82" s="165"/>
    </row>
    <row r="83" spans="11:11" x14ac:dyDescent="0.35">
      <c r="K83" s="165"/>
    </row>
    <row r="84" spans="11:11" x14ac:dyDescent="0.35">
      <c r="K84" s="165"/>
    </row>
    <row r="85" spans="11:11" x14ac:dyDescent="0.35">
      <c r="K85" s="165"/>
    </row>
    <row r="86" spans="11:11" x14ac:dyDescent="0.35">
      <c r="K86" s="165"/>
    </row>
    <row r="87" spans="11:11" x14ac:dyDescent="0.35">
      <c r="K87" s="165"/>
    </row>
    <row r="88" spans="11:11" x14ac:dyDescent="0.35">
      <c r="K88" s="165"/>
    </row>
    <row r="89" spans="11:11" x14ac:dyDescent="0.35">
      <c r="K89" s="165"/>
    </row>
    <row r="90" spans="11:11" x14ac:dyDescent="0.35">
      <c r="K90" s="165"/>
    </row>
    <row r="91" spans="11:11" x14ac:dyDescent="0.35">
      <c r="K91" s="165"/>
    </row>
    <row r="92" spans="11:11" x14ac:dyDescent="0.35">
      <c r="K92" s="165"/>
    </row>
    <row r="93" spans="11:11" x14ac:dyDescent="0.35">
      <c r="K93" s="165"/>
    </row>
    <row r="94" spans="11:11" x14ac:dyDescent="0.35">
      <c r="K94" s="165"/>
    </row>
    <row r="95" spans="11:11" x14ac:dyDescent="0.35">
      <c r="K95" s="165"/>
    </row>
    <row r="96" spans="11:11" x14ac:dyDescent="0.35">
      <c r="K96" s="165"/>
    </row>
    <row r="97" spans="11:11" x14ac:dyDescent="0.35">
      <c r="K97" s="165"/>
    </row>
    <row r="98" spans="11:11" x14ac:dyDescent="0.35">
      <c r="K98" s="165"/>
    </row>
    <row r="99" spans="11:11" x14ac:dyDescent="0.35">
      <c r="K99" s="165"/>
    </row>
    <row r="100" spans="11:11" x14ac:dyDescent="0.35">
      <c r="K100" s="16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sheet="1" objects="1" scenarios="1"/>
  <conditionalFormatting sqref="K5:K12">
    <cfRule type="cellIs" dxfId="1580" priority="229" operator="greaterThan">
      <formula>1.1</formula>
    </cfRule>
    <cfRule type="cellIs" dxfId="1579" priority="230" operator="between">
      <formula>100%</formula>
      <formula>110%</formula>
    </cfRule>
    <cfRule type="cellIs" dxfId="1578" priority="231" operator="between">
      <formula>70%</formula>
      <formula>99.9999999%</formula>
    </cfRule>
    <cfRule type="cellIs" dxfId="1577" priority="232" operator="between">
      <formula>0</formula>
      <formula>0.6999999999999</formula>
    </cfRule>
  </conditionalFormatting>
  <conditionalFormatting sqref="J5:J12">
    <cfRule type="containsText" dxfId="1576" priority="223" operator="containsText" text="Sin medición en la vigencia">
      <formula>NOT(ISERROR(SEARCH("Sin medición en la vigencia",J5)))</formula>
    </cfRule>
    <cfRule type="cellIs" dxfId="1575" priority="224" operator="greaterThan">
      <formula>1.1</formula>
    </cfRule>
    <cfRule type="cellIs" dxfId="1574" priority="225" operator="between">
      <formula>100%</formula>
      <formula>110%</formula>
    </cfRule>
    <cfRule type="cellIs" dxfId="1573" priority="226" operator="between">
      <formula>70%</formula>
      <formula>99.9999999%</formula>
    </cfRule>
    <cfRule type="cellIs" dxfId="1572" priority="227" operator="between">
      <formula>0</formula>
      <formula>0.6999999999999</formula>
    </cfRule>
  </conditionalFormatting>
  <conditionalFormatting sqref="K14:K20">
    <cfRule type="cellIs" dxfId="1571" priority="219" operator="greaterThan">
      <formula>1.1</formula>
    </cfRule>
    <cfRule type="cellIs" dxfId="1570" priority="220" operator="between">
      <formula>100%</formula>
      <formula>110%</formula>
    </cfRule>
    <cfRule type="cellIs" dxfId="1569" priority="221" operator="between">
      <formula>70%</formula>
      <formula>99.9999999%</formula>
    </cfRule>
    <cfRule type="cellIs" dxfId="1568" priority="222" operator="between">
      <formula>0</formula>
      <formula>0.6999999999999</formula>
    </cfRule>
  </conditionalFormatting>
  <conditionalFormatting sqref="J14:J20">
    <cfRule type="containsText" dxfId="1567" priority="213" operator="containsText" text="Sin medición en la vigencia">
      <formula>NOT(ISERROR(SEARCH("Sin medición en la vigencia",J14)))</formula>
    </cfRule>
    <cfRule type="cellIs" dxfId="1566" priority="214" operator="greaterThan">
      <formula>1.1</formula>
    </cfRule>
    <cfRule type="cellIs" dxfId="1565" priority="215" operator="between">
      <formula>100%</formula>
      <formula>110%</formula>
    </cfRule>
    <cfRule type="cellIs" dxfId="1564" priority="216" operator="between">
      <formula>70%</formula>
      <formula>99.9999999%</formula>
    </cfRule>
    <cfRule type="cellIs" dxfId="1563" priority="217" operator="between">
      <formula>0</formula>
      <formula>0.6999999999999</formula>
    </cfRule>
  </conditionalFormatting>
  <conditionalFormatting sqref="K22:K30">
    <cfRule type="cellIs" dxfId="1562" priority="209" operator="greaterThan">
      <formula>1.1</formula>
    </cfRule>
    <cfRule type="cellIs" dxfId="1561" priority="210" operator="between">
      <formula>100%</formula>
      <formula>110%</formula>
    </cfRule>
    <cfRule type="cellIs" dxfId="1560" priority="211" operator="between">
      <formula>70%</formula>
      <formula>99.9999999%</formula>
    </cfRule>
    <cfRule type="cellIs" dxfId="1559" priority="212" operator="between">
      <formula>0</formula>
      <formula>0.6999999999999</formula>
    </cfRule>
  </conditionalFormatting>
  <conditionalFormatting sqref="J22:J30">
    <cfRule type="containsText" dxfId="1558" priority="203" operator="containsText" text="Sin medición en la vigencia">
      <formula>NOT(ISERROR(SEARCH("Sin medición en la vigencia",J22)))</formula>
    </cfRule>
    <cfRule type="cellIs" dxfId="1557" priority="204" operator="greaterThan">
      <formula>1.1</formula>
    </cfRule>
    <cfRule type="cellIs" dxfId="1556" priority="205" operator="between">
      <formula>100%</formula>
      <formula>110%</formula>
    </cfRule>
    <cfRule type="cellIs" dxfId="1555" priority="206" operator="between">
      <formula>70%</formula>
      <formula>99.9999999%</formula>
    </cfRule>
    <cfRule type="cellIs" dxfId="1554" priority="207" operator="between">
      <formula>0</formula>
      <formula>0.6999999999999</formula>
    </cfRule>
  </conditionalFormatting>
  <conditionalFormatting sqref="K32">
    <cfRule type="cellIs" dxfId="1553" priority="199" operator="greaterThan">
      <formula>1.1</formula>
    </cfRule>
    <cfRule type="cellIs" dxfId="1552" priority="200" operator="between">
      <formula>100%</formula>
      <formula>110%</formula>
    </cfRule>
    <cfRule type="cellIs" dxfId="1551" priority="201" operator="between">
      <formula>70%</formula>
      <formula>99.9999999%</formula>
    </cfRule>
    <cfRule type="cellIs" dxfId="1550" priority="202" operator="between">
      <formula>0</formula>
      <formula>0.6999999999999</formula>
    </cfRule>
  </conditionalFormatting>
  <conditionalFormatting sqref="J32">
    <cfRule type="containsText" dxfId="1549" priority="193" operator="containsText" text="Sin medición en la vigencia">
      <formula>NOT(ISERROR(SEARCH("Sin medición en la vigencia",J32)))</formula>
    </cfRule>
    <cfRule type="cellIs" dxfId="1548" priority="194" operator="greaterThan">
      <formula>1.1</formula>
    </cfRule>
    <cfRule type="cellIs" dxfId="1547" priority="195" operator="between">
      <formula>100%</formula>
      <formula>110%</formula>
    </cfRule>
    <cfRule type="cellIs" dxfId="1546" priority="196" operator="between">
      <formula>70%</formula>
      <formula>99.9999999%</formula>
    </cfRule>
    <cfRule type="cellIs" dxfId="1545" priority="197" operator="between">
      <formula>0</formula>
      <formula>0.6999999999999</formula>
    </cfRule>
  </conditionalFormatting>
  <hyperlinks>
    <hyperlink ref="L33" location="Principal!A1" display="volver al índice" xr:uid="{00000000-0004-0000-5400-000000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8" operator="containsText" id="{851BD222-D58E-4570-9397-E40EDC48B166}">
            <xm:f>NOT(ISERROR(SEARCH("-",K5)))</xm:f>
            <xm:f>"-"</xm:f>
            <x14:dxf>
              <fill>
                <patternFill>
                  <bgColor rgb="FF000000"/>
                </patternFill>
              </fill>
            </x14:dxf>
          </x14:cfRule>
          <xm:sqref>K5:K12</xm:sqref>
        </x14:conditionalFormatting>
        <x14:conditionalFormatting xmlns:xm="http://schemas.microsoft.com/office/excel/2006/main">
          <x14:cfRule type="containsText" priority="218" operator="containsText" id="{586FA99B-D658-4B8D-A8C8-E450DE1F5484}">
            <xm:f>NOT(ISERROR(SEARCH("-",K14)))</xm:f>
            <xm:f>"-"</xm:f>
            <x14:dxf>
              <fill>
                <patternFill>
                  <bgColor rgb="FF000000"/>
                </patternFill>
              </fill>
            </x14:dxf>
          </x14:cfRule>
          <xm:sqref>K14:K20</xm:sqref>
        </x14:conditionalFormatting>
        <x14:conditionalFormatting xmlns:xm="http://schemas.microsoft.com/office/excel/2006/main">
          <x14:cfRule type="containsText" priority="208" operator="containsText" id="{5C23C0DD-F94E-4424-80AE-3538AC30159C}">
            <xm:f>NOT(ISERROR(SEARCH("-",K22)))</xm:f>
            <xm:f>"-"</xm:f>
            <x14:dxf>
              <fill>
                <patternFill>
                  <bgColor rgb="FF000000"/>
                </patternFill>
              </fill>
            </x14:dxf>
          </x14:cfRule>
          <xm:sqref>K22:K30</xm:sqref>
        </x14:conditionalFormatting>
        <x14:conditionalFormatting xmlns:xm="http://schemas.microsoft.com/office/excel/2006/main">
          <x14:cfRule type="containsText" priority="198" operator="containsText" id="{2A6587C1-E0C0-44D7-83D0-156845AC0ED7}">
            <xm:f>NOT(ISERROR(SEARCH("-",K32)))</xm:f>
            <xm:f>"-"</xm:f>
            <x14:dxf>
              <fill>
                <patternFill>
                  <bgColor rgb="FF000000"/>
                </patternFill>
              </fill>
            </x14:dxf>
          </x14:cfRule>
          <xm:sqref>K32</xm:sqref>
        </x14:conditionalFormatting>
      </x14:conditionalFormatting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M115"/>
  <sheetViews>
    <sheetView zoomScale="60" zoomScaleNormal="60" workbookViewId="0">
      <pane xSplit="7" ySplit="4" topLeftCell="H5" activePane="bottomRight" state="frozen"/>
      <selection pane="topRight" activeCell="H1" sqref="H1"/>
      <selection pane="bottomLeft" activeCell="A5" sqref="A5"/>
      <selection pane="bottomRight" activeCell="K51" sqref="K51"/>
    </sheetView>
  </sheetViews>
  <sheetFormatPr baseColWidth="10" defaultColWidth="11.42578125" defaultRowHeight="21" x14ac:dyDescent="0.35"/>
  <cols>
    <col min="1" max="1" width="21.140625" style="163" customWidth="1"/>
    <col min="2" max="2" width="20.5703125" style="163" customWidth="1"/>
    <col min="3" max="3" width="28.85546875" style="163" customWidth="1"/>
    <col min="4" max="4" width="30.28515625" style="163" customWidth="1"/>
    <col min="5" max="5" width="24.85546875" style="163" customWidth="1"/>
    <col min="6" max="6" width="31.5703125" style="163" customWidth="1"/>
    <col min="7" max="7" width="18.28515625" style="163" customWidth="1"/>
    <col min="8" max="8" width="22.28515625" style="168" bestFit="1" customWidth="1"/>
    <col min="9" max="9" width="26.5703125" style="168" customWidth="1"/>
    <col min="10" max="10" width="24.42578125" style="168" customWidth="1"/>
    <col min="11" max="11" width="23.5703125" style="168" customWidth="1"/>
    <col min="12" max="12" width="150.7109375" style="166" customWidth="1"/>
    <col min="13" max="13" width="25.42578125" style="163" customWidth="1"/>
    <col min="14" max="16384" width="11.42578125" style="163"/>
  </cols>
  <sheetData>
    <row r="1" spans="1:13" ht="81.75" customHeight="1" thickBot="1" x14ac:dyDescent="0.3">
      <c r="A1" s="117"/>
      <c r="B1" s="118" t="s">
        <v>122</v>
      </c>
      <c r="C1" s="118"/>
      <c r="D1" s="119" t="s">
        <v>2079</v>
      </c>
      <c r="E1" s="119"/>
      <c r="F1" s="119"/>
      <c r="G1" s="119"/>
      <c r="H1" s="123"/>
      <c r="I1" s="123"/>
      <c r="J1" s="123"/>
      <c r="K1" s="123"/>
      <c r="L1" s="121"/>
    </row>
    <row r="2" spans="1:13" s="164" customFormat="1" ht="36" customHeight="1" thickTop="1" thickBot="1" x14ac:dyDescent="0.3">
      <c r="A2" s="125"/>
      <c r="B2" s="125"/>
      <c r="C2" s="125"/>
      <c r="D2" s="125"/>
      <c r="E2" s="125"/>
      <c r="F2" s="125"/>
      <c r="G2" s="125"/>
      <c r="H2" s="127" t="s">
        <v>124</v>
      </c>
      <c r="I2" s="128"/>
      <c r="J2" s="128"/>
      <c r="K2" s="129"/>
      <c r="L2" s="249" t="s">
        <v>21</v>
      </c>
    </row>
    <row r="3" spans="1:13" ht="90.7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250" t="s">
        <v>134</v>
      </c>
    </row>
    <row r="4" spans="1:13" ht="22.5" thickTop="1" thickBot="1" x14ac:dyDescent="0.3">
      <c r="A4" s="173"/>
      <c r="B4" s="251" t="s">
        <v>135</v>
      </c>
      <c r="C4" s="251"/>
      <c r="D4" s="251"/>
      <c r="E4" s="251"/>
      <c r="F4" s="251"/>
      <c r="G4" s="251"/>
      <c r="H4" s="177"/>
      <c r="I4" s="177"/>
      <c r="J4" s="177"/>
      <c r="K4" s="177"/>
      <c r="L4" s="176"/>
    </row>
    <row r="5" spans="1:13" ht="76.5" customHeight="1" thickTop="1" thickBot="1" x14ac:dyDescent="0.3">
      <c r="A5" s="125" t="s">
        <v>2080</v>
      </c>
      <c r="B5" s="282" t="s">
        <v>137</v>
      </c>
      <c r="C5" s="252" t="s">
        <v>138</v>
      </c>
      <c r="D5" s="252" t="s">
        <v>139</v>
      </c>
      <c r="E5" s="143" t="s">
        <v>560</v>
      </c>
      <c r="F5" s="143" t="s">
        <v>275</v>
      </c>
      <c r="G5" s="143" t="s">
        <v>276</v>
      </c>
      <c r="H5" s="150">
        <v>0.95</v>
      </c>
      <c r="I5" s="150">
        <v>0.95199999999999996</v>
      </c>
      <c r="J5" s="151">
        <v>1.0021052631578948</v>
      </c>
      <c r="K5" s="145">
        <v>1.0021052631578948</v>
      </c>
      <c r="L5" s="650" t="s">
        <v>2081</v>
      </c>
      <c r="M5" s="272"/>
    </row>
    <row r="6" spans="1:13" ht="158.25" customHeight="1" thickTop="1" thickBot="1" x14ac:dyDescent="0.3">
      <c r="A6" s="125" t="s">
        <v>2080</v>
      </c>
      <c r="B6" s="282" t="s">
        <v>137</v>
      </c>
      <c r="C6" s="252" t="s">
        <v>138</v>
      </c>
      <c r="D6" s="143" t="s">
        <v>141</v>
      </c>
      <c r="E6" s="143" t="s">
        <v>142</v>
      </c>
      <c r="F6" s="143" t="s">
        <v>279</v>
      </c>
      <c r="G6" s="143" t="s">
        <v>276</v>
      </c>
      <c r="H6" s="194">
        <v>0.95</v>
      </c>
      <c r="I6" s="194">
        <v>0.92290000000000005</v>
      </c>
      <c r="J6" s="151">
        <v>0.97147368421052638</v>
      </c>
      <c r="K6" s="145">
        <v>0.97147368421052638</v>
      </c>
      <c r="L6" s="650" t="s">
        <v>2082</v>
      </c>
      <c r="M6" s="272"/>
    </row>
    <row r="7" spans="1:13" ht="178.5" customHeight="1" thickTop="1" thickBot="1" x14ac:dyDescent="0.3">
      <c r="A7" s="125" t="s">
        <v>2080</v>
      </c>
      <c r="B7" s="282" t="s">
        <v>137</v>
      </c>
      <c r="C7" s="252" t="s">
        <v>143</v>
      </c>
      <c r="D7" s="143" t="s">
        <v>1135</v>
      </c>
      <c r="E7" s="143" t="s">
        <v>565</v>
      </c>
      <c r="F7" s="143" t="s">
        <v>1494</v>
      </c>
      <c r="G7" s="143" t="s">
        <v>1443</v>
      </c>
      <c r="H7" s="194">
        <v>26886.765493689902</v>
      </c>
      <c r="I7" s="194">
        <v>34208</v>
      </c>
      <c r="J7" s="151">
        <v>1.2722988195820106</v>
      </c>
      <c r="K7" s="145">
        <v>1.2722988195820106</v>
      </c>
      <c r="L7" s="650" t="s">
        <v>2083</v>
      </c>
      <c r="M7" s="272"/>
    </row>
    <row r="8" spans="1:13" ht="96.75" customHeight="1" thickTop="1" thickBot="1" x14ac:dyDescent="0.3">
      <c r="A8" s="125" t="s">
        <v>2080</v>
      </c>
      <c r="B8" s="282" t="s">
        <v>137</v>
      </c>
      <c r="C8" s="252" t="s">
        <v>143</v>
      </c>
      <c r="D8" s="252" t="s">
        <v>479</v>
      </c>
      <c r="E8" s="143" t="s">
        <v>480</v>
      </c>
      <c r="F8" s="143" t="s">
        <v>1313</v>
      </c>
      <c r="G8" s="143" t="s">
        <v>438</v>
      </c>
      <c r="H8" s="194">
        <v>9137000000</v>
      </c>
      <c r="I8" s="194">
        <v>16642642110</v>
      </c>
      <c r="J8" s="151">
        <v>1.8214558509357557</v>
      </c>
      <c r="K8" s="145">
        <v>1.8214558509357557</v>
      </c>
      <c r="L8" s="650" t="s">
        <v>2084</v>
      </c>
      <c r="M8" s="272"/>
    </row>
    <row r="9" spans="1:13" ht="120" customHeight="1" thickTop="1" thickBot="1" x14ac:dyDescent="0.3">
      <c r="A9" s="125" t="s">
        <v>2080</v>
      </c>
      <c r="B9" s="282" t="s">
        <v>137</v>
      </c>
      <c r="C9" s="252" t="s">
        <v>143</v>
      </c>
      <c r="D9" s="252" t="s">
        <v>479</v>
      </c>
      <c r="E9" s="143" t="s">
        <v>482</v>
      </c>
      <c r="F9" s="143" t="s">
        <v>1315</v>
      </c>
      <c r="G9" s="143" t="s">
        <v>438</v>
      </c>
      <c r="H9" s="194">
        <v>52000000</v>
      </c>
      <c r="I9" s="194">
        <v>173333918</v>
      </c>
      <c r="J9" s="151">
        <v>3.3333445769230767</v>
      </c>
      <c r="K9" s="145">
        <v>2</v>
      </c>
      <c r="L9" s="650" t="s">
        <v>2085</v>
      </c>
      <c r="M9" s="272"/>
    </row>
    <row r="10" spans="1:13" ht="78.75" customHeight="1" thickTop="1" thickBot="1" x14ac:dyDescent="0.3">
      <c r="A10" s="125" t="s">
        <v>2080</v>
      </c>
      <c r="B10" s="282" t="s">
        <v>137</v>
      </c>
      <c r="C10" s="252" t="s">
        <v>143</v>
      </c>
      <c r="D10" s="252" t="s">
        <v>479</v>
      </c>
      <c r="E10" s="143" t="s">
        <v>484</v>
      </c>
      <c r="F10" s="143" t="s">
        <v>1317</v>
      </c>
      <c r="G10" s="143" t="s">
        <v>438</v>
      </c>
      <c r="H10" s="194">
        <v>15057000000</v>
      </c>
      <c r="I10" s="194">
        <v>11952569196</v>
      </c>
      <c r="J10" s="151">
        <v>0.79382142498505681</v>
      </c>
      <c r="K10" s="145">
        <v>0.79382142498505681</v>
      </c>
      <c r="L10" s="1351" t="s">
        <v>2086</v>
      </c>
      <c r="M10" s="272"/>
    </row>
    <row r="11" spans="1:13" ht="78" customHeight="1" thickTop="1" thickBot="1" x14ac:dyDescent="0.3">
      <c r="A11" s="125" t="s">
        <v>2080</v>
      </c>
      <c r="B11" s="282" t="s">
        <v>137</v>
      </c>
      <c r="C11" s="252" t="s">
        <v>143</v>
      </c>
      <c r="D11" s="252" t="s">
        <v>506</v>
      </c>
      <c r="E11" s="143" t="s">
        <v>507</v>
      </c>
      <c r="F11" s="143" t="s">
        <v>508</v>
      </c>
      <c r="G11" s="143" t="s">
        <v>438</v>
      </c>
      <c r="H11" s="194">
        <v>6225000</v>
      </c>
      <c r="I11" s="194">
        <v>211259000</v>
      </c>
      <c r="J11" s="151">
        <v>33.937188755020081</v>
      </c>
      <c r="K11" s="145">
        <v>2</v>
      </c>
      <c r="L11" s="650" t="s">
        <v>2087</v>
      </c>
    </row>
    <row r="12" spans="1:13" ht="89.25" customHeight="1" thickTop="1" thickBot="1" x14ac:dyDescent="0.3">
      <c r="A12" s="125" t="s">
        <v>2080</v>
      </c>
      <c r="B12" s="282" t="s">
        <v>137</v>
      </c>
      <c r="C12" s="252" t="s">
        <v>143</v>
      </c>
      <c r="D12" s="252" t="s">
        <v>506</v>
      </c>
      <c r="E12" s="143" t="s">
        <v>510</v>
      </c>
      <c r="F12" s="143" t="s">
        <v>511</v>
      </c>
      <c r="G12" s="143" t="s">
        <v>438</v>
      </c>
      <c r="H12" s="194">
        <v>10714000</v>
      </c>
      <c r="I12" s="194">
        <v>20863000</v>
      </c>
      <c r="J12" s="151">
        <v>1.9472652604069443</v>
      </c>
      <c r="K12" s="145">
        <v>1.9472652604069443</v>
      </c>
      <c r="L12" s="650" t="s">
        <v>2088</v>
      </c>
      <c r="M12" s="1352"/>
    </row>
    <row r="13" spans="1:13" ht="22.5" thickTop="1" thickBot="1" x14ac:dyDescent="0.3">
      <c r="A13" s="284"/>
      <c r="B13" s="284" t="s">
        <v>213</v>
      </c>
      <c r="C13" s="284"/>
      <c r="D13" s="284"/>
      <c r="E13" s="284"/>
      <c r="F13" s="284"/>
      <c r="G13" s="284"/>
      <c r="H13" s="239"/>
      <c r="I13" s="239"/>
      <c r="J13" s="239"/>
      <c r="K13" s="237"/>
      <c r="L13" s="328"/>
    </row>
    <row r="14" spans="1:13" ht="277.5" customHeight="1" thickTop="1" thickBot="1" x14ac:dyDescent="0.3">
      <c r="A14" s="125" t="s">
        <v>2080</v>
      </c>
      <c r="B14" s="594" t="s">
        <v>158</v>
      </c>
      <c r="C14" s="252" t="s">
        <v>159</v>
      </c>
      <c r="D14" s="143" t="s">
        <v>1513</v>
      </c>
      <c r="E14" s="143" t="s">
        <v>1514</v>
      </c>
      <c r="F14" s="143" t="s">
        <v>1515</v>
      </c>
      <c r="G14" s="143" t="s">
        <v>276</v>
      </c>
      <c r="H14" s="194">
        <v>0.5</v>
      </c>
      <c r="I14" s="194">
        <v>0.5</v>
      </c>
      <c r="J14" s="151">
        <v>1</v>
      </c>
      <c r="K14" s="145">
        <v>1</v>
      </c>
      <c r="L14" s="650" t="s">
        <v>2089</v>
      </c>
    </row>
    <row r="15" spans="1:13" ht="95.25" customHeight="1" thickTop="1" thickBot="1" x14ac:dyDescent="0.3">
      <c r="A15" s="125" t="s">
        <v>2080</v>
      </c>
      <c r="B15" s="594" t="s">
        <v>158</v>
      </c>
      <c r="C15" s="252" t="s">
        <v>159</v>
      </c>
      <c r="D15" s="143" t="s">
        <v>577</v>
      </c>
      <c r="E15" s="143" t="s">
        <v>578</v>
      </c>
      <c r="F15" s="143" t="s">
        <v>1517</v>
      </c>
      <c r="G15" s="143" t="s">
        <v>453</v>
      </c>
      <c r="H15" s="194">
        <v>30</v>
      </c>
      <c r="I15" s="194">
        <v>50</v>
      </c>
      <c r="J15" s="151">
        <v>1.6666666666666667</v>
      </c>
      <c r="K15" s="145">
        <v>1.6666666666666667</v>
      </c>
      <c r="L15" s="650" t="s">
        <v>2090</v>
      </c>
      <c r="M15" s="1353"/>
    </row>
    <row r="16" spans="1:13" ht="106.5" customHeight="1" thickTop="1" thickBot="1" x14ac:dyDescent="0.3">
      <c r="A16" s="125" t="s">
        <v>2080</v>
      </c>
      <c r="B16" s="594" t="s">
        <v>158</v>
      </c>
      <c r="C16" s="252" t="s">
        <v>159</v>
      </c>
      <c r="D16" s="252" t="s">
        <v>291</v>
      </c>
      <c r="E16" s="143" t="s">
        <v>292</v>
      </c>
      <c r="F16" s="143" t="s">
        <v>350</v>
      </c>
      <c r="G16" s="143" t="s">
        <v>276</v>
      </c>
      <c r="H16" s="194">
        <v>1</v>
      </c>
      <c r="I16" s="194">
        <v>1</v>
      </c>
      <c r="J16" s="151">
        <v>1</v>
      </c>
      <c r="K16" s="145">
        <v>1</v>
      </c>
      <c r="L16" s="650" t="s">
        <v>2091</v>
      </c>
    </row>
    <row r="17" spans="1:13" ht="117.75" customHeight="1" thickTop="1" thickBot="1" x14ac:dyDescent="0.3">
      <c r="A17" s="125" t="s">
        <v>2080</v>
      </c>
      <c r="B17" s="594" t="s">
        <v>158</v>
      </c>
      <c r="C17" s="143" t="s">
        <v>160</v>
      </c>
      <c r="D17" s="143" t="s">
        <v>1158</v>
      </c>
      <c r="E17" s="143" t="s">
        <v>1523</v>
      </c>
      <c r="F17" s="143" t="s">
        <v>2092</v>
      </c>
      <c r="G17" s="261" t="s">
        <v>276</v>
      </c>
      <c r="H17" s="194">
        <v>1</v>
      </c>
      <c r="I17" s="194">
        <v>0</v>
      </c>
      <c r="J17" s="151" t="s">
        <v>297</v>
      </c>
      <c r="K17" s="145" t="s">
        <v>298</v>
      </c>
      <c r="L17" s="650" t="s">
        <v>2093</v>
      </c>
    </row>
    <row r="18" spans="1:13" ht="22.5" thickTop="1" thickBot="1" x14ac:dyDescent="0.3">
      <c r="A18" s="254"/>
      <c r="B18" s="693" t="s">
        <v>1294</v>
      </c>
      <c r="C18" s="254"/>
      <c r="D18" s="254"/>
      <c r="E18" s="254"/>
      <c r="F18" s="254"/>
      <c r="G18" s="254"/>
      <c r="H18" s="141"/>
      <c r="I18" s="141"/>
      <c r="J18" s="141"/>
      <c r="K18" s="138"/>
      <c r="L18" s="320"/>
    </row>
    <row r="19" spans="1:13" ht="86.25" customHeight="1" thickTop="1" thickBot="1" x14ac:dyDescent="0.3">
      <c r="A19" s="125" t="s">
        <v>2080</v>
      </c>
      <c r="B19" s="292" t="s">
        <v>162</v>
      </c>
      <c r="C19" s="694" t="s">
        <v>513</v>
      </c>
      <c r="D19" s="143" t="s">
        <v>918</v>
      </c>
      <c r="E19" s="143" t="s">
        <v>919</v>
      </c>
      <c r="F19" s="143" t="s">
        <v>1338</v>
      </c>
      <c r="G19" s="261" t="s">
        <v>276</v>
      </c>
      <c r="H19" s="194">
        <v>0.5203490503376218</v>
      </c>
      <c r="I19" s="194">
        <v>0.60599999999999998</v>
      </c>
      <c r="J19" s="151">
        <v>1.1646028749486612</v>
      </c>
      <c r="K19" s="145">
        <v>1.1646028749486612</v>
      </c>
      <c r="L19" s="650" t="s">
        <v>2094</v>
      </c>
    </row>
    <row r="20" spans="1:13" ht="171.75" customHeight="1" thickTop="1" thickBot="1" x14ac:dyDescent="0.3">
      <c r="A20" s="125" t="s">
        <v>2080</v>
      </c>
      <c r="B20" s="292" t="s">
        <v>162</v>
      </c>
      <c r="C20" s="143" t="s">
        <v>165</v>
      </c>
      <c r="D20" s="143" t="s">
        <v>202</v>
      </c>
      <c r="E20" s="143" t="s">
        <v>203</v>
      </c>
      <c r="F20" s="143" t="s">
        <v>306</v>
      </c>
      <c r="G20" s="261" t="s">
        <v>276</v>
      </c>
      <c r="H20" s="194">
        <v>1</v>
      </c>
      <c r="I20" s="194">
        <v>1</v>
      </c>
      <c r="J20" s="151">
        <v>1</v>
      </c>
      <c r="K20" s="145">
        <v>1</v>
      </c>
      <c r="L20" s="650" t="s">
        <v>2095</v>
      </c>
    </row>
    <row r="21" spans="1:13" ht="105" customHeight="1" thickTop="1" thickBot="1" x14ac:dyDescent="0.3">
      <c r="A21" s="125" t="s">
        <v>2080</v>
      </c>
      <c r="B21" s="292" t="s">
        <v>162</v>
      </c>
      <c r="C21" s="252" t="s">
        <v>168</v>
      </c>
      <c r="D21" s="300" t="s">
        <v>1259</v>
      </c>
      <c r="E21" s="143" t="s">
        <v>488</v>
      </c>
      <c r="F21" s="143" t="s">
        <v>1349</v>
      </c>
      <c r="G21" s="143" t="s">
        <v>438</v>
      </c>
      <c r="H21" s="194">
        <v>11149000000</v>
      </c>
      <c r="I21" s="194">
        <v>7717058046</v>
      </c>
      <c r="J21" s="151">
        <v>0.69217490770472689</v>
      </c>
      <c r="K21" s="145">
        <v>0.69217490770472689</v>
      </c>
      <c r="L21" s="650" t="s">
        <v>2096</v>
      </c>
      <c r="M21" s="1212"/>
    </row>
    <row r="22" spans="1:13" ht="160.5" customHeight="1" thickTop="1" thickBot="1" x14ac:dyDescent="0.3">
      <c r="A22" s="125" t="s">
        <v>2080</v>
      </c>
      <c r="B22" s="292" t="s">
        <v>162</v>
      </c>
      <c r="C22" s="252" t="s">
        <v>168</v>
      </c>
      <c r="D22" s="143" t="s">
        <v>2097</v>
      </c>
      <c r="E22" s="143" t="s">
        <v>429</v>
      </c>
      <c r="F22" s="143" t="s">
        <v>1357</v>
      </c>
      <c r="G22" s="143" t="s">
        <v>331</v>
      </c>
      <c r="H22" s="188">
        <v>18</v>
      </c>
      <c r="I22" s="188">
        <v>18</v>
      </c>
      <c r="J22" s="151">
        <v>1</v>
      </c>
      <c r="K22" s="145">
        <v>1</v>
      </c>
      <c r="L22" s="650" t="s">
        <v>2098</v>
      </c>
    </row>
    <row r="23" spans="1:13" ht="153.75" customHeight="1" thickTop="1" thickBot="1" x14ac:dyDescent="0.3">
      <c r="A23" s="125" t="s">
        <v>2080</v>
      </c>
      <c r="B23" s="292" t="s">
        <v>162</v>
      </c>
      <c r="C23" s="252" t="s">
        <v>327</v>
      </c>
      <c r="D23" s="503" t="s">
        <v>1270</v>
      </c>
      <c r="E23" s="694" t="s">
        <v>494</v>
      </c>
      <c r="F23" s="694" t="s">
        <v>1360</v>
      </c>
      <c r="G23" s="694" t="s">
        <v>276</v>
      </c>
      <c r="H23" s="194">
        <v>1</v>
      </c>
      <c r="I23" s="194">
        <v>1</v>
      </c>
      <c r="J23" s="151">
        <v>1</v>
      </c>
      <c r="K23" s="145">
        <v>1</v>
      </c>
      <c r="L23" s="650" t="s">
        <v>2099</v>
      </c>
    </row>
    <row r="24" spans="1:13" ht="22.5" thickTop="1" thickBot="1" x14ac:dyDescent="0.3">
      <c r="A24" s="262"/>
      <c r="B24" s="697" t="s">
        <v>1307</v>
      </c>
      <c r="C24" s="262"/>
      <c r="D24" s="262"/>
      <c r="E24" s="262"/>
      <c r="F24" s="262"/>
      <c r="G24" s="262"/>
      <c r="H24" s="161"/>
      <c r="I24" s="161"/>
      <c r="J24" s="161"/>
      <c r="K24" s="158"/>
      <c r="L24" s="1250"/>
    </row>
    <row r="25" spans="1:13" ht="46.5" thickTop="1" thickBot="1" x14ac:dyDescent="0.3">
      <c r="A25" s="125" t="s">
        <v>2080</v>
      </c>
      <c r="B25" s="698" t="s">
        <v>172</v>
      </c>
      <c r="C25" s="252" t="s">
        <v>173</v>
      </c>
      <c r="D25" s="252" t="s">
        <v>226</v>
      </c>
      <c r="E25" s="252" t="s">
        <v>206</v>
      </c>
      <c r="F25" s="252" t="s">
        <v>333</v>
      </c>
      <c r="G25" s="738" t="s">
        <v>276</v>
      </c>
      <c r="H25" s="839">
        <v>1</v>
      </c>
      <c r="I25" s="839">
        <v>0.95500000000000007</v>
      </c>
      <c r="J25" s="151">
        <v>0.95500000000000007</v>
      </c>
      <c r="K25" s="145">
        <v>0.95500000000000007</v>
      </c>
      <c r="L25" s="1354" t="s">
        <v>2100</v>
      </c>
    </row>
    <row r="26" spans="1:13" s="840" customFormat="1" ht="66.75" customHeight="1" thickTop="1" x14ac:dyDescent="0.35">
      <c r="B26" s="841"/>
      <c r="C26" s="841"/>
      <c r="D26" s="841"/>
      <c r="E26" s="841"/>
      <c r="F26" s="841"/>
      <c r="G26" s="841"/>
      <c r="H26" s="844"/>
      <c r="I26" s="844"/>
      <c r="J26" s="47" t="s">
        <v>177</v>
      </c>
      <c r="K26" s="1178">
        <v>1.25216851485872</v>
      </c>
      <c r="L26" s="17" t="s">
        <v>178</v>
      </c>
    </row>
    <row r="27" spans="1:13" s="840" customFormat="1" x14ac:dyDescent="0.35">
      <c r="B27" s="841"/>
      <c r="C27" s="841"/>
      <c r="D27" s="841"/>
      <c r="E27" s="841"/>
      <c r="F27" s="841"/>
      <c r="G27" s="841"/>
      <c r="H27" s="844"/>
      <c r="I27" s="844"/>
      <c r="J27" s="844"/>
      <c r="K27" s="842"/>
      <c r="L27" s="843"/>
    </row>
    <row r="28" spans="1:13" s="840" customFormat="1" x14ac:dyDescent="0.35">
      <c r="B28" s="841"/>
      <c r="C28" s="841"/>
      <c r="D28" s="841"/>
      <c r="E28" s="841"/>
      <c r="F28" s="841"/>
      <c r="G28" s="841"/>
      <c r="H28" s="844"/>
      <c r="I28" s="844"/>
      <c r="J28" s="844"/>
      <c r="K28" s="842"/>
      <c r="L28" s="843"/>
    </row>
    <row r="29" spans="1:13" s="840" customFormat="1" x14ac:dyDescent="0.35">
      <c r="B29" s="841"/>
      <c r="C29" s="841"/>
      <c r="D29" s="841"/>
      <c r="E29" s="841"/>
      <c r="F29" s="841"/>
      <c r="G29" s="841"/>
      <c r="H29" s="844"/>
      <c r="I29" s="844"/>
      <c r="J29" s="844"/>
      <c r="K29" s="842"/>
      <c r="L29" s="843"/>
    </row>
    <row r="30" spans="1:13" s="840" customFormat="1" x14ac:dyDescent="0.35">
      <c r="B30" s="841"/>
      <c r="C30" s="841"/>
      <c r="D30" s="841"/>
      <c r="E30" s="841"/>
      <c r="F30" s="841"/>
      <c r="G30" s="841"/>
      <c r="H30" s="844"/>
      <c r="I30" s="844"/>
      <c r="J30" s="844"/>
      <c r="K30" s="842"/>
      <c r="L30" s="843"/>
    </row>
    <row r="31" spans="1:13" s="840" customFormat="1" x14ac:dyDescent="0.35">
      <c r="B31" s="841"/>
      <c r="C31" s="841"/>
      <c r="D31" s="841"/>
      <c r="E31" s="841"/>
      <c r="F31" s="841"/>
      <c r="G31" s="841"/>
      <c r="H31" s="844"/>
      <c r="I31" s="844"/>
      <c r="J31" s="844"/>
      <c r="K31" s="842"/>
      <c r="L31" s="843"/>
    </row>
    <row r="32" spans="1:13" s="840" customFormat="1" x14ac:dyDescent="0.35">
      <c r="B32" s="841"/>
      <c r="C32" s="841"/>
      <c r="D32" s="841"/>
      <c r="E32" s="841"/>
      <c r="F32" s="841"/>
      <c r="G32" s="841"/>
      <c r="H32" s="844"/>
      <c r="I32" s="844"/>
      <c r="J32" s="844"/>
      <c r="K32" s="842"/>
      <c r="L32" s="843"/>
    </row>
    <row r="33" spans="2:12" s="840" customFormat="1" x14ac:dyDescent="0.35">
      <c r="B33" s="841"/>
      <c r="C33" s="841"/>
      <c r="D33" s="841"/>
      <c r="E33" s="841"/>
      <c r="F33" s="841"/>
      <c r="G33" s="841"/>
      <c r="H33" s="844"/>
      <c r="I33" s="844"/>
      <c r="J33" s="844"/>
      <c r="K33" s="842"/>
      <c r="L33" s="843"/>
    </row>
    <row r="34" spans="2:12" s="840" customFormat="1" x14ac:dyDescent="0.35">
      <c r="H34" s="844"/>
      <c r="I34" s="844"/>
      <c r="J34" s="844"/>
      <c r="K34" s="842"/>
      <c r="L34" s="843"/>
    </row>
    <row r="35" spans="2:12" x14ac:dyDescent="0.35">
      <c r="K35" s="165"/>
    </row>
    <row r="36" spans="2:12" x14ac:dyDescent="0.35">
      <c r="K36" s="165"/>
    </row>
    <row r="37" spans="2:12" x14ac:dyDescent="0.35">
      <c r="K37" s="165"/>
    </row>
    <row r="38" spans="2:12" x14ac:dyDescent="0.35">
      <c r="K38" s="165"/>
    </row>
    <row r="39" spans="2:12" x14ac:dyDescent="0.35">
      <c r="K39" s="165"/>
    </row>
    <row r="40" spans="2:12" x14ac:dyDescent="0.35">
      <c r="K40" s="165"/>
    </row>
    <row r="41" spans="2:12" x14ac:dyDescent="0.35">
      <c r="K41" s="165"/>
    </row>
    <row r="42" spans="2:12" x14ac:dyDescent="0.35">
      <c r="K42" s="165"/>
    </row>
    <row r="43" spans="2:12" x14ac:dyDescent="0.35">
      <c r="K43" s="165"/>
    </row>
    <row r="44" spans="2:12" x14ac:dyDescent="0.35">
      <c r="K44" s="165"/>
    </row>
    <row r="45" spans="2:12" x14ac:dyDescent="0.35">
      <c r="K45" s="165"/>
    </row>
    <row r="46" spans="2:12" x14ac:dyDescent="0.35">
      <c r="K46" s="165"/>
    </row>
    <row r="47" spans="2:12" x14ac:dyDescent="0.35">
      <c r="K47" s="165"/>
    </row>
    <row r="48" spans="2:12" x14ac:dyDescent="0.35">
      <c r="K48" s="165"/>
    </row>
    <row r="49" spans="11:11" x14ac:dyDescent="0.35">
      <c r="K49" s="165"/>
    </row>
    <row r="50" spans="11:11" x14ac:dyDescent="0.35">
      <c r="K50" s="165"/>
    </row>
    <row r="51" spans="11:11" x14ac:dyDescent="0.35">
      <c r="K51" s="165"/>
    </row>
    <row r="52" spans="11:11" x14ac:dyDescent="0.35">
      <c r="K52" s="165"/>
    </row>
    <row r="53" spans="11:11" x14ac:dyDescent="0.35">
      <c r="K53" s="165"/>
    </row>
    <row r="54" spans="11:11" x14ac:dyDescent="0.35">
      <c r="K54" s="165"/>
    </row>
    <row r="55" spans="11:11" x14ac:dyDescent="0.35">
      <c r="K55" s="165"/>
    </row>
    <row r="56" spans="11:11" x14ac:dyDescent="0.35">
      <c r="K56" s="165"/>
    </row>
    <row r="57" spans="11:11" x14ac:dyDescent="0.35">
      <c r="K57" s="165"/>
    </row>
    <row r="58" spans="11:11" x14ac:dyDescent="0.35">
      <c r="K58" s="165"/>
    </row>
    <row r="59" spans="11:11" x14ac:dyDescent="0.35">
      <c r="K59" s="165"/>
    </row>
    <row r="60" spans="11:11" x14ac:dyDescent="0.35">
      <c r="K60" s="165"/>
    </row>
    <row r="61" spans="11:11" x14ac:dyDescent="0.35">
      <c r="K61" s="165"/>
    </row>
    <row r="62" spans="11:11" x14ac:dyDescent="0.35">
      <c r="K62" s="165"/>
    </row>
    <row r="63" spans="11:11" x14ac:dyDescent="0.35">
      <c r="K63" s="165"/>
    </row>
    <row r="64" spans="11:11" x14ac:dyDescent="0.35">
      <c r="K64" s="165"/>
    </row>
    <row r="65" spans="11:11" x14ac:dyDescent="0.35">
      <c r="K65" s="165"/>
    </row>
    <row r="66" spans="11:11" x14ac:dyDescent="0.35">
      <c r="K66" s="165"/>
    </row>
    <row r="67" spans="11:11" x14ac:dyDescent="0.35">
      <c r="K67" s="165"/>
    </row>
    <row r="68" spans="11:11" x14ac:dyDescent="0.35">
      <c r="K68" s="165"/>
    </row>
    <row r="69" spans="11:11" x14ac:dyDescent="0.35">
      <c r="K69" s="165"/>
    </row>
    <row r="70" spans="11:11" x14ac:dyDescent="0.35">
      <c r="K70" s="165"/>
    </row>
    <row r="71" spans="11:11" x14ac:dyDescent="0.35">
      <c r="K71" s="165"/>
    </row>
    <row r="72" spans="11:11" x14ac:dyDescent="0.35">
      <c r="K72" s="165"/>
    </row>
    <row r="73" spans="11:11" x14ac:dyDescent="0.35">
      <c r="K73" s="165"/>
    </row>
    <row r="74" spans="11:11" x14ac:dyDescent="0.35">
      <c r="K74" s="165"/>
    </row>
    <row r="75" spans="11:11" x14ac:dyDescent="0.35">
      <c r="K75" s="165"/>
    </row>
    <row r="76" spans="11:11" x14ac:dyDescent="0.35">
      <c r="K76" s="165"/>
    </row>
    <row r="77" spans="11:11" x14ac:dyDescent="0.35">
      <c r="K77" s="165"/>
    </row>
    <row r="78" spans="11:11" x14ac:dyDescent="0.35">
      <c r="K78" s="165"/>
    </row>
    <row r="79" spans="11:11" x14ac:dyDescent="0.35">
      <c r="K79" s="165"/>
    </row>
    <row r="80" spans="11:11" x14ac:dyDescent="0.35">
      <c r="K80" s="165"/>
    </row>
    <row r="81" spans="11:11" x14ac:dyDescent="0.35">
      <c r="K81" s="165"/>
    </row>
    <row r="82" spans="11:11" x14ac:dyDescent="0.35">
      <c r="K82" s="165"/>
    </row>
    <row r="83" spans="11:11" x14ac:dyDescent="0.35">
      <c r="K83" s="165"/>
    </row>
    <row r="84" spans="11:11" x14ac:dyDescent="0.35">
      <c r="K84" s="165"/>
    </row>
    <row r="85" spans="11:11" x14ac:dyDescent="0.35">
      <c r="K85" s="165"/>
    </row>
    <row r="86" spans="11:11" x14ac:dyDescent="0.35">
      <c r="K86" s="165"/>
    </row>
    <row r="87" spans="11:11" x14ac:dyDescent="0.35">
      <c r="K87" s="165"/>
    </row>
    <row r="88" spans="11:11" x14ac:dyDescent="0.35">
      <c r="K88" s="165"/>
    </row>
    <row r="89" spans="11:11" x14ac:dyDescent="0.35">
      <c r="K89" s="165"/>
    </row>
    <row r="90" spans="11:11" x14ac:dyDescent="0.35">
      <c r="K90" s="165"/>
    </row>
    <row r="91" spans="11:11" x14ac:dyDescent="0.35">
      <c r="K91" s="165"/>
    </row>
    <row r="92" spans="11:11" x14ac:dyDescent="0.35">
      <c r="K92" s="165"/>
    </row>
    <row r="93" spans="11:11" x14ac:dyDescent="0.35">
      <c r="K93" s="165"/>
    </row>
    <row r="94" spans="11:11" x14ac:dyDescent="0.35">
      <c r="K94" s="165"/>
    </row>
    <row r="95" spans="11:11" x14ac:dyDescent="0.35">
      <c r="K95" s="165"/>
    </row>
    <row r="96" spans="11:11" x14ac:dyDescent="0.35">
      <c r="K96" s="165"/>
    </row>
    <row r="97" spans="11:11" x14ac:dyDescent="0.35">
      <c r="K97" s="165"/>
    </row>
    <row r="98" spans="11:11" x14ac:dyDescent="0.35">
      <c r="K98" s="165"/>
    </row>
    <row r="99" spans="11:11" x14ac:dyDescent="0.35">
      <c r="K99" s="165"/>
    </row>
    <row r="100" spans="11:11" x14ac:dyDescent="0.35">
      <c r="K100" s="16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L/37ObRLz4x4ryja/KKRsgtu4yndfxTp+Ji7VAS1MiORCZlz6l5g7ALhwSm5/LBXMtPUH0BckHBCyHdqoxKrag==" saltValue="oBAGOSlNyss5A8z/OO/MBg==" spinCount="100000" sheet="1" objects="1" scenarios="1"/>
  <conditionalFormatting sqref="H6:I12 H15:I17 H20:I23">
    <cfRule type="expression" dxfId="1540" priority="600">
      <formula>OR($G6="Número",$G6="Meses",$G6="Pesos",$G6="Millones")</formula>
    </cfRule>
    <cfRule type="expression" dxfId="1539" priority="601">
      <formula>$G6="Porcentaje"</formula>
    </cfRule>
  </conditionalFormatting>
  <conditionalFormatting sqref="H25:I25">
    <cfRule type="expression" dxfId="1538" priority="525">
      <formula>OR($G25="Número",$G25="Meses",$G25="Pesos",$G25="Millones")</formula>
    </cfRule>
    <cfRule type="expression" dxfId="1537" priority="526">
      <formula>$G25="Porcentaje"</formula>
    </cfRule>
  </conditionalFormatting>
  <conditionalFormatting sqref="H14:I14">
    <cfRule type="expression" dxfId="1536" priority="480">
      <formula>OR($G14="Número",$G14="Meses",$G14="Pesos",$G14="Millones")</formula>
    </cfRule>
    <cfRule type="expression" dxfId="1535" priority="481">
      <formula>$G14="Porcentaje"</formula>
    </cfRule>
  </conditionalFormatting>
  <conditionalFormatting sqref="H19:I19">
    <cfRule type="expression" dxfId="1534" priority="441">
      <formula>OR($G19="Número",$G19="Meses",$G19="Pesos",$G19="Millones")</formula>
    </cfRule>
    <cfRule type="expression" dxfId="1533" priority="442">
      <formula>$G19="Porcentaje"</formula>
    </cfRule>
  </conditionalFormatting>
  <conditionalFormatting sqref="K5:K12">
    <cfRule type="cellIs" dxfId="1532" priority="241" operator="greaterThan">
      <formula>1.1</formula>
    </cfRule>
    <cfRule type="cellIs" dxfId="1531" priority="242" operator="between">
      <formula>100%</formula>
      <formula>110%</formula>
    </cfRule>
    <cfRule type="cellIs" dxfId="1530" priority="243" operator="between">
      <formula>70%</formula>
      <formula>99.9999999%</formula>
    </cfRule>
    <cfRule type="cellIs" dxfId="1529" priority="244" operator="between">
      <formula>0</formula>
      <formula>0.6999999999999</formula>
    </cfRule>
  </conditionalFormatting>
  <conditionalFormatting sqref="J5:J12">
    <cfRule type="containsText" dxfId="1528" priority="235" operator="containsText" text="Sin medición en la vigencia">
      <formula>NOT(ISERROR(SEARCH("Sin medición en la vigencia",J5)))</formula>
    </cfRule>
    <cfRule type="cellIs" dxfId="1527" priority="236" operator="greaterThan">
      <formula>1.1</formula>
    </cfRule>
    <cfRule type="cellIs" dxfId="1526" priority="237" operator="between">
      <formula>100%</formula>
      <formula>110%</formula>
    </cfRule>
    <cfRule type="cellIs" dxfId="1525" priority="238" operator="between">
      <formula>70%</formula>
      <formula>99.9999999%</formula>
    </cfRule>
    <cfRule type="cellIs" dxfId="1524" priority="239" operator="between">
      <formula>0</formula>
      <formula>0.6999999999999</formula>
    </cfRule>
  </conditionalFormatting>
  <conditionalFormatting sqref="K14:K17">
    <cfRule type="cellIs" dxfId="1523" priority="231" operator="greaterThan">
      <formula>1.1</formula>
    </cfRule>
    <cfRule type="cellIs" dxfId="1522" priority="232" operator="between">
      <formula>100%</formula>
      <formula>110%</formula>
    </cfRule>
    <cfRule type="cellIs" dxfId="1521" priority="233" operator="between">
      <formula>70%</formula>
      <formula>99.9999999%</formula>
    </cfRule>
    <cfRule type="cellIs" dxfId="1520" priority="234" operator="between">
      <formula>0</formula>
      <formula>0.6999999999999</formula>
    </cfRule>
  </conditionalFormatting>
  <conditionalFormatting sqref="J14:J17">
    <cfRule type="containsText" dxfId="1519" priority="225" operator="containsText" text="Sin medición en la vigencia">
      <formula>NOT(ISERROR(SEARCH("Sin medición en la vigencia",J14)))</formula>
    </cfRule>
    <cfRule type="cellIs" dxfId="1518" priority="226" operator="greaterThan">
      <formula>1.1</formula>
    </cfRule>
    <cfRule type="cellIs" dxfId="1517" priority="227" operator="between">
      <formula>100%</formula>
      <formula>110%</formula>
    </cfRule>
    <cfRule type="cellIs" dxfId="1516" priority="228" operator="between">
      <formula>70%</formula>
      <formula>99.9999999%</formula>
    </cfRule>
    <cfRule type="cellIs" dxfId="1515" priority="229" operator="between">
      <formula>0</formula>
      <formula>0.6999999999999</formula>
    </cfRule>
  </conditionalFormatting>
  <conditionalFormatting sqref="K19:K23">
    <cfRule type="cellIs" dxfId="1514" priority="221" operator="greaterThan">
      <formula>1.1</formula>
    </cfRule>
    <cfRule type="cellIs" dxfId="1513" priority="222" operator="between">
      <formula>100%</formula>
      <formula>110%</formula>
    </cfRule>
    <cfRule type="cellIs" dxfId="1512" priority="223" operator="between">
      <formula>70%</formula>
      <formula>99.9999999%</formula>
    </cfRule>
    <cfRule type="cellIs" dxfId="1511" priority="224" operator="between">
      <formula>0</formula>
      <formula>0.6999999999999</formula>
    </cfRule>
  </conditionalFormatting>
  <conditionalFormatting sqref="J19:J23">
    <cfRule type="containsText" dxfId="1510" priority="215" operator="containsText" text="Sin medición en la vigencia">
      <formula>NOT(ISERROR(SEARCH("Sin medición en la vigencia",J19)))</formula>
    </cfRule>
    <cfRule type="cellIs" dxfId="1509" priority="216" operator="greaterThan">
      <formula>1.1</formula>
    </cfRule>
    <cfRule type="cellIs" dxfId="1508" priority="217" operator="between">
      <formula>100%</formula>
      <formula>110%</formula>
    </cfRule>
    <cfRule type="cellIs" dxfId="1507" priority="218" operator="between">
      <formula>70%</formula>
      <formula>99.9999999%</formula>
    </cfRule>
    <cfRule type="cellIs" dxfId="1506" priority="219" operator="between">
      <formula>0</formula>
      <formula>0.6999999999999</formula>
    </cfRule>
  </conditionalFormatting>
  <conditionalFormatting sqref="K25">
    <cfRule type="cellIs" dxfId="1505" priority="211" operator="greaterThan">
      <formula>1.1</formula>
    </cfRule>
    <cfRule type="cellIs" dxfId="1504" priority="212" operator="between">
      <formula>100%</formula>
      <formula>110%</formula>
    </cfRule>
    <cfRule type="cellIs" dxfId="1503" priority="213" operator="between">
      <formula>70%</formula>
      <formula>99.9999999%</formula>
    </cfRule>
    <cfRule type="cellIs" dxfId="1502" priority="214" operator="between">
      <formula>0</formula>
      <formula>0.6999999999999</formula>
    </cfRule>
  </conditionalFormatting>
  <conditionalFormatting sqref="J25">
    <cfRule type="containsText" dxfId="1501" priority="205" operator="containsText" text="Sin medición en la vigencia">
      <formula>NOT(ISERROR(SEARCH("Sin medición en la vigencia",J25)))</formula>
    </cfRule>
    <cfRule type="cellIs" dxfId="1500" priority="206" operator="greaterThan">
      <formula>1.1</formula>
    </cfRule>
    <cfRule type="cellIs" dxfId="1499" priority="207" operator="between">
      <formula>100%</formula>
      <formula>110%</formula>
    </cfRule>
    <cfRule type="cellIs" dxfId="1498" priority="208" operator="between">
      <formula>70%</formula>
      <formula>99.9999999%</formula>
    </cfRule>
    <cfRule type="cellIs" dxfId="1497" priority="209" operator="between">
      <formula>0</formula>
      <formula>0.6999999999999</formula>
    </cfRule>
  </conditionalFormatting>
  <hyperlinks>
    <hyperlink ref="L26" location="Principal!A1" display="volver al índice" xr:uid="{00000000-0004-0000-55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40" operator="containsText" id="{2D3EBF63-A777-409F-87F3-D029199A4A75}">
            <xm:f>NOT(ISERROR(SEARCH("-",K5)))</xm:f>
            <xm:f>"-"</xm:f>
            <x14:dxf>
              <fill>
                <patternFill>
                  <bgColor rgb="FF000000"/>
                </patternFill>
              </fill>
            </x14:dxf>
          </x14:cfRule>
          <xm:sqref>K5:K12</xm:sqref>
        </x14:conditionalFormatting>
        <x14:conditionalFormatting xmlns:xm="http://schemas.microsoft.com/office/excel/2006/main">
          <x14:cfRule type="containsText" priority="230" operator="containsText" id="{8200241B-44CC-49CE-A4BF-1258916D734F}">
            <xm:f>NOT(ISERROR(SEARCH("-",K14)))</xm:f>
            <xm:f>"-"</xm:f>
            <x14:dxf>
              <fill>
                <patternFill>
                  <bgColor rgb="FF000000"/>
                </patternFill>
              </fill>
            </x14:dxf>
          </x14:cfRule>
          <xm:sqref>K14:K17</xm:sqref>
        </x14:conditionalFormatting>
        <x14:conditionalFormatting xmlns:xm="http://schemas.microsoft.com/office/excel/2006/main">
          <x14:cfRule type="containsText" priority="220" operator="containsText" id="{6CD950C7-AFBD-4B0E-8BDD-58FB94DE2DF5}">
            <xm:f>NOT(ISERROR(SEARCH("-",K19)))</xm:f>
            <xm:f>"-"</xm:f>
            <x14:dxf>
              <fill>
                <patternFill>
                  <bgColor rgb="FF000000"/>
                </patternFill>
              </fill>
            </x14:dxf>
          </x14:cfRule>
          <xm:sqref>K19:K23</xm:sqref>
        </x14:conditionalFormatting>
        <x14:conditionalFormatting xmlns:xm="http://schemas.microsoft.com/office/excel/2006/main">
          <x14:cfRule type="containsText" priority="210" operator="containsText" id="{8125BE57-DFEC-4ADC-A9FE-E7EAA442A46F}">
            <xm:f>NOT(ISERROR(SEARCH("-",K25)))</xm:f>
            <xm:f>"-"</xm:f>
            <x14:dxf>
              <fill>
                <patternFill>
                  <bgColor rgb="FF000000"/>
                </patternFill>
              </fill>
            </x14:dxf>
          </x14:cfRule>
          <xm:sqref>K25</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L50"/>
  <sheetViews>
    <sheetView zoomScale="60" zoomScaleNormal="60" workbookViewId="0">
      <pane xSplit="3" ySplit="4" topLeftCell="D5" activePane="bottomRight" state="frozen"/>
      <selection pane="topRight" activeCell="D1" sqref="D1"/>
      <selection pane="bottomLeft" activeCell="A5" sqref="A5"/>
      <selection pane="bottomRight" activeCell="K46" sqref="K46"/>
    </sheetView>
  </sheetViews>
  <sheetFormatPr baseColWidth="10" defaultColWidth="11.42578125" defaultRowHeight="15" x14ac:dyDescent="0.25"/>
  <cols>
    <col min="1" max="1" width="17" style="131" customWidth="1"/>
    <col min="2" max="2" width="30.28515625" style="124" customWidth="1"/>
    <col min="3" max="3" width="36.7109375" style="131" customWidth="1"/>
    <col min="4" max="4" width="38.85546875" style="124" customWidth="1"/>
    <col min="5" max="5" width="46.140625" style="163" customWidth="1"/>
    <col min="6" max="6" width="52.42578125" style="163" customWidth="1"/>
    <col min="7" max="7" width="14.5703125" style="163" customWidth="1"/>
    <col min="8" max="11" width="23.5703125" style="124" customWidth="1"/>
    <col min="12" max="12" width="100.7109375" style="124" customWidth="1"/>
    <col min="13" max="16384" width="11.42578125" style="124"/>
  </cols>
  <sheetData>
    <row r="1" spans="1:12" ht="76.5" customHeight="1" thickBot="1" x14ac:dyDescent="0.3">
      <c r="A1" s="117"/>
      <c r="B1" s="117"/>
      <c r="C1" s="117" t="s">
        <v>2101</v>
      </c>
      <c r="D1" s="117"/>
      <c r="E1" s="117"/>
      <c r="F1" s="117"/>
      <c r="G1" s="117"/>
      <c r="H1" s="117"/>
      <c r="I1" s="117"/>
      <c r="J1" s="117"/>
      <c r="K1" s="117"/>
      <c r="L1" s="117"/>
    </row>
    <row r="2" spans="1:12" s="131" customFormat="1" ht="80.25" customHeight="1" thickTop="1" thickBot="1" x14ac:dyDescent="0.3">
      <c r="A2" s="709"/>
      <c r="B2" s="709"/>
      <c r="C2" s="709"/>
      <c r="D2" s="709"/>
      <c r="E2" s="125"/>
      <c r="F2" s="125"/>
      <c r="G2" s="125"/>
      <c r="H2" s="127" t="s">
        <v>124</v>
      </c>
      <c r="I2" s="128"/>
      <c r="J2" s="128"/>
      <c r="K2" s="129"/>
      <c r="L2" s="130" t="s">
        <v>21</v>
      </c>
    </row>
    <row r="3" spans="1:12" ht="95.25" customHeight="1" thickTop="1" thickBot="1" x14ac:dyDescent="0.3">
      <c r="A3" s="709" t="s">
        <v>125</v>
      </c>
      <c r="B3" s="709" t="s">
        <v>271</v>
      </c>
      <c r="C3" s="709" t="s">
        <v>127</v>
      </c>
      <c r="D3" s="709" t="s">
        <v>128</v>
      </c>
      <c r="E3" s="125" t="s">
        <v>129</v>
      </c>
      <c r="F3" s="125" t="s">
        <v>272</v>
      </c>
      <c r="G3" s="125" t="s">
        <v>273</v>
      </c>
      <c r="H3" s="133" t="s">
        <v>130</v>
      </c>
      <c r="I3" s="133" t="s">
        <v>131</v>
      </c>
      <c r="J3" s="134" t="s">
        <v>132</v>
      </c>
      <c r="K3" s="134" t="s">
        <v>209</v>
      </c>
      <c r="L3" s="135" t="s">
        <v>134</v>
      </c>
    </row>
    <row r="4" spans="1:12" ht="22.5" hidden="1" customHeight="1" thickTop="1" thickBot="1" x14ac:dyDescent="0.3">
      <c r="A4" s="715"/>
      <c r="B4" s="715" t="s">
        <v>135</v>
      </c>
      <c r="C4" s="715"/>
      <c r="D4" s="715"/>
      <c r="E4" s="173"/>
      <c r="F4" s="173"/>
      <c r="G4" s="173"/>
      <c r="H4" s="177"/>
      <c r="I4" s="177"/>
      <c r="J4" s="177"/>
      <c r="K4" s="177"/>
      <c r="L4" s="175"/>
    </row>
    <row r="5" spans="1:12" ht="61.5" thickTop="1" thickBot="1" x14ac:dyDescent="0.3">
      <c r="A5" s="436" t="s">
        <v>2102</v>
      </c>
      <c r="B5" s="985" t="s">
        <v>137</v>
      </c>
      <c r="C5" s="436" t="s">
        <v>138</v>
      </c>
      <c r="D5" s="436" t="s">
        <v>139</v>
      </c>
      <c r="E5" s="143" t="s">
        <v>140</v>
      </c>
      <c r="F5" s="143" t="s">
        <v>1437</v>
      </c>
      <c r="G5" s="143" t="s">
        <v>276</v>
      </c>
      <c r="H5" s="150">
        <v>0.95</v>
      </c>
      <c r="I5" s="150">
        <v>0.96299999999999997</v>
      </c>
      <c r="J5" s="151">
        <v>1.0136842105263157</v>
      </c>
      <c r="K5" s="145">
        <v>1.0136842105263157</v>
      </c>
      <c r="L5" s="152" t="s">
        <v>2103</v>
      </c>
    </row>
    <row r="6" spans="1:12" ht="31.5" thickTop="1" thickBot="1" x14ac:dyDescent="0.3">
      <c r="A6" s="436" t="s">
        <v>2102</v>
      </c>
      <c r="B6" s="985" t="s">
        <v>137</v>
      </c>
      <c r="C6" s="436" t="s">
        <v>138</v>
      </c>
      <c r="D6" s="704" t="s">
        <v>141</v>
      </c>
      <c r="E6" s="143" t="s">
        <v>1234</v>
      </c>
      <c r="F6" s="143" t="s">
        <v>279</v>
      </c>
      <c r="G6" s="143" t="s">
        <v>276</v>
      </c>
      <c r="H6" s="194">
        <v>0.95</v>
      </c>
      <c r="I6" s="194">
        <v>0.94599999999999995</v>
      </c>
      <c r="J6" s="151">
        <v>0.99578947368421056</v>
      </c>
      <c r="K6" s="145">
        <v>0.99578947368421056</v>
      </c>
      <c r="L6" s="152" t="s">
        <v>2104</v>
      </c>
    </row>
    <row r="7" spans="1:12" ht="76.5" thickTop="1" thickBot="1" x14ac:dyDescent="0.3">
      <c r="A7" s="436" t="s">
        <v>2102</v>
      </c>
      <c r="B7" s="985" t="s">
        <v>137</v>
      </c>
      <c r="C7" s="986" t="s">
        <v>143</v>
      </c>
      <c r="D7" s="704" t="s">
        <v>1135</v>
      </c>
      <c r="E7" s="143" t="s">
        <v>565</v>
      </c>
      <c r="F7" s="143" t="s">
        <v>1494</v>
      </c>
      <c r="G7" s="143" t="s">
        <v>1443</v>
      </c>
      <c r="H7" s="194">
        <v>846481.08586802997</v>
      </c>
      <c r="I7" s="194">
        <v>819903</v>
      </c>
      <c r="J7" s="151">
        <v>0.96860167780267026</v>
      </c>
      <c r="K7" s="145">
        <v>0.96860167780267026</v>
      </c>
      <c r="L7" s="152" t="s">
        <v>2105</v>
      </c>
    </row>
    <row r="8" spans="1:12" ht="181.5" thickTop="1" thickBot="1" x14ac:dyDescent="0.3">
      <c r="A8" s="436" t="s">
        <v>2102</v>
      </c>
      <c r="B8" s="985" t="s">
        <v>137</v>
      </c>
      <c r="C8" s="986" t="s">
        <v>143</v>
      </c>
      <c r="D8" s="704" t="s">
        <v>564</v>
      </c>
      <c r="E8" s="143" t="s">
        <v>144</v>
      </c>
      <c r="F8" s="143" t="s">
        <v>1496</v>
      </c>
      <c r="G8" s="143" t="s">
        <v>1443</v>
      </c>
      <c r="H8" s="194">
        <v>193001.18874909519</v>
      </c>
      <c r="I8" s="194">
        <v>195611.59999999998</v>
      </c>
      <c r="J8" s="151">
        <v>1.0135253635888137</v>
      </c>
      <c r="K8" s="145">
        <v>1.0135253635888137</v>
      </c>
      <c r="L8" s="152" t="s">
        <v>2106</v>
      </c>
    </row>
    <row r="9" spans="1:12" ht="61.5" thickTop="1" thickBot="1" x14ac:dyDescent="0.3">
      <c r="A9" s="436" t="s">
        <v>2102</v>
      </c>
      <c r="B9" s="985" t="s">
        <v>137</v>
      </c>
      <c r="C9" s="986" t="s">
        <v>143</v>
      </c>
      <c r="D9" s="704" t="s">
        <v>145</v>
      </c>
      <c r="E9" s="252" t="s">
        <v>146</v>
      </c>
      <c r="F9" s="252" t="s">
        <v>1550</v>
      </c>
      <c r="G9" s="252" t="s">
        <v>1499</v>
      </c>
      <c r="H9" s="171">
        <v>497</v>
      </c>
      <c r="I9" s="171">
        <v>650</v>
      </c>
      <c r="J9" s="151">
        <v>1.3078470824949697</v>
      </c>
      <c r="K9" s="145">
        <v>1.3078470824949697</v>
      </c>
      <c r="L9" s="152" t="s">
        <v>2107</v>
      </c>
    </row>
    <row r="10" spans="1:12" ht="46.5" thickTop="1" thickBot="1" x14ac:dyDescent="0.3">
      <c r="A10" s="436" t="s">
        <v>2102</v>
      </c>
      <c r="B10" s="985" t="s">
        <v>137</v>
      </c>
      <c r="C10" s="986" t="s">
        <v>143</v>
      </c>
      <c r="D10" s="436" t="s">
        <v>479</v>
      </c>
      <c r="E10" s="143" t="s">
        <v>480</v>
      </c>
      <c r="F10" s="143" t="s">
        <v>1313</v>
      </c>
      <c r="G10" s="143" t="s">
        <v>438</v>
      </c>
      <c r="H10" s="194">
        <v>535000000</v>
      </c>
      <c r="I10" s="194">
        <v>7807861773</v>
      </c>
      <c r="J10" s="151">
        <v>14.594134155140187</v>
      </c>
      <c r="K10" s="145">
        <v>2</v>
      </c>
      <c r="L10" s="152" t="s">
        <v>2108</v>
      </c>
    </row>
    <row r="11" spans="1:12" ht="46.5" thickTop="1" thickBot="1" x14ac:dyDescent="0.3">
      <c r="A11" s="436" t="s">
        <v>2102</v>
      </c>
      <c r="B11" s="985" t="s">
        <v>137</v>
      </c>
      <c r="C11" s="986" t="s">
        <v>143</v>
      </c>
      <c r="D11" s="436" t="s">
        <v>479</v>
      </c>
      <c r="E11" s="143" t="s">
        <v>482</v>
      </c>
      <c r="F11" s="143" t="s">
        <v>1315</v>
      </c>
      <c r="G11" s="143" t="s">
        <v>438</v>
      </c>
      <c r="H11" s="194">
        <v>338000000</v>
      </c>
      <c r="I11" s="194">
        <v>117602000</v>
      </c>
      <c r="J11" s="151">
        <v>0.34793491124260356</v>
      </c>
      <c r="K11" s="145">
        <v>0.34793491124260356</v>
      </c>
      <c r="L11" s="152" t="s">
        <v>2109</v>
      </c>
    </row>
    <row r="12" spans="1:12" ht="46.5" thickTop="1" thickBot="1" x14ac:dyDescent="0.3">
      <c r="A12" s="436" t="s">
        <v>2102</v>
      </c>
      <c r="B12" s="985" t="s">
        <v>137</v>
      </c>
      <c r="C12" s="986" t="s">
        <v>143</v>
      </c>
      <c r="D12" s="436" t="s">
        <v>479</v>
      </c>
      <c r="E12" s="143" t="s">
        <v>484</v>
      </c>
      <c r="F12" s="143" t="s">
        <v>1317</v>
      </c>
      <c r="G12" s="143" t="s">
        <v>438</v>
      </c>
      <c r="H12" s="194">
        <v>794000000</v>
      </c>
      <c r="I12" s="194">
        <v>7698025773</v>
      </c>
      <c r="J12" s="151">
        <v>9.6952465654911837</v>
      </c>
      <c r="K12" s="145">
        <v>2</v>
      </c>
      <c r="L12" s="152" t="s">
        <v>2110</v>
      </c>
    </row>
    <row r="13" spans="1:12" ht="61.5" thickTop="1" thickBot="1" x14ac:dyDescent="0.3">
      <c r="A13" s="436" t="s">
        <v>2102</v>
      </c>
      <c r="B13" s="985" t="s">
        <v>137</v>
      </c>
      <c r="C13" s="986" t="s">
        <v>143</v>
      </c>
      <c r="D13" s="436" t="s">
        <v>1371</v>
      </c>
      <c r="E13" s="143" t="s">
        <v>507</v>
      </c>
      <c r="F13" s="143" t="s">
        <v>508</v>
      </c>
      <c r="G13" s="143" t="s">
        <v>438</v>
      </c>
      <c r="H13" s="194">
        <v>37335000</v>
      </c>
      <c r="I13" s="194">
        <v>88355400</v>
      </c>
      <c r="J13" s="151">
        <v>2.3665568501406189</v>
      </c>
      <c r="K13" s="145">
        <v>2</v>
      </c>
      <c r="L13" s="1278" t="s">
        <v>2111</v>
      </c>
    </row>
    <row r="14" spans="1:12" ht="61.5" thickTop="1" thickBot="1" x14ac:dyDescent="0.3">
      <c r="A14" s="436" t="s">
        <v>2102</v>
      </c>
      <c r="B14" s="985" t="s">
        <v>137</v>
      </c>
      <c r="C14" s="986" t="s">
        <v>143</v>
      </c>
      <c r="D14" s="436" t="s">
        <v>1371</v>
      </c>
      <c r="E14" s="143" t="s">
        <v>510</v>
      </c>
      <c r="F14" s="143" t="s">
        <v>511</v>
      </c>
      <c r="G14" s="143" t="s">
        <v>438</v>
      </c>
      <c r="H14" s="194">
        <v>160714000</v>
      </c>
      <c r="I14" s="194">
        <v>263446000</v>
      </c>
      <c r="J14" s="151">
        <v>1.6392224697288351</v>
      </c>
      <c r="K14" s="145">
        <v>1.6392224697288351</v>
      </c>
      <c r="L14" s="1279" t="s">
        <v>2112</v>
      </c>
    </row>
    <row r="15" spans="1:12" ht="46.5" thickTop="1" thickBot="1" x14ac:dyDescent="0.3">
      <c r="A15" s="436" t="s">
        <v>2102</v>
      </c>
      <c r="B15" s="985" t="s">
        <v>137</v>
      </c>
      <c r="C15" s="986" t="s">
        <v>143</v>
      </c>
      <c r="D15" s="704" t="s">
        <v>1138</v>
      </c>
      <c r="E15" s="300" t="s">
        <v>466</v>
      </c>
      <c r="F15" s="143" t="s">
        <v>466</v>
      </c>
      <c r="G15" s="143" t="s">
        <v>438</v>
      </c>
      <c r="H15" s="194">
        <v>52070000000</v>
      </c>
      <c r="I15" s="194">
        <v>94005791128</v>
      </c>
      <c r="J15" s="151">
        <v>1.8053733652391013</v>
      </c>
      <c r="K15" s="145">
        <v>1.8053733652391013</v>
      </c>
      <c r="L15" s="1155" t="s">
        <v>2113</v>
      </c>
    </row>
    <row r="16" spans="1:12" ht="76.5" thickTop="1" thickBot="1" x14ac:dyDescent="0.3">
      <c r="A16" s="436" t="s">
        <v>2102</v>
      </c>
      <c r="B16" s="985" t="s">
        <v>137</v>
      </c>
      <c r="C16" s="986" t="s">
        <v>143</v>
      </c>
      <c r="D16" s="436" t="s">
        <v>150</v>
      </c>
      <c r="E16" s="143" t="s">
        <v>151</v>
      </c>
      <c r="F16" s="143" t="s">
        <v>1322</v>
      </c>
      <c r="G16" s="143" t="s">
        <v>276</v>
      </c>
      <c r="H16" s="194">
        <v>0.65500000000000003</v>
      </c>
      <c r="I16" s="194">
        <v>0</v>
      </c>
      <c r="J16" s="151" t="s">
        <v>297</v>
      </c>
      <c r="K16" s="145" t="s">
        <v>298</v>
      </c>
      <c r="L16" s="152" t="s">
        <v>2114</v>
      </c>
    </row>
    <row r="17" spans="1:12" ht="46.5" thickTop="1" thickBot="1" x14ac:dyDescent="0.3">
      <c r="A17" s="436" t="s">
        <v>2102</v>
      </c>
      <c r="B17" s="985" t="s">
        <v>137</v>
      </c>
      <c r="C17" s="986" t="s">
        <v>143</v>
      </c>
      <c r="D17" s="436" t="s">
        <v>150</v>
      </c>
      <c r="E17" s="143" t="s">
        <v>1141</v>
      </c>
      <c r="F17" s="143" t="s">
        <v>1324</v>
      </c>
      <c r="G17" s="143" t="s">
        <v>276</v>
      </c>
      <c r="H17" s="194">
        <v>1</v>
      </c>
      <c r="I17" s="194">
        <v>1</v>
      </c>
      <c r="J17" s="151">
        <v>1</v>
      </c>
      <c r="K17" s="145">
        <v>1</v>
      </c>
      <c r="L17" s="152" t="s">
        <v>2115</v>
      </c>
    </row>
    <row r="18" spans="1:12" ht="91.5" thickTop="1" thickBot="1" x14ac:dyDescent="0.3">
      <c r="A18" s="436" t="s">
        <v>2102</v>
      </c>
      <c r="B18" s="985" t="s">
        <v>137</v>
      </c>
      <c r="C18" s="986" t="s">
        <v>143</v>
      </c>
      <c r="D18" s="436" t="s">
        <v>150</v>
      </c>
      <c r="E18" s="143" t="s">
        <v>1143</v>
      </c>
      <c r="F18" s="143" t="s">
        <v>1326</v>
      </c>
      <c r="G18" s="143" t="s">
        <v>276</v>
      </c>
      <c r="H18" s="194">
        <v>1</v>
      </c>
      <c r="I18" s="194">
        <v>1</v>
      </c>
      <c r="J18" s="151">
        <v>1</v>
      </c>
      <c r="K18" s="145">
        <v>1</v>
      </c>
      <c r="L18" s="152" t="s">
        <v>2116</v>
      </c>
    </row>
    <row r="19" spans="1:12" ht="22.5" thickTop="1" thickBot="1" x14ac:dyDescent="0.3">
      <c r="A19" s="436" t="s">
        <v>21</v>
      </c>
      <c r="B19" s="1468" t="s">
        <v>213</v>
      </c>
      <c r="C19" s="1469"/>
      <c r="D19" s="1469"/>
      <c r="E19" s="179"/>
      <c r="F19" s="179"/>
      <c r="G19" s="179"/>
      <c r="H19" s="181"/>
      <c r="I19" s="181"/>
      <c r="J19" s="181"/>
      <c r="K19" s="179"/>
      <c r="L19" s="180"/>
    </row>
    <row r="20" spans="1:12" ht="61.5" thickTop="1" thickBot="1" x14ac:dyDescent="0.3">
      <c r="A20" s="436" t="s">
        <v>2102</v>
      </c>
      <c r="B20" s="987" t="s">
        <v>158</v>
      </c>
      <c r="C20" s="988" t="s">
        <v>159</v>
      </c>
      <c r="D20" s="704" t="s">
        <v>631</v>
      </c>
      <c r="E20" s="143" t="s">
        <v>632</v>
      </c>
      <c r="F20" s="143" t="s">
        <v>1506</v>
      </c>
      <c r="G20" s="261" t="s">
        <v>453</v>
      </c>
      <c r="H20" s="194">
        <v>24</v>
      </c>
      <c r="I20" s="194">
        <v>31</v>
      </c>
      <c r="J20" s="151">
        <v>1.2916666666666667</v>
      </c>
      <c r="K20" s="145">
        <v>1.2916666666666667</v>
      </c>
      <c r="L20" s="152" t="s">
        <v>2117</v>
      </c>
    </row>
    <row r="21" spans="1:12" ht="76.5" thickTop="1" thickBot="1" x14ac:dyDescent="0.3">
      <c r="A21" s="436" t="s">
        <v>2102</v>
      </c>
      <c r="B21" s="987" t="s">
        <v>158</v>
      </c>
      <c r="C21" s="988" t="s">
        <v>159</v>
      </c>
      <c r="D21" s="436" t="s">
        <v>1654</v>
      </c>
      <c r="E21" s="143" t="s">
        <v>635</v>
      </c>
      <c r="F21" s="143" t="s">
        <v>1509</v>
      </c>
      <c r="G21" s="261" t="s">
        <v>1499</v>
      </c>
      <c r="H21" s="188">
        <v>12</v>
      </c>
      <c r="I21" s="188">
        <v>11</v>
      </c>
      <c r="J21" s="151">
        <v>0.91666666666666663</v>
      </c>
      <c r="K21" s="145">
        <v>0.91666666666666663</v>
      </c>
      <c r="L21" s="152" t="s">
        <v>2118</v>
      </c>
    </row>
    <row r="22" spans="1:12" ht="76.5" thickTop="1" thickBot="1" x14ac:dyDescent="0.3">
      <c r="A22" s="436" t="s">
        <v>2102</v>
      </c>
      <c r="B22" s="987" t="s">
        <v>158</v>
      </c>
      <c r="C22" s="988" t="s">
        <v>159</v>
      </c>
      <c r="D22" s="436" t="s">
        <v>1654</v>
      </c>
      <c r="E22" s="143" t="s">
        <v>637</v>
      </c>
      <c r="F22" s="143" t="s">
        <v>1511</v>
      </c>
      <c r="G22" s="261" t="s">
        <v>1499</v>
      </c>
      <c r="H22" s="188">
        <v>11</v>
      </c>
      <c r="I22" s="188">
        <v>25</v>
      </c>
      <c r="J22" s="151">
        <v>2.2727272727272729</v>
      </c>
      <c r="K22" s="145">
        <v>2</v>
      </c>
      <c r="L22" s="152" t="s">
        <v>2119</v>
      </c>
    </row>
    <row r="23" spans="1:12" ht="151.5" thickTop="1" thickBot="1" x14ac:dyDescent="0.3">
      <c r="A23" s="436" t="s">
        <v>2102</v>
      </c>
      <c r="B23" s="987" t="s">
        <v>158</v>
      </c>
      <c r="C23" s="988" t="s">
        <v>159</v>
      </c>
      <c r="D23" s="704" t="s">
        <v>1513</v>
      </c>
      <c r="E23" s="143" t="s">
        <v>1514</v>
      </c>
      <c r="F23" s="143" t="s">
        <v>1515</v>
      </c>
      <c r="G23" s="143" t="s">
        <v>276</v>
      </c>
      <c r="H23" s="194">
        <v>0.5</v>
      </c>
      <c r="I23" s="194">
        <v>0.69575000000000009</v>
      </c>
      <c r="J23" s="151">
        <v>1.3915000000000002</v>
      </c>
      <c r="K23" s="145">
        <v>1.3915000000000002</v>
      </c>
      <c r="L23" s="152" t="s">
        <v>2120</v>
      </c>
    </row>
    <row r="24" spans="1:12" ht="46.5" thickTop="1" thickBot="1" x14ac:dyDescent="0.3">
      <c r="A24" s="436" t="s">
        <v>2102</v>
      </c>
      <c r="B24" s="987" t="s">
        <v>158</v>
      </c>
      <c r="C24" s="988" t="s">
        <v>159</v>
      </c>
      <c r="D24" s="704" t="s">
        <v>577</v>
      </c>
      <c r="E24" s="143" t="s">
        <v>578</v>
      </c>
      <c r="F24" s="143" t="s">
        <v>1560</v>
      </c>
      <c r="G24" s="143" t="s">
        <v>453</v>
      </c>
      <c r="H24" s="194">
        <v>1257</v>
      </c>
      <c r="I24" s="194">
        <v>4623</v>
      </c>
      <c r="J24" s="151">
        <v>3.6778042959427206</v>
      </c>
      <c r="K24" s="145">
        <v>2</v>
      </c>
      <c r="L24" s="152" t="s">
        <v>2121</v>
      </c>
    </row>
    <row r="25" spans="1:12" ht="121.5" thickTop="1" thickBot="1" x14ac:dyDescent="0.3">
      <c r="A25" s="436">
        <v>0</v>
      </c>
      <c r="B25" s="987" t="s">
        <v>158</v>
      </c>
      <c r="C25" s="988" t="s">
        <v>159</v>
      </c>
      <c r="D25" s="989" t="s">
        <v>291</v>
      </c>
      <c r="E25" s="990" t="s">
        <v>292</v>
      </c>
      <c r="F25" s="990" t="s">
        <v>350</v>
      </c>
      <c r="G25" s="991" t="s">
        <v>276</v>
      </c>
      <c r="H25" s="194">
        <v>1</v>
      </c>
      <c r="I25" s="194">
        <v>1</v>
      </c>
      <c r="J25" s="151">
        <v>1</v>
      </c>
      <c r="K25" s="145">
        <v>1</v>
      </c>
      <c r="L25" s="152" t="s">
        <v>2122</v>
      </c>
    </row>
    <row r="26" spans="1:12" ht="46.5" thickTop="1" thickBot="1" x14ac:dyDescent="0.3">
      <c r="A26" s="436" t="s">
        <v>2102</v>
      </c>
      <c r="B26" s="987" t="s">
        <v>158</v>
      </c>
      <c r="C26" s="988" t="s">
        <v>159</v>
      </c>
      <c r="D26" s="704" t="s">
        <v>192</v>
      </c>
      <c r="E26" s="143" t="s">
        <v>193</v>
      </c>
      <c r="F26" s="143" t="s">
        <v>1519</v>
      </c>
      <c r="G26" s="143" t="s">
        <v>1334</v>
      </c>
      <c r="H26" s="194">
        <v>10.199999999999999</v>
      </c>
      <c r="I26" s="194">
        <v>4.33</v>
      </c>
      <c r="J26" s="151">
        <v>2.3556581986143184</v>
      </c>
      <c r="K26" s="145">
        <v>2</v>
      </c>
      <c r="L26" s="1236" t="s">
        <v>2123</v>
      </c>
    </row>
    <row r="27" spans="1:12" ht="46.5" thickTop="1" thickBot="1" x14ac:dyDescent="0.3">
      <c r="A27" s="436" t="s">
        <v>2102</v>
      </c>
      <c r="B27" s="987" t="s">
        <v>158</v>
      </c>
      <c r="C27" s="988" t="s">
        <v>159</v>
      </c>
      <c r="D27" s="704" t="s">
        <v>231</v>
      </c>
      <c r="E27" s="143" t="s">
        <v>232</v>
      </c>
      <c r="F27" s="143" t="s">
        <v>1331</v>
      </c>
      <c r="G27" s="261" t="s">
        <v>276</v>
      </c>
      <c r="H27" s="194">
        <v>1</v>
      </c>
      <c r="I27" s="194">
        <v>1</v>
      </c>
      <c r="J27" s="151">
        <v>1</v>
      </c>
      <c r="K27" s="145">
        <v>1</v>
      </c>
      <c r="L27" s="1236" t="s">
        <v>2124</v>
      </c>
    </row>
    <row r="28" spans="1:12" ht="46.5" thickTop="1" thickBot="1" x14ac:dyDescent="0.3">
      <c r="A28" s="436" t="s">
        <v>2102</v>
      </c>
      <c r="B28" s="987" t="s">
        <v>158</v>
      </c>
      <c r="C28" s="988" t="s">
        <v>159</v>
      </c>
      <c r="D28" s="704" t="s">
        <v>234</v>
      </c>
      <c r="E28" s="143" t="s">
        <v>235</v>
      </c>
      <c r="F28" s="143" t="s">
        <v>1333</v>
      </c>
      <c r="G28" s="261" t="s">
        <v>1334</v>
      </c>
      <c r="H28" s="194">
        <v>4</v>
      </c>
      <c r="I28" s="194">
        <v>2.5566666666666671</v>
      </c>
      <c r="J28" s="151">
        <v>1.5645371577574965</v>
      </c>
      <c r="K28" s="145">
        <v>1.5645371577574965</v>
      </c>
      <c r="L28" s="152" t="s">
        <v>2125</v>
      </c>
    </row>
    <row r="29" spans="1:12" ht="46.5" thickTop="1" thickBot="1" x14ac:dyDescent="0.3">
      <c r="A29" s="436" t="s">
        <v>2102</v>
      </c>
      <c r="B29" s="987" t="s">
        <v>158</v>
      </c>
      <c r="C29" s="988" t="s">
        <v>159</v>
      </c>
      <c r="D29" s="436" t="s">
        <v>247</v>
      </c>
      <c r="E29" s="143" t="s">
        <v>1152</v>
      </c>
      <c r="F29" s="143" t="s">
        <v>1336</v>
      </c>
      <c r="G29" s="261" t="s">
        <v>276</v>
      </c>
      <c r="H29" s="194">
        <v>1</v>
      </c>
      <c r="I29" s="194">
        <v>1</v>
      </c>
      <c r="J29" s="151">
        <v>1</v>
      </c>
      <c r="K29" s="145">
        <v>1</v>
      </c>
      <c r="L29" s="152" t="s">
        <v>2126</v>
      </c>
    </row>
    <row r="30" spans="1:12" ht="46.5" thickTop="1" thickBot="1" x14ac:dyDescent="0.3">
      <c r="A30" s="436" t="s">
        <v>2102</v>
      </c>
      <c r="B30" s="987" t="s">
        <v>158</v>
      </c>
      <c r="C30" s="436" t="s">
        <v>160</v>
      </c>
      <c r="D30" s="704" t="s">
        <v>1662</v>
      </c>
      <c r="E30" s="143" t="s">
        <v>1523</v>
      </c>
      <c r="F30" s="143" t="s">
        <v>1524</v>
      </c>
      <c r="G30" s="261" t="s">
        <v>276</v>
      </c>
      <c r="H30" s="194">
        <v>1</v>
      </c>
      <c r="I30" s="194">
        <v>1</v>
      </c>
      <c r="J30" s="151">
        <v>1</v>
      </c>
      <c r="K30" s="145">
        <v>1</v>
      </c>
      <c r="L30" s="152" t="s">
        <v>2127</v>
      </c>
    </row>
    <row r="31" spans="1:12" ht="76.5" thickTop="1" thickBot="1" x14ac:dyDescent="0.3">
      <c r="A31" s="436" t="s">
        <v>2102</v>
      </c>
      <c r="B31" s="987" t="s">
        <v>158</v>
      </c>
      <c r="C31" s="436" t="s">
        <v>160</v>
      </c>
      <c r="D31" s="436" t="s">
        <v>594</v>
      </c>
      <c r="E31" s="143" t="s">
        <v>595</v>
      </c>
      <c r="F31" s="143" t="s">
        <v>1526</v>
      </c>
      <c r="G31" s="143" t="s">
        <v>1527</v>
      </c>
      <c r="H31" s="188">
        <v>32</v>
      </c>
      <c r="I31" s="188">
        <v>14.915833333333333</v>
      </c>
      <c r="J31" s="151">
        <v>2.1453712497904909</v>
      </c>
      <c r="K31" s="145">
        <v>2</v>
      </c>
      <c r="L31" s="152" t="s">
        <v>2128</v>
      </c>
    </row>
    <row r="32" spans="1:12" ht="39" thickTop="1" thickBot="1" x14ac:dyDescent="0.3">
      <c r="A32" s="436" t="s">
        <v>21</v>
      </c>
      <c r="B32" s="1470" t="s">
        <v>2129</v>
      </c>
      <c r="C32" s="1471"/>
      <c r="D32" s="1471"/>
      <c r="E32" s="185"/>
      <c r="F32" s="185"/>
      <c r="G32" s="185"/>
      <c r="H32" s="186"/>
      <c r="I32" s="186"/>
      <c r="J32" s="186"/>
      <c r="K32" s="185"/>
      <c r="L32" s="140"/>
    </row>
    <row r="33" spans="1:12" ht="61.5" thickTop="1" thickBot="1" x14ac:dyDescent="0.3">
      <c r="A33" s="436" t="s">
        <v>2102</v>
      </c>
      <c r="B33" s="992" t="s">
        <v>162</v>
      </c>
      <c r="C33" s="993" t="s">
        <v>513</v>
      </c>
      <c r="D33" s="993" t="s">
        <v>1384</v>
      </c>
      <c r="E33" s="143" t="s">
        <v>919</v>
      </c>
      <c r="F33" s="143" t="s">
        <v>1338</v>
      </c>
      <c r="G33" s="261" t="s">
        <v>276</v>
      </c>
      <c r="H33" s="194">
        <v>0.56609178184548004</v>
      </c>
      <c r="I33" s="194">
        <v>0.82750000000000001</v>
      </c>
      <c r="J33" s="151">
        <v>1.4617770943473505</v>
      </c>
      <c r="K33" s="145">
        <v>1.4617770943473505</v>
      </c>
      <c r="L33" s="152" t="s">
        <v>2130</v>
      </c>
    </row>
    <row r="34" spans="1:12" ht="46.5" thickTop="1" thickBot="1" x14ac:dyDescent="0.3">
      <c r="A34" s="436" t="s">
        <v>2102</v>
      </c>
      <c r="B34" s="992" t="s">
        <v>162</v>
      </c>
      <c r="C34" s="993" t="s">
        <v>165</v>
      </c>
      <c r="D34" s="993" t="s">
        <v>252</v>
      </c>
      <c r="E34" s="143" t="s">
        <v>200</v>
      </c>
      <c r="F34" s="143" t="s">
        <v>1340</v>
      </c>
      <c r="G34" s="261" t="s">
        <v>276</v>
      </c>
      <c r="H34" s="194">
        <v>1</v>
      </c>
      <c r="I34" s="194">
        <v>1</v>
      </c>
      <c r="J34" s="151">
        <v>1</v>
      </c>
      <c r="K34" s="145">
        <v>1</v>
      </c>
      <c r="L34" s="152" t="s">
        <v>2131</v>
      </c>
    </row>
    <row r="35" spans="1:12" ht="46.5" thickTop="1" thickBot="1" x14ac:dyDescent="0.3">
      <c r="A35" s="436" t="s">
        <v>2102</v>
      </c>
      <c r="B35" s="992" t="s">
        <v>162</v>
      </c>
      <c r="C35" s="993" t="s">
        <v>165</v>
      </c>
      <c r="D35" s="993" t="s">
        <v>252</v>
      </c>
      <c r="E35" s="143" t="s">
        <v>254</v>
      </c>
      <c r="F35" s="143" t="s">
        <v>1342</v>
      </c>
      <c r="G35" s="261" t="s">
        <v>276</v>
      </c>
      <c r="H35" s="194">
        <v>1</v>
      </c>
      <c r="I35" s="194">
        <v>1</v>
      </c>
      <c r="J35" s="151">
        <v>1</v>
      </c>
      <c r="K35" s="145">
        <v>1</v>
      </c>
      <c r="L35" s="146" t="s">
        <v>2132</v>
      </c>
    </row>
    <row r="36" spans="1:12" ht="46.5" thickTop="1" thickBot="1" x14ac:dyDescent="0.3">
      <c r="A36" s="436" t="s">
        <v>2102</v>
      </c>
      <c r="B36" s="992" t="s">
        <v>162</v>
      </c>
      <c r="C36" s="993" t="s">
        <v>165</v>
      </c>
      <c r="D36" s="436" t="s">
        <v>165</v>
      </c>
      <c r="E36" s="143" t="s">
        <v>264</v>
      </c>
      <c r="F36" s="143" t="s">
        <v>1344</v>
      </c>
      <c r="G36" s="261" t="s">
        <v>276</v>
      </c>
      <c r="H36" s="194">
        <v>1</v>
      </c>
      <c r="I36" s="194">
        <v>1</v>
      </c>
      <c r="J36" s="151">
        <v>1</v>
      </c>
      <c r="K36" s="145">
        <v>1</v>
      </c>
      <c r="L36" s="152" t="s">
        <v>2133</v>
      </c>
    </row>
    <row r="37" spans="1:12" ht="61.5" thickTop="1" thickBot="1" x14ac:dyDescent="0.3">
      <c r="A37" s="436" t="s">
        <v>2102</v>
      </c>
      <c r="B37" s="992" t="s">
        <v>162</v>
      </c>
      <c r="C37" s="993" t="s">
        <v>165</v>
      </c>
      <c r="D37" s="436" t="s">
        <v>165</v>
      </c>
      <c r="E37" s="143" t="s">
        <v>266</v>
      </c>
      <c r="F37" s="143" t="s">
        <v>1346</v>
      </c>
      <c r="G37" s="261" t="s">
        <v>276</v>
      </c>
      <c r="H37" s="194">
        <v>1</v>
      </c>
      <c r="I37" s="194">
        <v>1</v>
      </c>
      <c r="J37" s="151">
        <v>1</v>
      </c>
      <c r="K37" s="145">
        <v>1</v>
      </c>
      <c r="L37" s="152" t="s">
        <v>2134</v>
      </c>
    </row>
    <row r="38" spans="1:12" ht="181.5" thickTop="1" thickBot="1" x14ac:dyDescent="0.3">
      <c r="A38" s="436" t="s">
        <v>2102</v>
      </c>
      <c r="B38" s="992" t="s">
        <v>162</v>
      </c>
      <c r="C38" s="993" t="s">
        <v>165</v>
      </c>
      <c r="D38" s="704" t="s">
        <v>202</v>
      </c>
      <c r="E38" s="143" t="s">
        <v>203</v>
      </c>
      <c r="F38" s="143" t="s">
        <v>306</v>
      </c>
      <c r="G38" s="143" t="s">
        <v>276</v>
      </c>
      <c r="H38" s="194">
        <v>1</v>
      </c>
      <c r="I38" s="194">
        <v>1</v>
      </c>
      <c r="J38" s="151">
        <v>1</v>
      </c>
      <c r="K38" s="145">
        <v>1</v>
      </c>
      <c r="L38" s="152" t="s">
        <v>2135</v>
      </c>
    </row>
    <row r="39" spans="1:12" ht="61.5" thickTop="1" thickBot="1" x14ac:dyDescent="0.3">
      <c r="A39" s="436" t="s">
        <v>2102</v>
      </c>
      <c r="B39" s="992" t="s">
        <v>162</v>
      </c>
      <c r="C39" s="436" t="s">
        <v>168</v>
      </c>
      <c r="D39" s="993" t="s">
        <v>487</v>
      </c>
      <c r="E39" s="143" t="s">
        <v>488</v>
      </c>
      <c r="F39" s="143" t="s">
        <v>1349</v>
      </c>
      <c r="G39" s="143" t="s">
        <v>438</v>
      </c>
      <c r="H39" s="194">
        <v>2478000000</v>
      </c>
      <c r="I39" s="194">
        <v>2227483489</v>
      </c>
      <c r="J39" s="151">
        <v>0.89890374858757061</v>
      </c>
      <c r="K39" s="145">
        <v>0.89890374858757061</v>
      </c>
      <c r="L39" s="152" t="s">
        <v>2136</v>
      </c>
    </row>
    <row r="40" spans="1:12" ht="91.5" thickTop="1" thickBot="1" x14ac:dyDescent="0.3">
      <c r="A40" s="436" t="s">
        <v>2102</v>
      </c>
      <c r="B40" s="992" t="s">
        <v>162</v>
      </c>
      <c r="C40" s="436" t="s">
        <v>168</v>
      </c>
      <c r="D40" s="994" t="s">
        <v>397</v>
      </c>
      <c r="E40" s="143" t="s">
        <v>359</v>
      </c>
      <c r="F40" s="143" t="s">
        <v>360</v>
      </c>
      <c r="G40" s="261" t="s">
        <v>276</v>
      </c>
      <c r="H40" s="194">
        <v>0.8</v>
      </c>
      <c r="I40" s="194">
        <v>0.8</v>
      </c>
      <c r="J40" s="151">
        <v>1</v>
      </c>
      <c r="K40" s="145">
        <v>1</v>
      </c>
      <c r="L40" s="152" t="s">
        <v>2137</v>
      </c>
    </row>
    <row r="41" spans="1:12" ht="46.5" thickTop="1" thickBot="1" x14ac:dyDescent="0.3">
      <c r="A41" s="436" t="s">
        <v>2102</v>
      </c>
      <c r="B41" s="992" t="s">
        <v>162</v>
      </c>
      <c r="C41" s="993" t="s">
        <v>327</v>
      </c>
      <c r="D41" s="704" t="s">
        <v>608</v>
      </c>
      <c r="E41" s="144" t="s">
        <v>609</v>
      </c>
      <c r="F41" s="143" t="s">
        <v>1574</v>
      </c>
      <c r="G41" s="754" t="s">
        <v>453</v>
      </c>
      <c r="H41" s="194">
        <v>1381.210438292047</v>
      </c>
      <c r="I41" s="194">
        <v>3522</v>
      </c>
      <c r="J41" s="151">
        <v>2.5499372885967855</v>
      </c>
      <c r="K41" s="145">
        <v>2</v>
      </c>
      <c r="L41" s="152" t="s">
        <v>2138</v>
      </c>
    </row>
    <row r="42" spans="1:12" ht="46.5" thickTop="1" thickBot="1" x14ac:dyDescent="0.3">
      <c r="A42" s="436" t="s">
        <v>2102</v>
      </c>
      <c r="B42" s="992" t="s">
        <v>162</v>
      </c>
      <c r="C42" s="152" t="s">
        <v>327</v>
      </c>
      <c r="D42" s="152" t="s">
        <v>617</v>
      </c>
      <c r="E42" s="757" t="s">
        <v>1666</v>
      </c>
      <c r="F42" s="756" t="s">
        <v>1667</v>
      </c>
      <c r="G42" s="758" t="s">
        <v>453</v>
      </c>
      <c r="H42" s="948">
        <v>0</v>
      </c>
      <c r="I42" s="948">
        <v>0</v>
      </c>
      <c r="J42" s="613" t="s">
        <v>297</v>
      </c>
      <c r="K42" s="611" t="s">
        <v>298</v>
      </c>
      <c r="L42" s="152" t="s">
        <v>619</v>
      </c>
    </row>
    <row r="43" spans="1:12" ht="46.5" thickTop="1" thickBot="1" x14ac:dyDescent="0.3">
      <c r="A43" s="436" t="s">
        <v>2102</v>
      </c>
      <c r="B43" s="992" t="s">
        <v>162</v>
      </c>
      <c r="C43" s="993" t="s">
        <v>327</v>
      </c>
      <c r="D43" s="704" t="s">
        <v>611</v>
      </c>
      <c r="E43" s="144" t="s">
        <v>612</v>
      </c>
      <c r="F43" s="144" t="s">
        <v>1741</v>
      </c>
      <c r="G43" s="754" t="s">
        <v>453</v>
      </c>
      <c r="H43" s="194">
        <v>3845</v>
      </c>
      <c r="I43" s="194">
        <v>5827</v>
      </c>
      <c r="J43" s="151">
        <v>1.5154746423927179</v>
      </c>
      <c r="K43" s="145">
        <v>1.5154746423927179</v>
      </c>
      <c r="L43" s="152" t="s">
        <v>2139</v>
      </c>
    </row>
    <row r="44" spans="1:12" ht="61.5" thickTop="1" thickBot="1" x14ac:dyDescent="0.3">
      <c r="A44" s="436" t="s">
        <v>2102</v>
      </c>
      <c r="B44" s="992" t="s">
        <v>162</v>
      </c>
      <c r="C44" s="152" t="s">
        <v>327</v>
      </c>
      <c r="D44" s="152" t="s">
        <v>620</v>
      </c>
      <c r="E44" s="757" t="s">
        <v>621</v>
      </c>
      <c r="F44" s="757" t="s">
        <v>1538</v>
      </c>
      <c r="G44" s="758" t="s">
        <v>453</v>
      </c>
      <c r="H44" s="948">
        <v>0</v>
      </c>
      <c r="I44" s="948">
        <v>0</v>
      </c>
      <c r="J44" s="766" t="s">
        <v>297</v>
      </c>
      <c r="K44" s="764" t="s">
        <v>298</v>
      </c>
      <c r="L44" s="152" t="s">
        <v>619</v>
      </c>
    </row>
    <row r="45" spans="1:12" ht="76.5" thickTop="1" thickBot="1" x14ac:dyDescent="0.3">
      <c r="A45" s="436" t="s">
        <v>2102</v>
      </c>
      <c r="B45" s="992" t="s">
        <v>162</v>
      </c>
      <c r="C45" s="993" t="s">
        <v>327</v>
      </c>
      <c r="D45" s="995" t="s">
        <v>640</v>
      </c>
      <c r="E45" s="252" t="s">
        <v>641</v>
      </c>
      <c r="F45" s="252" t="s">
        <v>1541</v>
      </c>
      <c r="G45" s="996" t="s">
        <v>276</v>
      </c>
      <c r="H45" s="194">
        <v>1</v>
      </c>
      <c r="I45" s="194">
        <v>1</v>
      </c>
      <c r="J45" s="151">
        <v>1</v>
      </c>
      <c r="K45" s="145">
        <v>1</v>
      </c>
      <c r="L45" s="152" t="s">
        <v>2140</v>
      </c>
    </row>
    <row r="46" spans="1:12" ht="61.5" thickTop="1" thickBot="1" x14ac:dyDescent="0.3">
      <c r="A46" s="436" t="s">
        <v>2102</v>
      </c>
      <c r="B46" s="992" t="s">
        <v>162</v>
      </c>
      <c r="C46" s="993" t="s">
        <v>327</v>
      </c>
      <c r="D46" s="997" t="s">
        <v>1270</v>
      </c>
      <c r="E46" s="143" t="s">
        <v>494</v>
      </c>
      <c r="F46" s="143" t="s">
        <v>1360</v>
      </c>
      <c r="G46" s="143" t="s">
        <v>276</v>
      </c>
      <c r="H46" s="194">
        <v>1</v>
      </c>
      <c r="I46" s="194">
        <v>1</v>
      </c>
      <c r="J46" s="151">
        <v>1</v>
      </c>
      <c r="K46" s="145">
        <v>1</v>
      </c>
      <c r="L46" s="1466" t="s">
        <v>2141</v>
      </c>
    </row>
    <row r="47" spans="1:12" ht="61.5" thickTop="1" thickBot="1" x14ac:dyDescent="0.3">
      <c r="A47" s="436" t="s">
        <v>2102</v>
      </c>
      <c r="B47" s="992" t="s">
        <v>162</v>
      </c>
      <c r="C47" s="993" t="s">
        <v>327</v>
      </c>
      <c r="D47" s="995" t="s">
        <v>1305</v>
      </c>
      <c r="E47" s="143" t="s">
        <v>498</v>
      </c>
      <c r="F47" s="143" t="s">
        <v>1362</v>
      </c>
      <c r="G47" s="143" t="s">
        <v>276</v>
      </c>
      <c r="H47" s="194">
        <v>1</v>
      </c>
      <c r="I47" s="194">
        <v>1</v>
      </c>
      <c r="J47" s="151">
        <v>1</v>
      </c>
      <c r="K47" s="145">
        <v>1</v>
      </c>
      <c r="L47" s="1467" t="s">
        <v>2142</v>
      </c>
    </row>
    <row r="48" spans="1:12" ht="39" thickTop="1" thickBot="1" x14ac:dyDescent="0.3">
      <c r="A48" s="436" t="s">
        <v>21</v>
      </c>
      <c r="B48" s="1472" t="s">
        <v>1307</v>
      </c>
      <c r="C48" s="1472"/>
      <c r="D48" s="1472"/>
      <c r="E48" s="190"/>
      <c r="F48" s="190"/>
      <c r="G48" s="190"/>
      <c r="H48" s="191"/>
      <c r="I48" s="191"/>
      <c r="J48" s="191"/>
      <c r="K48" s="190"/>
      <c r="L48" s="160"/>
    </row>
    <row r="49" spans="1:12" ht="91.5" thickTop="1" thickBot="1" x14ac:dyDescent="0.3">
      <c r="A49" s="436" t="s">
        <v>2102</v>
      </c>
      <c r="B49" s="998" t="s">
        <v>172</v>
      </c>
      <c r="C49" s="704" t="s">
        <v>173</v>
      </c>
      <c r="D49" s="704" t="s">
        <v>226</v>
      </c>
      <c r="E49" s="143" t="s">
        <v>206</v>
      </c>
      <c r="F49" s="143" t="s">
        <v>333</v>
      </c>
      <c r="G49" s="153" t="s">
        <v>276</v>
      </c>
      <c r="H49" s="194">
        <v>1</v>
      </c>
      <c r="I49" s="194">
        <v>0.97375</v>
      </c>
      <c r="J49" s="151">
        <v>0.97375</v>
      </c>
      <c r="K49" s="145">
        <v>0.97375</v>
      </c>
      <c r="L49" s="149" t="s">
        <v>2143</v>
      </c>
    </row>
    <row r="50" spans="1:12" ht="89.25" customHeight="1" thickTop="1" x14ac:dyDescent="0.25">
      <c r="J50" s="47" t="s">
        <v>177</v>
      </c>
      <c r="K50" s="1178">
        <f>+AVERAGE(K5:K49)</f>
        <v>1.2847757571981024</v>
      </c>
      <c r="L50" s="17" t="s">
        <v>178</v>
      </c>
    </row>
  </sheetData>
  <sheetProtection algorithmName="SHA-512" hashValue="p/UEW7CtT3kZKSKYqog6clAjLzYeACOjxQOEeM5ffX+0bMTRQkzbKfU1YLMtzW5hCkfn1JvOBV7DJEOYobLPfg==" saltValue="0bBUuMw5GzA/Z2Xrxajj8Q==" spinCount="100000" sheet="1" objects="1" scenarios="1"/>
  <conditionalFormatting sqref="H6:I8">
    <cfRule type="expression" dxfId="1492" priority="402">
      <formula>OR($G6="Número",$G6="Meses",$G6="Pesos",$G6="Millones")</formula>
    </cfRule>
    <cfRule type="expression" dxfId="1491" priority="403">
      <formula>$G6="Porcentaje"</formula>
    </cfRule>
  </conditionalFormatting>
  <conditionalFormatting sqref="H9:I18 H20:I31 H33:I47 H49:I49">
    <cfRule type="expression" dxfId="1490" priority="359">
      <formula>OR($G9="Número",$G9="Meses",$G9="Pesos",$G9="Millones")</formula>
    </cfRule>
    <cfRule type="expression" dxfId="1489" priority="360">
      <formula>$G9="Porcentaje"</formula>
    </cfRule>
  </conditionalFormatting>
  <conditionalFormatting sqref="K5:K18">
    <cfRule type="cellIs" dxfId="1488" priority="153" operator="greaterThan">
      <formula>1.1</formula>
    </cfRule>
    <cfRule type="cellIs" dxfId="1487" priority="154" operator="between">
      <formula>100%</formula>
      <formula>110%</formula>
    </cfRule>
    <cfRule type="cellIs" dxfId="1486" priority="155" operator="between">
      <formula>70%</formula>
      <formula>99.9999999%</formula>
    </cfRule>
    <cfRule type="cellIs" dxfId="1485" priority="156" operator="between">
      <formula>0</formula>
      <formula>0.6999999999999</formula>
    </cfRule>
  </conditionalFormatting>
  <conditionalFormatting sqref="J5:J18">
    <cfRule type="containsText" dxfId="1484" priority="147" operator="containsText" text="Sin medición en la vigencia">
      <formula>NOT(ISERROR(SEARCH("Sin medición en la vigencia",J5)))</formula>
    </cfRule>
    <cfRule type="cellIs" dxfId="1483" priority="148" operator="greaterThan">
      <formula>1.1</formula>
    </cfRule>
    <cfRule type="cellIs" dxfId="1482" priority="149" operator="between">
      <formula>100%</formula>
      <formula>110%</formula>
    </cfRule>
    <cfRule type="cellIs" dxfId="1481" priority="150" operator="between">
      <formula>70%</formula>
      <formula>99.9999999%</formula>
    </cfRule>
    <cfRule type="cellIs" dxfId="1480" priority="151" operator="between">
      <formula>0</formula>
      <formula>0.6999999999999</formula>
    </cfRule>
  </conditionalFormatting>
  <conditionalFormatting sqref="K20:K31">
    <cfRule type="cellIs" dxfId="1479" priority="143" operator="greaterThan">
      <formula>1.1</formula>
    </cfRule>
    <cfRule type="cellIs" dxfId="1478" priority="144" operator="between">
      <formula>100%</formula>
      <formula>110%</formula>
    </cfRule>
    <cfRule type="cellIs" dxfId="1477" priority="145" operator="between">
      <formula>70%</formula>
      <formula>99.9999999%</formula>
    </cfRule>
    <cfRule type="cellIs" dxfId="1476" priority="146" operator="between">
      <formula>0</formula>
      <formula>0.6999999999999</formula>
    </cfRule>
  </conditionalFormatting>
  <conditionalFormatting sqref="J20:J31">
    <cfRule type="containsText" dxfId="1475" priority="137" operator="containsText" text="Sin medición en la vigencia">
      <formula>NOT(ISERROR(SEARCH("Sin medición en la vigencia",J20)))</formula>
    </cfRule>
    <cfRule type="cellIs" dxfId="1474" priority="138" operator="greaterThan">
      <formula>1.1</formula>
    </cfRule>
    <cfRule type="cellIs" dxfId="1473" priority="139" operator="between">
      <formula>100%</formula>
      <formula>110%</formula>
    </cfRule>
    <cfRule type="cellIs" dxfId="1472" priority="140" operator="between">
      <formula>70%</formula>
      <formula>99.9999999%</formula>
    </cfRule>
    <cfRule type="cellIs" dxfId="1471" priority="141" operator="between">
      <formula>0</formula>
      <formula>0.6999999999999</formula>
    </cfRule>
  </conditionalFormatting>
  <conditionalFormatting sqref="K33:K47">
    <cfRule type="cellIs" dxfId="1470" priority="133" operator="greaterThan">
      <formula>1.1</formula>
    </cfRule>
    <cfRule type="cellIs" dxfId="1469" priority="134" operator="between">
      <formula>100%</formula>
      <formula>110%</formula>
    </cfRule>
    <cfRule type="cellIs" dxfId="1468" priority="135" operator="between">
      <formula>70%</formula>
      <formula>99.9999999%</formula>
    </cfRule>
    <cfRule type="cellIs" dxfId="1467" priority="136" operator="between">
      <formula>0</formula>
      <formula>0.6999999999999</formula>
    </cfRule>
  </conditionalFormatting>
  <conditionalFormatting sqref="J33:J47">
    <cfRule type="containsText" dxfId="1466" priority="127" operator="containsText" text="Sin medición en la vigencia">
      <formula>NOT(ISERROR(SEARCH("Sin medición en la vigencia",J33)))</formula>
    </cfRule>
    <cfRule type="cellIs" dxfId="1465" priority="128" operator="greaterThan">
      <formula>1.1</formula>
    </cfRule>
    <cfRule type="cellIs" dxfId="1464" priority="129" operator="between">
      <formula>100%</formula>
      <formula>110%</formula>
    </cfRule>
    <cfRule type="cellIs" dxfId="1463" priority="130" operator="between">
      <formula>70%</formula>
      <formula>99.9999999%</formula>
    </cfRule>
    <cfRule type="cellIs" dxfId="1462" priority="131" operator="between">
      <formula>0</formula>
      <formula>0.6999999999999</formula>
    </cfRule>
  </conditionalFormatting>
  <conditionalFormatting sqref="K49">
    <cfRule type="cellIs" dxfId="1461" priority="123" operator="greaterThan">
      <formula>1.1</formula>
    </cfRule>
    <cfRule type="cellIs" dxfId="1460" priority="124" operator="between">
      <formula>100%</formula>
      <formula>110%</formula>
    </cfRule>
    <cfRule type="cellIs" dxfId="1459" priority="125" operator="between">
      <formula>70%</formula>
      <formula>99.9999999%</formula>
    </cfRule>
    <cfRule type="cellIs" dxfId="1458" priority="126" operator="between">
      <formula>0</formula>
      <formula>0.6999999999999</formula>
    </cfRule>
  </conditionalFormatting>
  <conditionalFormatting sqref="J49">
    <cfRule type="containsText" dxfId="1457" priority="117" operator="containsText" text="Sin medición en la vigencia">
      <formula>NOT(ISERROR(SEARCH("Sin medición en la vigencia",J49)))</formula>
    </cfRule>
    <cfRule type="cellIs" dxfId="1456" priority="118" operator="greaterThan">
      <formula>1.1</formula>
    </cfRule>
    <cfRule type="cellIs" dxfId="1455" priority="119" operator="between">
      <formula>100%</formula>
      <formula>110%</formula>
    </cfRule>
    <cfRule type="cellIs" dxfId="1454" priority="120" operator="between">
      <formula>70%</formula>
      <formula>99.9999999%</formula>
    </cfRule>
    <cfRule type="cellIs" dxfId="1453" priority="121" operator="between">
      <formula>0</formula>
      <formula>0.6999999999999</formula>
    </cfRule>
  </conditionalFormatting>
  <hyperlinks>
    <hyperlink ref="L50" location="Principal!A1" display="volver al índice" xr:uid="{00000000-0004-0000-56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52" operator="containsText" id="{6D824970-3105-4D28-A03A-E605D2FB001A}">
            <xm:f>NOT(ISERROR(SEARCH("-",K5)))</xm:f>
            <xm:f>"-"</xm:f>
            <x14:dxf>
              <fill>
                <patternFill>
                  <bgColor rgb="FF000000"/>
                </patternFill>
              </fill>
            </x14:dxf>
          </x14:cfRule>
          <xm:sqref>K5:K18</xm:sqref>
        </x14:conditionalFormatting>
        <x14:conditionalFormatting xmlns:xm="http://schemas.microsoft.com/office/excel/2006/main">
          <x14:cfRule type="containsText" priority="142" operator="containsText" id="{F754F50C-03A6-436E-8255-B3C071766286}">
            <xm:f>NOT(ISERROR(SEARCH("-",K20)))</xm:f>
            <xm:f>"-"</xm:f>
            <x14:dxf>
              <fill>
                <patternFill>
                  <bgColor rgb="FF000000"/>
                </patternFill>
              </fill>
            </x14:dxf>
          </x14:cfRule>
          <xm:sqref>K20:K31</xm:sqref>
        </x14:conditionalFormatting>
        <x14:conditionalFormatting xmlns:xm="http://schemas.microsoft.com/office/excel/2006/main">
          <x14:cfRule type="containsText" priority="132" operator="containsText" id="{451CEA3A-F956-40AF-BE39-FB6C8F5C93B2}">
            <xm:f>NOT(ISERROR(SEARCH("-",K33)))</xm:f>
            <xm:f>"-"</xm:f>
            <x14:dxf>
              <fill>
                <patternFill>
                  <bgColor rgb="FF000000"/>
                </patternFill>
              </fill>
            </x14:dxf>
          </x14:cfRule>
          <xm:sqref>K33:K47</xm:sqref>
        </x14:conditionalFormatting>
        <x14:conditionalFormatting xmlns:xm="http://schemas.microsoft.com/office/excel/2006/main">
          <x14:cfRule type="containsText" priority="122" operator="containsText" id="{2FA1E037-45CD-432E-B041-0C51F81CD256}">
            <xm:f>NOT(ISERROR(SEARCH("-",K49)))</xm:f>
            <xm:f>"-"</xm:f>
            <x14:dxf>
              <fill>
                <patternFill>
                  <bgColor rgb="FF000000"/>
                </patternFill>
              </fill>
            </x14:dxf>
          </x14:cfRule>
          <xm:sqref>K49</xm:sqref>
        </x14:conditionalFormatting>
      </x14:conditionalFormatting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N115"/>
  <sheetViews>
    <sheetView zoomScale="60" zoomScaleNormal="60" workbookViewId="0">
      <pane xSplit="7" ySplit="4" topLeftCell="H5" activePane="bottomRight" state="frozen"/>
      <selection pane="topRight" activeCell="H1" sqref="H1"/>
      <selection pane="bottomLeft" activeCell="A5" sqref="A5"/>
      <selection pane="bottomRight" activeCell="L8" sqref="L8"/>
    </sheetView>
  </sheetViews>
  <sheetFormatPr baseColWidth="10" defaultColWidth="11.42578125" defaultRowHeight="21" x14ac:dyDescent="0.35"/>
  <cols>
    <col min="1" max="1" width="20" style="163" customWidth="1"/>
    <col min="2" max="2" width="20.5703125" style="163" customWidth="1"/>
    <col min="3" max="3" width="25.28515625" style="163" customWidth="1"/>
    <col min="4" max="4" width="26.85546875" style="163" customWidth="1"/>
    <col min="5" max="5" width="24.85546875" style="163" customWidth="1"/>
    <col min="6" max="6" width="32.28515625" style="163" customWidth="1"/>
    <col min="7" max="7" width="13.28515625" style="163" customWidth="1"/>
    <col min="8" max="9" width="22.28515625" style="168" bestFit="1" customWidth="1"/>
    <col min="10" max="10" width="24.42578125" style="168" customWidth="1"/>
    <col min="11" max="11" width="23.85546875" style="168" customWidth="1"/>
    <col min="12" max="12" width="150.7109375" style="167" customWidth="1"/>
    <col min="13" max="16384" width="11.42578125" style="124"/>
  </cols>
  <sheetData>
    <row r="1" spans="1:12" ht="81.75" customHeight="1" thickBot="1" x14ac:dyDescent="0.3">
      <c r="A1" s="117"/>
      <c r="B1" s="118" t="s">
        <v>122</v>
      </c>
      <c r="C1" s="118"/>
      <c r="D1" s="119" t="s">
        <v>2144</v>
      </c>
      <c r="E1" s="119"/>
      <c r="F1" s="119"/>
      <c r="G1" s="119"/>
      <c r="H1" s="123"/>
      <c r="I1" s="123"/>
      <c r="J1" s="123"/>
      <c r="K1" s="123"/>
      <c r="L1" s="122"/>
    </row>
    <row r="2" spans="1:12" s="131" customFormat="1" ht="36" customHeight="1" thickTop="1" thickBot="1" x14ac:dyDescent="0.3">
      <c r="A2" s="125"/>
      <c r="B2" s="125"/>
      <c r="C2" s="125"/>
      <c r="D2" s="125"/>
      <c r="E2" s="125"/>
      <c r="F2" s="125"/>
      <c r="G2" s="125"/>
      <c r="H2" s="127" t="s">
        <v>124</v>
      </c>
      <c r="I2" s="128"/>
      <c r="J2" s="128"/>
      <c r="K2" s="129"/>
      <c r="L2" s="130" t="s">
        <v>21</v>
      </c>
    </row>
    <row r="3" spans="1:12" ht="83.25" customHeight="1" thickTop="1" thickBot="1" x14ac:dyDescent="0.3">
      <c r="A3" s="125" t="s">
        <v>125</v>
      </c>
      <c r="B3" s="125" t="s">
        <v>126</v>
      </c>
      <c r="C3" s="125" t="s">
        <v>127</v>
      </c>
      <c r="D3" s="125" t="s">
        <v>128</v>
      </c>
      <c r="E3" s="125" t="s">
        <v>129</v>
      </c>
      <c r="F3" s="125" t="s">
        <v>272</v>
      </c>
      <c r="G3" s="125" t="s">
        <v>273</v>
      </c>
      <c r="H3" s="133" t="s">
        <v>130</v>
      </c>
      <c r="I3" s="133" t="s">
        <v>131</v>
      </c>
      <c r="J3" s="134" t="s">
        <v>132</v>
      </c>
      <c r="K3" s="134" t="s">
        <v>209</v>
      </c>
      <c r="L3" s="135" t="s">
        <v>134</v>
      </c>
    </row>
    <row r="4" spans="1:12" ht="22.5" thickTop="1" thickBot="1" x14ac:dyDescent="0.3">
      <c r="A4" s="173"/>
      <c r="B4" s="251" t="s">
        <v>135</v>
      </c>
      <c r="C4" s="251"/>
      <c r="D4" s="251"/>
      <c r="E4" s="251"/>
      <c r="F4" s="251"/>
      <c r="G4" s="251"/>
      <c r="H4" s="177"/>
      <c r="I4" s="177"/>
      <c r="J4" s="177"/>
      <c r="K4" s="177"/>
      <c r="L4" s="175"/>
    </row>
    <row r="5" spans="1:12" ht="46.5" thickTop="1" thickBot="1" x14ac:dyDescent="0.3">
      <c r="A5" s="125" t="s">
        <v>2145</v>
      </c>
      <c r="B5" s="282" t="s">
        <v>137</v>
      </c>
      <c r="C5" s="252" t="s">
        <v>771</v>
      </c>
      <c r="D5" s="252" t="s">
        <v>139</v>
      </c>
      <c r="E5" s="143" t="s">
        <v>140</v>
      </c>
      <c r="F5" s="143" t="s">
        <v>275</v>
      </c>
      <c r="G5" s="143" t="s">
        <v>276</v>
      </c>
      <c r="H5" s="150">
        <v>0.95</v>
      </c>
      <c r="I5" s="150">
        <v>0.995</v>
      </c>
      <c r="J5" s="151">
        <v>1.0473684210526317</v>
      </c>
      <c r="K5" s="145">
        <v>1.0473684210526317</v>
      </c>
      <c r="L5" s="152" t="s">
        <v>2146</v>
      </c>
    </row>
    <row r="6" spans="1:12" ht="46.5" thickTop="1" thickBot="1" x14ac:dyDescent="0.3">
      <c r="A6" s="125" t="s">
        <v>2145</v>
      </c>
      <c r="B6" s="282" t="s">
        <v>137</v>
      </c>
      <c r="C6" s="252" t="s">
        <v>771</v>
      </c>
      <c r="D6" s="143" t="s">
        <v>141</v>
      </c>
      <c r="E6" s="143" t="s">
        <v>1234</v>
      </c>
      <c r="F6" s="143" t="s">
        <v>279</v>
      </c>
      <c r="G6" s="143" t="s">
        <v>276</v>
      </c>
      <c r="H6" s="194">
        <v>0.95</v>
      </c>
      <c r="I6" s="194">
        <v>1.026</v>
      </c>
      <c r="J6" s="151">
        <v>1.08</v>
      </c>
      <c r="K6" s="145">
        <v>1.08</v>
      </c>
      <c r="L6" s="152" t="s">
        <v>2147</v>
      </c>
    </row>
    <row r="7" spans="1:12" ht="46.5" thickTop="1" thickBot="1" x14ac:dyDescent="0.3">
      <c r="A7" s="125" t="s">
        <v>2145</v>
      </c>
      <c r="B7" s="282" t="s">
        <v>137</v>
      </c>
      <c r="C7" s="252" t="s">
        <v>143</v>
      </c>
      <c r="D7" s="143" t="s">
        <v>1135</v>
      </c>
      <c r="E7" s="143" t="s">
        <v>565</v>
      </c>
      <c r="F7" s="143" t="s">
        <v>1494</v>
      </c>
      <c r="G7" s="143" t="s">
        <v>1443</v>
      </c>
      <c r="H7" s="194">
        <v>507409</v>
      </c>
      <c r="I7" s="194">
        <v>468560</v>
      </c>
      <c r="J7" s="151">
        <v>0.92343651768100288</v>
      </c>
      <c r="K7" s="145">
        <v>0.92343651768100288</v>
      </c>
      <c r="L7" s="152" t="s">
        <v>2148</v>
      </c>
    </row>
    <row r="8" spans="1:12" ht="121.5" thickTop="1" thickBot="1" x14ac:dyDescent="0.3">
      <c r="A8" s="125" t="s">
        <v>2145</v>
      </c>
      <c r="B8" s="282" t="s">
        <v>137</v>
      </c>
      <c r="C8" s="252" t="s">
        <v>143</v>
      </c>
      <c r="D8" s="143" t="s">
        <v>564</v>
      </c>
      <c r="E8" s="143" t="s">
        <v>144</v>
      </c>
      <c r="F8" s="143" t="s">
        <v>1496</v>
      </c>
      <c r="G8" s="143" t="s">
        <v>1443</v>
      </c>
      <c r="H8" s="194">
        <v>188829.75807210596</v>
      </c>
      <c r="I8" s="194">
        <v>173554.11000000002</v>
      </c>
      <c r="J8" s="151">
        <v>0.919103597716453</v>
      </c>
      <c r="K8" s="145">
        <v>0.919103597716453</v>
      </c>
      <c r="L8" s="146" t="s">
        <v>2149</v>
      </c>
    </row>
    <row r="9" spans="1:12" ht="76.5" thickTop="1" thickBot="1" x14ac:dyDescent="0.3">
      <c r="A9" s="125" t="s">
        <v>2145</v>
      </c>
      <c r="B9" s="282" t="s">
        <v>137</v>
      </c>
      <c r="C9" s="252" t="s">
        <v>143</v>
      </c>
      <c r="D9" s="143" t="s">
        <v>145</v>
      </c>
      <c r="E9" s="252" t="s">
        <v>146</v>
      </c>
      <c r="F9" s="252" t="s">
        <v>1550</v>
      </c>
      <c r="G9" s="252" t="s">
        <v>453</v>
      </c>
      <c r="H9" s="194">
        <v>425</v>
      </c>
      <c r="I9" s="194">
        <v>476</v>
      </c>
      <c r="J9" s="151">
        <v>1.1200000000000001</v>
      </c>
      <c r="K9" s="145">
        <v>1.1200000000000001</v>
      </c>
      <c r="L9" s="170" t="s">
        <v>2150</v>
      </c>
    </row>
    <row r="10" spans="1:12" ht="75" customHeight="1" thickTop="1" thickBot="1" x14ac:dyDescent="0.3">
      <c r="A10" s="125" t="s">
        <v>2145</v>
      </c>
      <c r="B10" s="282" t="s">
        <v>137</v>
      </c>
      <c r="C10" s="252" t="s">
        <v>143</v>
      </c>
      <c r="D10" s="143" t="s">
        <v>1138</v>
      </c>
      <c r="E10" s="143" t="s">
        <v>466</v>
      </c>
      <c r="F10" s="143" t="s">
        <v>466</v>
      </c>
      <c r="G10" s="143" t="s">
        <v>438</v>
      </c>
      <c r="H10" s="194">
        <v>43230000000</v>
      </c>
      <c r="I10" s="194">
        <v>78360878451</v>
      </c>
      <c r="J10" s="151">
        <v>1.8126504383761277</v>
      </c>
      <c r="K10" s="145">
        <v>1.8126504383761277</v>
      </c>
      <c r="L10" s="152" t="s">
        <v>2151</v>
      </c>
    </row>
    <row r="11" spans="1:12" ht="106.5" thickTop="1" thickBot="1" x14ac:dyDescent="0.3">
      <c r="A11" s="125" t="s">
        <v>2145</v>
      </c>
      <c r="B11" s="282" t="s">
        <v>137</v>
      </c>
      <c r="C11" s="252" t="s">
        <v>143</v>
      </c>
      <c r="D11" s="252" t="s">
        <v>150</v>
      </c>
      <c r="E11" s="143" t="s">
        <v>151</v>
      </c>
      <c r="F11" s="143" t="s">
        <v>1322</v>
      </c>
      <c r="G11" s="143" t="s">
        <v>276</v>
      </c>
      <c r="H11" s="194">
        <v>0.65500000000000003</v>
      </c>
      <c r="I11" s="194">
        <v>0.56999999999999995</v>
      </c>
      <c r="J11" s="151">
        <v>1</v>
      </c>
      <c r="K11" s="145">
        <v>1</v>
      </c>
      <c r="L11" s="152" t="s">
        <v>2152</v>
      </c>
    </row>
    <row r="12" spans="1:12" ht="61.5" thickTop="1" thickBot="1" x14ac:dyDescent="0.3">
      <c r="A12" s="125" t="s">
        <v>2145</v>
      </c>
      <c r="B12" s="282" t="s">
        <v>137</v>
      </c>
      <c r="C12" s="252" t="s">
        <v>143</v>
      </c>
      <c r="D12" s="252" t="s">
        <v>150</v>
      </c>
      <c r="E12" s="143" t="s">
        <v>1141</v>
      </c>
      <c r="F12" s="143" t="s">
        <v>1324</v>
      </c>
      <c r="G12" s="143" t="s">
        <v>276</v>
      </c>
      <c r="H12" s="194">
        <v>1</v>
      </c>
      <c r="I12" s="194">
        <v>1</v>
      </c>
      <c r="J12" s="151">
        <v>1</v>
      </c>
      <c r="K12" s="145">
        <v>1</v>
      </c>
      <c r="L12" s="170" t="s">
        <v>2153</v>
      </c>
    </row>
    <row r="13" spans="1:12" ht="136.5" thickTop="1" thickBot="1" x14ac:dyDescent="0.3">
      <c r="A13" s="125" t="s">
        <v>2145</v>
      </c>
      <c r="B13" s="282" t="s">
        <v>137</v>
      </c>
      <c r="C13" s="252" t="s">
        <v>143</v>
      </c>
      <c r="D13" s="252" t="s">
        <v>150</v>
      </c>
      <c r="E13" s="143" t="s">
        <v>1143</v>
      </c>
      <c r="F13" s="143" t="s">
        <v>1326</v>
      </c>
      <c r="G13" s="143" t="s">
        <v>276</v>
      </c>
      <c r="H13" s="194">
        <v>1</v>
      </c>
      <c r="I13" s="194">
        <v>1</v>
      </c>
      <c r="J13" s="151">
        <v>1</v>
      </c>
      <c r="K13" s="145">
        <v>1</v>
      </c>
      <c r="L13" s="146" t="s">
        <v>2154</v>
      </c>
    </row>
    <row r="14" spans="1:12" ht="22.5" thickTop="1" thickBot="1" x14ac:dyDescent="0.3">
      <c r="A14" s="284"/>
      <c r="B14" s="284" t="s">
        <v>290</v>
      </c>
      <c r="C14" s="284"/>
      <c r="D14" s="284"/>
      <c r="E14" s="284"/>
      <c r="F14" s="284"/>
      <c r="G14" s="284"/>
      <c r="H14" s="239"/>
      <c r="I14" s="239"/>
      <c r="J14" s="239"/>
      <c r="K14" s="237"/>
      <c r="L14" s="289"/>
    </row>
    <row r="15" spans="1:12" ht="91.5" thickTop="1" thickBot="1" x14ac:dyDescent="0.3">
      <c r="A15" s="125" t="s">
        <v>2145</v>
      </c>
      <c r="B15" s="783" t="s">
        <v>158</v>
      </c>
      <c r="C15" s="252" t="s">
        <v>159</v>
      </c>
      <c r="D15" s="143" t="s">
        <v>1685</v>
      </c>
      <c r="E15" s="143" t="s">
        <v>632</v>
      </c>
      <c r="F15" s="143" t="s">
        <v>1506</v>
      </c>
      <c r="G15" s="261" t="s">
        <v>453</v>
      </c>
      <c r="H15" s="194">
        <v>24</v>
      </c>
      <c r="I15" s="194">
        <v>31</v>
      </c>
      <c r="J15" s="151">
        <v>1.2916666666666667</v>
      </c>
      <c r="K15" s="145">
        <v>1.2916666666666667</v>
      </c>
      <c r="L15" s="170" t="s">
        <v>2155</v>
      </c>
    </row>
    <row r="16" spans="1:12" ht="135.75" customHeight="1" thickTop="1" thickBot="1" x14ac:dyDescent="0.3">
      <c r="A16" s="125" t="s">
        <v>2145</v>
      </c>
      <c r="B16" s="783" t="s">
        <v>158</v>
      </c>
      <c r="C16" s="252" t="s">
        <v>159</v>
      </c>
      <c r="D16" s="1021" t="s">
        <v>1654</v>
      </c>
      <c r="E16" s="143" t="s">
        <v>635</v>
      </c>
      <c r="F16" s="143" t="s">
        <v>1509</v>
      </c>
      <c r="G16" s="261" t="s">
        <v>453</v>
      </c>
      <c r="H16" s="194">
        <v>15</v>
      </c>
      <c r="I16" s="194">
        <v>31</v>
      </c>
      <c r="J16" s="151">
        <v>2.0666666666666669</v>
      </c>
      <c r="K16" s="145">
        <v>2</v>
      </c>
      <c r="L16" s="152" t="s">
        <v>2156</v>
      </c>
    </row>
    <row r="17" spans="1:14" ht="91.5" thickTop="1" thickBot="1" x14ac:dyDescent="0.3">
      <c r="A17" s="125" t="s">
        <v>2145</v>
      </c>
      <c r="B17" s="783" t="s">
        <v>158</v>
      </c>
      <c r="C17" s="252" t="s">
        <v>159</v>
      </c>
      <c r="D17" s="1021" t="s">
        <v>1654</v>
      </c>
      <c r="E17" s="143" t="s">
        <v>637</v>
      </c>
      <c r="F17" s="143" t="s">
        <v>1511</v>
      </c>
      <c r="G17" s="261" t="s">
        <v>453</v>
      </c>
      <c r="H17" s="194">
        <v>12</v>
      </c>
      <c r="I17" s="194">
        <v>15</v>
      </c>
      <c r="J17" s="151">
        <v>1.25</v>
      </c>
      <c r="K17" s="145">
        <v>1.25</v>
      </c>
      <c r="L17" s="170" t="s">
        <v>2157</v>
      </c>
    </row>
    <row r="18" spans="1:14" ht="226.5" thickTop="1" thickBot="1" x14ac:dyDescent="0.3">
      <c r="A18" s="125" t="s">
        <v>2145</v>
      </c>
      <c r="B18" s="783" t="s">
        <v>158</v>
      </c>
      <c r="C18" s="252" t="s">
        <v>159</v>
      </c>
      <c r="D18" s="143" t="s">
        <v>1513</v>
      </c>
      <c r="E18" s="143" t="s">
        <v>1514</v>
      </c>
      <c r="F18" s="143" t="s">
        <v>1515</v>
      </c>
      <c r="G18" s="143" t="s">
        <v>276</v>
      </c>
      <c r="H18" s="194">
        <v>0.5</v>
      </c>
      <c r="I18" s="194">
        <v>0.5389166666666666</v>
      </c>
      <c r="J18" s="151">
        <v>1.0778333333333332</v>
      </c>
      <c r="K18" s="145">
        <v>1.0778333333333332</v>
      </c>
      <c r="L18" s="170" t="s">
        <v>2158</v>
      </c>
    </row>
    <row r="19" spans="1:14" ht="61.5" thickTop="1" thickBot="1" x14ac:dyDescent="0.3">
      <c r="A19" s="125" t="s">
        <v>2145</v>
      </c>
      <c r="B19" s="783" t="s">
        <v>158</v>
      </c>
      <c r="C19" s="252" t="s">
        <v>159</v>
      </c>
      <c r="D19" s="143" t="s">
        <v>577</v>
      </c>
      <c r="E19" s="143" t="s">
        <v>578</v>
      </c>
      <c r="F19" s="143" t="s">
        <v>1560</v>
      </c>
      <c r="G19" s="143" t="s">
        <v>453</v>
      </c>
      <c r="H19" s="194">
        <v>2771</v>
      </c>
      <c r="I19" s="194">
        <v>4253</v>
      </c>
      <c r="J19" s="151">
        <v>1.5348249729339589</v>
      </c>
      <c r="K19" s="145">
        <v>1.5348249729339589</v>
      </c>
      <c r="L19" s="152" t="s">
        <v>2159</v>
      </c>
    </row>
    <row r="20" spans="1:14" ht="61.5" thickTop="1" thickBot="1" x14ac:dyDescent="0.3">
      <c r="A20" s="125" t="s">
        <v>2145</v>
      </c>
      <c r="B20" s="783" t="s">
        <v>158</v>
      </c>
      <c r="C20" s="252" t="s">
        <v>159</v>
      </c>
      <c r="D20" s="143" t="s">
        <v>192</v>
      </c>
      <c r="E20" s="143" t="s">
        <v>193</v>
      </c>
      <c r="F20" s="143" t="s">
        <v>1519</v>
      </c>
      <c r="G20" s="143" t="s">
        <v>1334</v>
      </c>
      <c r="H20" s="194">
        <v>10.199999999999999</v>
      </c>
      <c r="I20" s="194">
        <v>10.016666666666666</v>
      </c>
      <c r="J20" s="151">
        <v>1.0183028286189684</v>
      </c>
      <c r="K20" s="145">
        <v>1.0183028286189684</v>
      </c>
      <c r="L20" s="146" t="s">
        <v>2160</v>
      </c>
    </row>
    <row r="21" spans="1:14" ht="72" customHeight="1" thickTop="1" thickBot="1" x14ac:dyDescent="0.3">
      <c r="A21" s="125" t="s">
        <v>2145</v>
      </c>
      <c r="B21" s="783" t="s">
        <v>158</v>
      </c>
      <c r="C21" s="252" t="s">
        <v>159</v>
      </c>
      <c r="D21" s="143" t="s">
        <v>231</v>
      </c>
      <c r="E21" s="143" t="s">
        <v>232</v>
      </c>
      <c r="F21" s="143" t="s">
        <v>1331</v>
      </c>
      <c r="G21" s="143" t="s">
        <v>276</v>
      </c>
      <c r="H21" s="194">
        <v>1</v>
      </c>
      <c r="I21" s="194">
        <v>1</v>
      </c>
      <c r="J21" s="151">
        <v>1</v>
      </c>
      <c r="K21" s="145">
        <v>1</v>
      </c>
      <c r="L21" s="170" t="s">
        <v>2161</v>
      </c>
    </row>
    <row r="22" spans="1:14" ht="61.5" thickTop="1" thickBot="1" x14ac:dyDescent="0.3">
      <c r="A22" s="125" t="s">
        <v>2145</v>
      </c>
      <c r="B22" s="783" t="s">
        <v>158</v>
      </c>
      <c r="C22" s="252" t="s">
        <v>159</v>
      </c>
      <c r="D22" s="143" t="s">
        <v>234</v>
      </c>
      <c r="E22" s="143" t="s">
        <v>235</v>
      </c>
      <c r="F22" s="143" t="s">
        <v>1333</v>
      </c>
      <c r="G22" s="261" t="s">
        <v>1334</v>
      </c>
      <c r="H22" s="194">
        <v>4</v>
      </c>
      <c r="I22" s="194">
        <v>4</v>
      </c>
      <c r="J22" s="151">
        <v>1</v>
      </c>
      <c r="K22" s="145">
        <v>1</v>
      </c>
      <c r="L22" s="170" t="s">
        <v>2162</v>
      </c>
    </row>
    <row r="23" spans="1:14" ht="76.5" thickTop="1" thickBot="1" x14ac:dyDescent="0.3">
      <c r="A23" s="125" t="s">
        <v>2145</v>
      </c>
      <c r="B23" s="783" t="s">
        <v>158</v>
      </c>
      <c r="C23" s="252" t="s">
        <v>159</v>
      </c>
      <c r="D23" s="143" t="s">
        <v>247</v>
      </c>
      <c r="E23" s="143" t="s">
        <v>1152</v>
      </c>
      <c r="F23" s="143" t="s">
        <v>1336</v>
      </c>
      <c r="G23" s="261" t="s">
        <v>276</v>
      </c>
      <c r="H23" s="194">
        <v>1</v>
      </c>
      <c r="I23" s="194">
        <v>1</v>
      </c>
      <c r="J23" s="151">
        <v>1</v>
      </c>
      <c r="K23" s="145">
        <v>1</v>
      </c>
      <c r="L23" s="152" t="s">
        <v>2163</v>
      </c>
    </row>
    <row r="24" spans="1:14" ht="101.45" customHeight="1" thickTop="1" thickBot="1" x14ac:dyDescent="0.3">
      <c r="A24" s="125" t="s">
        <v>2145</v>
      </c>
      <c r="B24" s="783" t="s">
        <v>158</v>
      </c>
      <c r="C24" s="252" t="s">
        <v>160</v>
      </c>
      <c r="D24" s="143" t="s">
        <v>1662</v>
      </c>
      <c r="E24" s="143" t="s">
        <v>1523</v>
      </c>
      <c r="F24" s="143" t="s">
        <v>1524</v>
      </c>
      <c r="G24" s="261" t="s">
        <v>276</v>
      </c>
      <c r="H24" s="194">
        <v>1</v>
      </c>
      <c r="I24" s="194">
        <v>1</v>
      </c>
      <c r="J24" s="151">
        <v>1</v>
      </c>
      <c r="K24" s="145">
        <v>1</v>
      </c>
      <c r="L24" s="152" t="s">
        <v>2164</v>
      </c>
    </row>
    <row r="25" spans="1:14" ht="76.5" thickTop="1" thickBot="1" x14ac:dyDescent="0.3">
      <c r="A25" s="125" t="s">
        <v>2145</v>
      </c>
      <c r="B25" s="783" t="s">
        <v>158</v>
      </c>
      <c r="C25" s="252" t="s">
        <v>160</v>
      </c>
      <c r="D25" s="143" t="s">
        <v>594</v>
      </c>
      <c r="E25" s="143" t="s">
        <v>595</v>
      </c>
      <c r="F25" s="143" t="s">
        <v>1566</v>
      </c>
      <c r="G25" s="143" t="s">
        <v>1527</v>
      </c>
      <c r="H25" s="188">
        <v>32</v>
      </c>
      <c r="I25" s="188">
        <v>29.25</v>
      </c>
      <c r="J25" s="151">
        <v>1.0940170940170941</v>
      </c>
      <c r="K25" s="145">
        <v>1.0940170940170941</v>
      </c>
      <c r="L25" s="146" t="s">
        <v>2165</v>
      </c>
    </row>
    <row r="26" spans="1:14" ht="22.5" thickTop="1" thickBot="1" x14ac:dyDescent="0.3">
      <c r="A26" s="254"/>
      <c r="B26" s="600" t="s">
        <v>161</v>
      </c>
      <c r="C26" s="601"/>
      <c r="D26" s="601"/>
      <c r="E26" s="254"/>
      <c r="F26" s="254"/>
      <c r="G26" s="254"/>
      <c r="H26" s="141"/>
      <c r="I26" s="141"/>
      <c r="J26" s="141"/>
      <c r="K26" s="138"/>
      <c r="L26" s="259"/>
    </row>
    <row r="27" spans="1:14" ht="61.5" thickTop="1" thickBot="1" x14ac:dyDescent="0.3">
      <c r="A27" s="125" t="s">
        <v>2145</v>
      </c>
      <c r="B27" s="604" t="s">
        <v>162</v>
      </c>
      <c r="C27" s="694" t="s">
        <v>513</v>
      </c>
      <c r="D27" s="694" t="s">
        <v>1384</v>
      </c>
      <c r="E27" s="143" t="s">
        <v>919</v>
      </c>
      <c r="F27" s="143" t="s">
        <v>1338</v>
      </c>
      <c r="G27" s="261" t="s">
        <v>276</v>
      </c>
      <c r="H27" s="194">
        <v>0.69000000000000028</v>
      </c>
      <c r="I27" s="194">
        <v>0.39219999999999999</v>
      </c>
      <c r="J27" s="151">
        <v>0.56840579710144901</v>
      </c>
      <c r="K27" s="145">
        <v>0.56840579710144901</v>
      </c>
      <c r="L27" s="149" t="s">
        <v>2166</v>
      </c>
    </row>
    <row r="28" spans="1:14" ht="91.5" thickTop="1" thickBot="1" x14ac:dyDescent="0.3">
      <c r="A28" s="125" t="s">
        <v>2145</v>
      </c>
      <c r="B28" s="604" t="s">
        <v>162</v>
      </c>
      <c r="C28" s="694" t="s">
        <v>165</v>
      </c>
      <c r="D28" s="252" t="s">
        <v>252</v>
      </c>
      <c r="E28" s="143" t="s">
        <v>200</v>
      </c>
      <c r="F28" s="143" t="s">
        <v>1340</v>
      </c>
      <c r="G28" s="261" t="s">
        <v>276</v>
      </c>
      <c r="H28" s="194">
        <v>1</v>
      </c>
      <c r="I28" s="194">
        <v>2</v>
      </c>
      <c r="J28" s="151">
        <v>2</v>
      </c>
      <c r="K28" s="145">
        <v>2</v>
      </c>
      <c r="L28" s="152" t="s">
        <v>2167</v>
      </c>
    </row>
    <row r="29" spans="1:14" ht="91.5" thickTop="1" thickBot="1" x14ac:dyDescent="0.3">
      <c r="A29" s="125" t="s">
        <v>2145</v>
      </c>
      <c r="B29" s="604" t="s">
        <v>162</v>
      </c>
      <c r="C29" s="694" t="s">
        <v>165</v>
      </c>
      <c r="D29" s="252" t="s">
        <v>252</v>
      </c>
      <c r="E29" s="143" t="s">
        <v>254</v>
      </c>
      <c r="F29" s="143" t="s">
        <v>1342</v>
      </c>
      <c r="G29" s="261" t="s">
        <v>276</v>
      </c>
      <c r="H29" s="194">
        <v>1</v>
      </c>
      <c r="I29" s="1276">
        <v>0.34899999999999998</v>
      </c>
      <c r="J29" s="151">
        <v>0.34899999999999998</v>
      </c>
      <c r="K29" s="145">
        <v>0.34899999999999998</v>
      </c>
      <c r="L29" s="152" t="s">
        <v>2168</v>
      </c>
      <c r="M29" s="1277"/>
      <c r="N29" s="1277"/>
    </row>
    <row r="30" spans="1:14" ht="84.6" customHeight="1" thickTop="1" thickBot="1" x14ac:dyDescent="0.3">
      <c r="A30" s="125" t="s">
        <v>2145</v>
      </c>
      <c r="B30" s="604" t="s">
        <v>162</v>
      </c>
      <c r="C30" s="694" t="s">
        <v>165</v>
      </c>
      <c r="D30" s="252" t="s">
        <v>165</v>
      </c>
      <c r="E30" s="143" t="s">
        <v>264</v>
      </c>
      <c r="F30" s="143" t="s">
        <v>1344</v>
      </c>
      <c r="G30" s="261" t="s">
        <v>276</v>
      </c>
      <c r="H30" s="194">
        <v>1</v>
      </c>
      <c r="I30" s="194">
        <v>1</v>
      </c>
      <c r="J30" s="151">
        <v>1</v>
      </c>
      <c r="K30" s="145">
        <v>1</v>
      </c>
      <c r="L30" s="616" t="s">
        <v>2169</v>
      </c>
    </row>
    <row r="31" spans="1:14" ht="104.45" customHeight="1" thickTop="1" thickBot="1" x14ac:dyDescent="0.3">
      <c r="A31" s="125" t="s">
        <v>2145</v>
      </c>
      <c r="B31" s="604" t="s">
        <v>162</v>
      </c>
      <c r="C31" s="694" t="s">
        <v>165</v>
      </c>
      <c r="D31" s="252" t="s">
        <v>165</v>
      </c>
      <c r="E31" s="143" t="s">
        <v>266</v>
      </c>
      <c r="F31" s="143" t="s">
        <v>1346</v>
      </c>
      <c r="G31" s="261" t="s">
        <v>276</v>
      </c>
      <c r="H31" s="194">
        <v>0</v>
      </c>
      <c r="I31" s="194">
        <v>0</v>
      </c>
      <c r="J31" s="151">
        <v>0.93</v>
      </c>
      <c r="K31" s="145">
        <v>0.93</v>
      </c>
      <c r="L31" s="146" t="s">
        <v>2170</v>
      </c>
    </row>
    <row r="32" spans="1:14" ht="122.45" customHeight="1" thickTop="1" thickBot="1" x14ac:dyDescent="0.3">
      <c r="A32" s="125" t="s">
        <v>2145</v>
      </c>
      <c r="B32" s="604" t="s">
        <v>162</v>
      </c>
      <c r="C32" s="694" t="s">
        <v>165</v>
      </c>
      <c r="D32" s="143" t="s">
        <v>202</v>
      </c>
      <c r="E32" s="143" t="s">
        <v>203</v>
      </c>
      <c r="F32" s="143" t="s">
        <v>306</v>
      </c>
      <c r="G32" s="143" t="s">
        <v>276</v>
      </c>
      <c r="H32" s="194">
        <v>1</v>
      </c>
      <c r="I32" s="194">
        <v>1</v>
      </c>
      <c r="J32" s="151">
        <v>1</v>
      </c>
      <c r="K32" s="145">
        <v>1</v>
      </c>
      <c r="L32" s="152" t="s">
        <v>2171</v>
      </c>
    </row>
    <row r="33" spans="1:12" s="728" customFormat="1" ht="106.5" thickTop="1" thickBot="1" x14ac:dyDescent="0.3">
      <c r="A33" s="125" t="s">
        <v>2145</v>
      </c>
      <c r="B33" s="604" t="s">
        <v>162</v>
      </c>
      <c r="C33" s="252" t="s">
        <v>168</v>
      </c>
      <c r="D33" s="300" t="s">
        <v>487</v>
      </c>
      <c r="E33" s="143" t="s">
        <v>488</v>
      </c>
      <c r="F33" s="143" t="s">
        <v>1349</v>
      </c>
      <c r="G33" s="143" t="s">
        <v>438</v>
      </c>
      <c r="H33" s="194">
        <v>3568000000</v>
      </c>
      <c r="I33" s="194">
        <v>3975182688</v>
      </c>
      <c r="J33" s="151">
        <v>1.1141207085201794</v>
      </c>
      <c r="K33" s="145">
        <v>1.1141207085201794</v>
      </c>
      <c r="L33" s="152" t="s">
        <v>2172</v>
      </c>
    </row>
    <row r="34" spans="1:12" s="728" customFormat="1" ht="76.5" thickTop="1" thickBot="1" x14ac:dyDescent="0.3">
      <c r="A34" s="125" t="s">
        <v>2145</v>
      </c>
      <c r="B34" s="604" t="s">
        <v>162</v>
      </c>
      <c r="C34" s="694" t="s">
        <v>327</v>
      </c>
      <c r="D34" s="300" t="s">
        <v>608</v>
      </c>
      <c r="E34" s="144" t="s">
        <v>609</v>
      </c>
      <c r="F34" s="143" t="s">
        <v>1574</v>
      </c>
      <c r="G34" s="754" t="s">
        <v>453</v>
      </c>
      <c r="H34" s="194">
        <v>1185</v>
      </c>
      <c r="I34" s="194">
        <v>3901</v>
      </c>
      <c r="J34" s="151">
        <v>3.2919831223628693</v>
      </c>
      <c r="K34" s="145">
        <v>2</v>
      </c>
      <c r="L34" s="1022" t="s">
        <v>2173</v>
      </c>
    </row>
    <row r="35" spans="1:12" s="728" customFormat="1" ht="76.5" thickTop="1" thickBot="1" x14ac:dyDescent="0.3">
      <c r="A35" s="125" t="s">
        <v>2145</v>
      </c>
      <c r="B35" s="604" t="s">
        <v>162</v>
      </c>
      <c r="C35" s="1023" t="s">
        <v>327</v>
      </c>
      <c r="D35" s="1024" t="s">
        <v>617</v>
      </c>
      <c r="E35" s="1025" t="s">
        <v>1666</v>
      </c>
      <c r="F35" s="1025" t="s">
        <v>1667</v>
      </c>
      <c r="G35" s="1026" t="s">
        <v>453</v>
      </c>
      <c r="H35" s="1028">
        <v>0</v>
      </c>
      <c r="I35" s="1028">
        <v>0</v>
      </c>
      <c r="J35" s="1029" t="s">
        <v>297</v>
      </c>
      <c r="K35" s="1027" t="s">
        <v>298</v>
      </c>
      <c r="L35" s="760" t="s">
        <v>619</v>
      </c>
    </row>
    <row r="36" spans="1:12" s="728" customFormat="1" ht="76.5" thickTop="1" thickBot="1" x14ac:dyDescent="0.3">
      <c r="A36" s="125" t="s">
        <v>2145</v>
      </c>
      <c r="B36" s="604" t="s">
        <v>162</v>
      </c>
      <c r="C36" s="694" t="s">
        <v>327</v>
      </c>
      <c r="D36" s="300" t="s">
        <v>611</v>
      </c>
      <c r="E36" s="144" t="s">
        <v>612</v>
      </c>
      <c r="F36" s="144" t="s">
        <v>1741</v>
      </c>
      <c r="G36" s="754" t="s">
        <v>453</v>
      </c>
      <c r="H36" s="194">
        <v>2857</v>
      </c>
      <c r="I36" s="194">
        <v>3976</v>
      </c>
      <c r="J36" s="151">
        <v>1.3916695834791739</v>
      </c>
      <c r="K36" s="145">
        <v>1.3916695834791739</v>
      </c>
      <c r="L36" s="170" t="s">
        <v>2174</v>
      </c>
    </row>
    <row r="37" spans="1:12" s="728" customFormat="1" ht="106.5" thickTop="1" thickBot="1" x14ac:dyDescent="0.3">
      <c r="A37" s="125" t="s">
        <v>2145</v>
      </c>
      <c r="B37" s="604" t="s">
        <v>162</v>
      </c>
      <c r="C37" s="1023" t="s">
        <v>327</v>
      </c>
      <c r="D37" s="1024" t="s">
        <v>620</v>
      </c>
      <c r="E37" s="1030" t="s">
        <v>621</v>
      </c>
      <c r="F37" s="1030" t="s">
        <v>1538</v>
      </c>
      <c r="G37" s="1026" t="s">
        <v>453</v>
      </c>
      <c r="H37" s="1028">
        <v>0</v>
      </c>
      <c r="I37" s="1028">
        <v>0</v>
      </c>
      <c r="J37" s="1029" t="s">
        <v>297</v>
      </c>
      <c r="K37" s="1027" t="s">
        <v>298</v>
      </c>
      <c r="L37" s="760" t="s">
        <v>619</v>
      </c>
    </row>
    <row r="38" spans="1:12" s="728" customFormat="1" ht="106.5" thickTop="1" thickBot="1" x14ac:dyDescent="0.3">
      <c r="A38" s="125" t="s">
        <v>2145</v>
      </c>
      <c r="B38" s="604" t="s">
        <v>162</v>
      </c>
      <c r="C38" s="694" t="s">
        <v>327</v>
      </c>
      <c r="D38" s="300" t="s">
        <v>640</v>
      </c>
      <c r="E38" s="252" t="s">
        <v>641</v>
      </c>
      <c r="F38" s="252" t="s">
        <v>1541</v>
      </c>
      <c r="G38" s="996" t="s">
        <v>276</v>
      </c>
      <c r="H38" s="194">
        <v>1</v>
      </c>
      <c r="I38" s="194">
        <v>1</v>
      </c>
      <c r="J38" s="151">
        <v>1</v>
      </c>
      <c r="K38" s="145">
        <v>1</v>
      </c>
      <c r="L38" s="152" t="s">
        <v>2175</v>
      </c>
    </row>
    <row r="39" spans="1:12" ht="22.5" thickTop="1" thickBot="1" x14ac:dyDescent="0.3">
      <c r="A39" s="262"/>
      <c r="B39" s="617" t="s">
        <v>171</v>
      </c>
      <c r="C39" s="617"/>
      <c r="D39" s="617"/>
      <c r="E39" s="262"/>
      <c r="F39" s="262"/>
      <c r="G39" s="262"/>
      <c r="H39" s="161"/>
      <c r="I39" s="161"/>
      <c r="J39" s="161"/>
      <c r="K39" s="158"/>
      <c r="L39" s="266"/>
    </row>
    <row r="40" spans="1:12" ht="46.5" thickTop="1" thickBot="1" x14ac:dyDescent="0.3">
      <c r="A40" s="125" t="s">
        <v>2145</v>
      </c>
      <c r="B40" s="620" t="s">
        <v>172</v>
      </c>
      <c r="C40" s="143" t="s">
        <v>173</v>
      </c>
      <c r="D40" s="143" t="s">
        <v>226</v>
      </c>
      <c r="E40" s="143" t="s">
        <v>206</v>
      </c>
      <c r="F40" s="143" t="s">
        <v>333</v>
      </c>
      <c r="G40" s="153" t="s">
        <v>276</v>
      </c>
      <c r="H40" s="194">
        <v>1</v>
      </c>
      <c r="I40" s="194">
        <v>0.97499999999999987</v>
      </c>
      <c r="J40" s="151">
        <v>0.97499999999999987</v>
      </c>
      <c r="K40" s="145">
        <v>0.97499999999999987</v>
      </c>
      <c r="L40" s="152" t="s">
        <v>2176</v>
      </c>
    </row>
    <row r="41" spans="1:12" ht="104.25" customHeight="1" thickTop="1" x14ac:dyDescent="0.35">
      <c r="B41" s="246"/>
      <c r="C41" s="246"/>
      <c r="D41" s="246"/>
      <c r="E41" s="246"/>
      <c r="F41" s="246"/>
      <c r="G41" s="246"/>
      <c r="J41" s="47" t="s">
        <v>177</v>
      </c>
      <c r="K41" s="1178">
        <v>1.1450774180482914</v>
      </c>
      <c r="L41" s="17" t="s">
        <v>178</v>
      </c>
    </row>
    <row r="42" spans="1:12" x14ac:dyDescent="0.35">
      <c r="B42" s="246"/>
      <c r="C42" s="246"/>
      <c r="D42" s="246"/>
      <c r="E42" s="246"/>
      <c r="F42" s="246"/>
      <c r="G42" s="246"/>
      <c r="K42" s="195"/>
    </row>
    <row r="43" spans="1:12" x14ac:dyDescent="0.35">
      <c r="B43" s="246"/>
      <c r="C43" s="246"/>
      <c r="D43" s="246"/>
      <c r="E43" s="246"/>
      <c r="F43" s="246"/>
      <c r="G43" s="246"/>
      <c r="K43" s="195"/>
    </row>
    <row r="44" spans="1:12" x14ac:dyDescent="0.35">
      <c r="B44" s="246"/>
      <c r="C44" s="246"/>
      <c r="D44" s="246"/>
      <c r="E44" s="246"/>
      <c r="F44" s="246"/>
      <c r="G44" s="246"/>
      <c r="K44" s="195"/>
    </row>
    <row r="45" spans="1:12" x14ac:dyDescent="0.35">
      <c r="B45" s="246"/>
      <c r="C45" s="246"/>
      <c r="D45" s="246"/>
      <c r="E45" s="246"/>
      <c r="F45" s="246"/>
      <c r="G45" s="246"/>
      <c r="K45" s="195"/>
    </row>
    <row r="46" spans="1:12" x14ac:dyDescent="0.35">
      <c r="B46" s="246"/>
      <c r="C46" s="246"/>
      <c r="D46" s="246"/>
      <c r="E46" s="246"/>
      <c r="F46" s="246"/>
      <c r="G46" s="246"/>
      <c r="K46" s="195"/>
    </row>
    <row r="47" spans="1:12" x14ac:dyDescent="0.35">
      <c r="B47" s="246"/>
      <c r="C47" s="246"/>
      <c r="D47" s="246"/>
      <c r="E47" s="246"/>
      <c r="F47" s="246"/>
      <c r="G47" s="246"/>
      <c r="K47" s="195"/>
    </row>
    <row r="48" spans="1:12" x14ac:dyDescent="0.35">
      <c r="B48" s="246"/>
      <c r="C48" s="246"/>
      <c r="D48" s="246"/>
      <c r="E48" s="246"/>
      <c r="F48" s="246"/>
      <c r="G48" s="246"/>
      <c r="K48" s="195"/>
    </row>
    <row r="49" spans="11:11" x14ac:dyDescent="0.35">
      <c r="K49" s="195"/>
    </row>
    <row r="50" spans="11:11" x14ac:dyDescent="0.35">
      <c r="K50" s="195"/>
    </row>
    <row r="51" spans="11:11" x14ac:dyDescent="0.35">
      <c r="K51" s="195"/>
    </row>
    <row r="52" spans="11:11" x14ac:dyDescent="0.35">
      <c r="K52" s="195"/>
    </row>
    <row r="53" spans="11:11" x14ac:dyDescent="0.35">
      <c r="K53" s="195"/>
    </row>
    <row r="54" spans="11:11" x14ac:dyDescent="0.35">
      <c r="K54" s="195"/>
    </row>
    <row r="55" spans="11:11" x14ac:dyDescent="0.35">
      <c r="K55" s="195"/>
    </row>
    <row r="56" spans="11:11" x14ac:dyDescent="0.35">
      <c r="K56" s="195"/>
    </row>
    <row r="57" spans="11:11" x14ac:dyDescent="0.35">
      <c r="K57" s="195"/>
    </row>
    <row r="58" spans="11:11" x14ac:dyDescent="0.35">
      <c r="K58" s="195"/>
    </row>
    <row r="59" spans="11:11" x14ac:dyDescent="0.35">
      <c r="K59" s="195"/>
    </row>
    <row r="60" spans="11:11" x14ac:dyDescent="0.35">
      <c r="K60" s="195"/>
    </row>
    <row r="61" spans="11:11" x14ac:dyDescent="0.35">
      <c r="K61" s="195"/>
    </row>
    <row r="62" spans="11:11" x14ac:dyDescent="0.35">
      <c r="K62" s="195"/>
    </row>
    <row r="63" spans="11:11" x14ac:dyDescent="0.35">
      <c r="K63" s="195"/>
    </row>
    <row r="64" spans="11:11" x14ac:dyDescent="0.35">
      <c r="K64" s="195"/>
    </row>
    <row r="65" spans="11:11" x14ac:dyDescent="0.35">
      <c r="K65" s="195"/>
    </row>
    <row r="66" spans="11:11" x14ac:dyDescent="0.35">
      <c r="K66" s="195"/>
    </row>
    <row r="67" spans="11:11" x14ac:dyDescent="0.35">
      <c r="K67" s="195"/>
    </row>
    <row r="68" spans="11:11" x14ac:dyDescent="0.35">
      <c r="K68" s="195"/>
    </row>
    <row r="69" spans="11:11" x14ac:dyDescent="0.35">
      <c r="K69" s="195"/>
    </row>
    <row r="70" spans="11:11" x14ac:dyDescent="0.35">
      <c r="K70" s="195"/>
    </row>
    <row r="71" spans="11:11" x14ac:dyDescent="0.35">
      <c r="K71" s="195"/>
    </row>
    <row r="72" spans="11:11" x14ac:dyDescent="0.35">
      <c r="K72" s="195"/>
    </row>
    <row r="73" spans="11:11" x14ac:dyDescent="0.35">
      <c r="K73" s="195"/>
    </row>
    <row r="74" spans="11:11" x14ac:dyDescent="0.35">
      <c r="K74" s="195"/>
    </row>
    <row r="75" spans="11:11" x14ac:dyDescent="0.35">
      <c r="K75" s="195"/>
    </row>
    <row r="76" spans="11:11" x14ac:dyDescent="0.35">
      <c r="K76" s="195"/>
    </row>
    <row r="77" spans="11:11" x14ac:dyDescent="0.35">
      <c r="K77" s="195"/>
    </row>
    <row r="78" spans="11:11" x14ac:dyDescent="0.35">
      <c r="K78" s="195"/>
    </row>
    <row r="79" spans="11:11" x14ac:dyDescent="0.35">
      <c r="K79" s="195"/>
    </row>
    <row r="80" spans="11:11" x14ac:dyDescent="0.35">
      <c r="K80" s="195"/>
    </row>
    <row r="81" spans="11:11" x14ac:dyDescent="0.35">
      <c r="K81" s="195"/>
    </row>
    <row r="82" spans="11:11" x14ac:dyDescent="0.35">
      <c r="K82" s="195"/>
    </row>
    <row r="83" spans="11:11" x14ac:dyDescent="0.35">
      <c r="K83" s="195"/>
    </row>
    <row r="84" spans="11:11" x14ac:dyDescent="0.35">
      <c r="K84" s="195"/>
    </row>
    <row r="85" spans="11:11" x14ac:dyDescent="0.35">
      <c r="K85" s="195"/>
    </row>
    <row r="86" spans="11:11" x14ac:dyDescent="0.35">
      <c r="K86" s="195"/>
    </row>
    <row r="87" spans="11:11" x14ac:dyDescent="0.35">
      <c r="K87" s="195"/>
    </row>
    <row r="88" spans="11:11" x14ac:dyDescent="0.35">
      <c r="K88" s="195"/>
    </row>
    <row r="89" spans="11:11" x14ac:dyDescent="0.35">
      <c r="K89" s="195"/>
    </row>
    <row r="90" spans="11:11" x14ac:dyDescent="0.35">
      <c r="K90" s="195"/>
    </row>
    <row r="91" spans="11:11" x14ac:dyDescent="0.35">
      <c r="K91" s="195"/>
    </row>
    <row r="92" spans="11:11" x14ac:dyDescent="0.35">
      <c r="K92" s="195"/>
    </row>
    <row r="93" spans="11:11" x14ac:dyDescent="0.35">
      <c r="K93" s="195"/>
    </row>
    <row r="94" spans="11:11" x14ac:dyDescent="0.35">
      <c r="K94" s="195"/>
    </row>
    <row r="95" spans="11:11" x14ac:dyDescent="0.35">
      <c r="K95" s="195"/>
    </row>
    <row r="96" spans="11:11" x14ac:dyDescent="0.35">
      <c r="K96" s="195"/>
    </row>
    <row r="97" spans="11:11" x14ac:dyDescent="0.35">
      <c r="K97" s="195"/>
    </row>
    <row r="98" spans="11:11" x14ac:dyDescent="0.35">
      <c r="K98" s="195"/>
    </row>
    <row r="99" spans="11:11" x14ac:dyDescent="0.35">
      <c r="K99" s="195"/>
    </row>
    <row r="100" spans="11:11" x14ac:dyDescent="0.35">
      <c r="K100" s="19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iMflSy6EQmTSadWEPRmoK17VBZ5fnqcsYK9LArnGeFSKnj9c9IZfCTho+MVfQPlohOgVl/PUchFou0L/Me/rcQ==" saltValue="G3fas2wv2s/MkngtzyhS2w==" spinCount="100000" sheet="1" objects="1" scenarios="1"/>
  <conditionalFormatting sqref="H15:I25 H40:I40 H6:I13 H27:I31 H33:I38 H32">
    <cfRule type="expression" dxfId="1448" priority="487">
      <formula>OR($G6="Número",$G6="Meses",$G6="Pesos",$G6="Millones")</formula>
    </cfRule>
    <cfRule type="expression" dxfId="1447" priority="488">
      <formula>$G6="Porcentaje"</formula>
    </cfRule>
  </conditionalFormatting>
  <conditionalFormatting sqref="K5:K13">
    <cfRule type="cellIs" dxfId="1446" priority="289" operator="greaterThan">
      <formula>1.1</formula>
    </cfRule>
    <cfRule type="cellIs" dxfId="1445" priority="290" operator="between">
      <formula>100%</formula>
      <formula>110%</formula>
    </cfRule>
    <cfRule type="cellIs" dxfId="1444" priority="291" operator="between">
      <formula>70%</formula>
      <formula>99.9999999%</formula>
    </cfRule>
    <cfRule type="cellIs" dxfId="1443" priority="292" operator="between">
      <formula>0</formula>
      <formula>0.6999999999999</formula>
    </cfRule>
  </conditionalFormatting>
  <conditionalFormatting sqref="J5:J13">
    <cfRule type="containsText" dxfId="1442" priority="283" operator="containsText" text="Sin medición en la vigencia">
      <formula>NOT(ISERROR(SEARCH("Sin medición en la vigencia",J5)))</formula>
    </cfRule>
    <cfRule type="cellIs" dxfId="1441" priority="284" operator="greaterThan">
      <formula>1.1</formula>
    </cfRule>
    <cfRule type="cellIs" dxfId="1440" priority="285" operator="between">
      <formula>100%</formula>
      <formula>110%</formula>
    </cfRule>
    <cfRule type="cellIs" dxfId="1439" priority="286" operator="between">
      <formula>70%</formula>
      <formula>99.9999999%</formula>
    </cfRule>
    <cfRule type="cellIs" dxfId="1438" priority="287" operator="between">
      <formula>0</formula>
      <formula>0.6999999999999</formula>
    </cfRule>
  </conditionalFormatting>
  <conditionalFormatting sqref="K15:K25">
    <cfRule type="cellIs" dxfId="1437" priority="279" operator="greaterThan">
      <formula>1.1</formula>
    </cfRule>
    <cfRule type="cellIs" dxfId="1436" priority="280" operator="between">
      <formula>100%</formula>
      <formula>110%</formula>
    </cfRule>
    <cfRule type="cellIs" dxfId="1435" priority="281" operator="between">
      <formula>70%</formula>
      <formula>99.9999999%</formula>
    </cfRule>
    <cfRule type="cellIs" dxfId="1434" priority="282" operator="between">
      <formula>0</formula>
      <formula>0.6999999999999</formula>
    </cfRule>
  </conditionalFormatting>
  <conditionalFormatting sqref="J15:J25">
    <cfRule type="containsText" dxfId="1433" priority="273" operator="containsText" text="Sin medición en la vigencia">
      <formula>NOT(ISERROR(SEARCH("Sin medición en la vigencia",J15)))</formula>
    </cfRule>
    <cfRule type="cellIs" dxfId="1432" priority="274" operator="greaterThan">
      <formula>1.1</formula>
    </cfRule>
    <cfRule type="cellIs" dxfId="1431" priority="275" operator="between">
      <formula>100%</formula>
      <formula>110%</formula>
    </cfRule>
    <cfRule type="cellIs" dxfId="1430" priority="276" operator="between">
      <formula>70%</formula>
      <formula>99.9999999%</formula>
    </cfRule>
    <cfRule type="cellIs" dxfId="1429" priority="277" operator="between">
      <formula>0</formula>
      <formula>0.6999999999999</formula>
    </cfRule>
  </conditionalFormatting>
  <conditionalFormatting sqref="K27:K38">
    <cfRule type="cellIs" dxfId="1428" priority="269" operator="greaterThan">
      <formula>1.1</formula>
    </cfRule>
    <cfRule type="cellIs" dxfId="1427" priority="270" operator="between">
      <formula>100%</formula>
      <formula>110%</formula>
    </cfRule>
    <cfRule type="cellIs" dxfId="1426" priority="271" operator="between">
      <formula>70%</formula>
      <formula>99.9999999%</formula>
    </cfRule>
    <cfRule type="cellIs" dxfId="1425" priority="272" operator="between">
      <formula>0</formula>
      <formula>0.6999999999999</formula>
    </cfRule>
  </conditionalFormatting>
  <conditionalFormatting sqref="J27:J38">
    <cfRule type="containsText" dxfId="1424" priority="263" operator="containsText" text="Sin medición en la vigencia">
      <formula>NOT(ISERROR(SEARCH("Sin medición en la vigencia",J27)))</formula>
    </cfRule>
    <cfRule type="cellIs" dxfId="1423" priority="264" operator="greaterThan">
      <formula>1.1</formula>
    </cfRule>
    <cfRule type="cellIs" dxfId="1422" priority="265" operator="between">
      <formula>100%</formula>
      <formula>110%</formula>
    </cfRule>
    <cfRule type="cellIs" dxfId="1421" priority="266" operator="between">
      <formula>70%</formula>
      <formula>99.9999999%</formula>
    </cfRule>
    <cfRule type="cellIs" dxfId="1420" priority="267" operator="between">
      <formula>0</formula>
      <formula>0.6999999999999</formula>
    </cfRule>
  </conditionalFormatting>
  <conditionalFormatting sqref="K40">
    <cfRule type="cellIs" dxfId="1419" priority="259" operator="greaterThan">
      <formula>1.1</formula>
    </cfRule>
    <cfRule type="cellIs" dxfId="1418" priority="260" operator="between">
      <formula>100%</formula>
      <formula>110%</formula>
    </cfRule>
    <cfRule type="cellIs" dxfId="1417" priority="261" operator="between">
      <formula>70%</formula>
      <formula>99.9999999%</formula>
    </cfRule>
    <cfRule type="cellIs" dxfId="1416" priority="262" operator="between">
      <formula>0</formula>
      <formula>0.6999999999999</formula>
    </cfRule>
  </conditionalFormatting>
  <conditionalFormatting sqref="J40">
    <cfRule type="containsText" dxfId="1415" priority="253" operator="containsText" text="Sin medición en la vigencia">
      <formula>NOT(ISERROR(SEARCH("Sin medición en la vigencia",J40)))</formula>
    </cfRule>
    <cfRule type="cellIs" dxfId="1414" priority="254" operator="greaterThan">
      <formula>1.1</formula>
    </cfRule>
    <cfRule type="cellIs" dxfId="1413" priority="255" operator="between">
      <formula>100%</formula>
      <formula>110%</formula>
    </cfRule>
    <cfRule type="cellIs" dxfId="1412" priority="256" operator="between">
      <formula>70%</formula>
      <formula>99.9999999%</formula>
    </cfRule>
    <cfRule type="cellIs" dxfId="1411" priority="257" operator="between">
      <formula>0</formula>
      <formula>0.6999999999999</formula>
    </cfRule>
  </conditionalFormatting>
  <conditionalFormatting sqref="I32">
    <cfRule type="expression" dxfId="1410" priority="1">
      <formula>OR($G32="Número",$G32="Meses",$G32="Pesos",$G32="Millones")</formula>
    </cfRule>
    <cfRule type="expression" dxfId="1409" priority="2">
      <formula>$G32="Porcentaje"</formula>
    </cfRule>
  </conditionalFormatting>
  <hyperlinks>
    <hyperlink ref="L41" location="Principal!A1" display="volver al índice" xr:uid="{00000000-0004-0000-57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88" operator="containsText" id="{CC97F65D-E06F-4F03-94ED-7B69D0B22B0A}">
            <xm:f>NOT(ISERROR(SEARCH("-",K5)))</xm:f>
            <xm:f>"-"</xm:f>
            <x14:dxf>
              <fill>
                <patternFill>
                  <bgColor rgb="FF000000"/>
                </patternFill>
              </fill>
            </x14:dxf>
          </x14:cfRule>
          <xm:sqref>K5:K13</xm:sqref>
        </x14:conditionalFormatting>
        <x14:conditionalFormatting xmlns:xm="http://schemas.microsoft.com/office/excel/2006/main">
          <x14:cfRule type="containsText" priority="278" operator="containsText" id="{D0E769C0-17A8-40C0-909F-3D66CC24253F}">
            <xm:f>NOT(ISERROR(SEARCH("-",K15)))</xm:f>
            <xm:f>"-"</xm:f>
            <x14:dxf>
              <fill>
                <patternFill>
                  <bgColor rgb="FF000000"/>
                </patternFill>
              </fill>
            </x14:dxf>
          </x14:cfRule>
          <xm:sqref>K15:K25</xm:sqref>
        </x14:conditionalFormatting>
        <x14:conditionalFormatting xmlns:xm="http://schemas.microsoft.com/office/excel/2006/main">
          <x14:cfRule type="containsText" priority="268" operator="containsText" id="{8E9E4E15-BEF5-41BE-8E4D-03FCCBB0D7FD}">
            <xm:f>NOT(ISERROR(SEARCH("-",K27)))</xm:f>
            <xm:f>"-"</xm:f>
            <x14:dxf>
              <fill>
                <patternFill>
                  <bgColor rgb="FF000000"/>
                </patternFill>
              </fill>
            </x14:dxf>
          </x14:cfRule>
          <xm:sqref>K27:K38</xm:sqref>
        </x14:conditionalFormatting>
        <x14:conditionalFormatting xmlns:xm="http://schemas.microsoft.com/office/excel/2006/main">
          <x14:cfRule type="containsText" priority="258" operator="containsText" id="{9852C89C-C9F9-41DC-9857-3E1408A5499D}">
            <xm:f>NOT(ISERROR(SEARCH("-",K40)))</xm:f>
            <xm:f>"-"</xm:f>
            <x14:dxf>
              <fill>
                <patternFill>
                  <bgColor rgb="FF000000"/>
                </patternFill>
              </fill>
            </x14:dxf>
          </x14:cfRule>
          <xm:sqref>K40</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L115"/>
  <sheetViews>
    <sheetView zoomScale="60" zoomScaleNormal="60" workbookViewId="0">
      <pane xSplit="7" ySplit="4" topLeftCell="H5" activePane="bottomRight" state="frozen"/>
      <selection pane="topRight" activeCell="H1" sqref="H1"/>
      <selection pane="bottomLeft" activeCell="A5" sqref="A5"/>
      <selection pane="bottomRight" activeCell="G38" sqref="G38"/>
    </sheetView>
  </sheetViews>
  <sheetFormatPr baseColWidth="10" defaultColWidth="11.42578125" defaultRowHeight="21" x14ac:dyDescent="0.35"/>
  <cols>
    <col min="1" max="2" width="20.5703125" customWidth="1"/>
    <col min="3" max="3" width="32.28515625" style="9" customWidth="1"/>
    <col min="4" max="4" width="38.42578125" customWidth="1"/>
    <col min="5" max="5" width="29.42578125" customWidth="1"/>
    <col min="6" max="6" width="31.85546875" customWidth="1"/>
    <col min="7" max="7" width="13.140625" customWidth="1"/>
    <col min="8" max="9" width="22.28515625" style="235" bestFit="1" customWidth="1"/>
    <col min="10" max="10" width="21.5703125" style="235" customWidth="1"/>
    <col min="11" max="11" width="25.7109375" style="235" customWidth="1"/>
    <col min="12" max="12" width="177" style="167" customWidth="1"/>
  </cols>
  <sheetData>
    <row r="1" spans="1:12" ht="81.75" customHeight="1" thickBot="1" x14ac:dyDescent="0.3">
      <c r="A1" s="116"/>
      <c r="B1" s="198" t="s">
        <v>122</v>
      </c>
      <c r="C1" s="116"/>
      <c r="D1" s="199" t="s">
        <v>2177</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ht="64.5" customHeight="1" thickTop="1" thickBot="1" x14ac:dyDescent="0.3">
      <c r="A3" s="106" t="s">
        <v>125</v>
      </c>
      <c r="B3" s="106" t="s">
        <v>271</v>
      </c>
      <c r="C3" s="106" t="s">
        <v>127</v>
      </c>
      <c r="D3" s="106" t="s">
        <v>128</v>
      </c>
      <c r="E3" s="106" t="s">
        <v>129</v>
      </c>
      <c r="F3" s="106" t="s">
        <v>272</v>
      </c>
      <c r="G3" s="106" t="s">
        <v>273</v>
      </c>
      <c r="H3" s="202" t="s">
        <v>130</v>
      </c>
      <c r="I3" s="202" t="s">
        <v>131</v>
      </c>
      <c r="J3" s="203" t="s">
        <v>132</v>
      </c>
      <c r="K3" s="203" t="s">
        <v>209</v>
      </c>
      <c r="L3" s="135" t="s">
        <v>134</v>
      </c>
    </row>
    <row r="4" spans="1:12" ht="17.25" customHeight="1" thickTop="1" thickBot="1" x14ac:dyDescent="0.3">
      <c r="A4" s="105"/>
      <c r="B4" s="204" t="s">
        <v>135</v>
      </c>
      <c r="C4" s="204"/>
      <c r="D4" s="204"/>
      <c r="E4" s="204"/>
      <c r="F4" s="204"/>
      <c r="G4" s="204"/>
      <c r="H4" s="206"/>
      <c r="I4" s="206"/>
      <c r="J4" s="206"/>
      <c r="K4" s="206"/>
      <c r="L4" s="175"/>
    </row>
    <row r="5" spans="1:12" ht="97.5" customHeight="1" thickTop="1" thickBot="1" x14ac:dyDescent="0.3">
      <c r="A5" s="106" t="s">
        <v>2178</v>
      </c>
      <c r="B5" s="999" t="s">
        <v>137</v>
      </c>
      <c r="C5" s="114" t="s">
        <v>771</v>
      </c>
      <c r="D5" s="636" t="s">
        <v>139</v>
      </c>
      <c r="E5" s="25" t="s">
        <v>560</v>
      </c>
      <c r="F5" s="25" t="s">
        <v>275</v>
      </c>
      <c r="G5" s="25" t="s">
        <v>276</v>
      </c>
      <c r="H5" s="225">
        <v>0.95</v>
      </c>
      <c r="I5" s="225">
        <v>9.89</v>
      </c>
      <c r="J5" s="211">
        <v>10.410526315789475</v>
      </c>
      <c r="K5" s="208">
        <v>2</v>
      </c>
      <c r="L5" s="152" t="s">
        <v>2179</v>
      </c>
    </row>
    <row r="6" spans="1:12" ht="46.5" thickTop="1" thickBot="1" x14ac:dyDescent="0.3">
      <c r="A6" s="106" t="s">
        <v>2178</v>
      </c>
      <c r="B6" s="999" t="s">
        <v>137</v>
      </c>
      <c r="C6" s="114" t="s">
        <v>771</v>
      </c>
      <c r="D6" s="637" t="s">
        <v>141</v>
      </c>
      <c r="E6" s="25" t="s">
        <v>142</v>
      </c>
      <c r="F6" s="25" t="s">
        <v>279</v>
      </c>
      <c r="G6" s="25" t="s">
        <v>276</v>
      </c>
      <c r="H6" s="338">
        <v>0.95</v>
      </c>
      <c r="I6" s="338">
        <v>0.96399999999999997</v>
      </c>
      <c r="J6" s="211">
        <v>1.0147368421052632</v>
      </c>
      <c r="K6" s="208">
        <v>1.0147368421052632</v>
      </c>
      <c r="L6" s="152" t="s">
        <v>2180</v>
      </c>
    </row>
    <row r="7" spans="1:12" ht="361.5" thickTop="1" thickBot="1" x14ac:dyDescent="0.3">
      <c r="A7" s="106" t="s">
        <v>2178</v>
      </c>
      <c r="B7" s="999" t="s">
        <v>137</v>
      </c>
      <c r="C7" s="114" t="s">
        <v>143</v>
      </c>
      <c r="D7" s="25" t="s">
        <v>1135</v>
      </c>
      <c r="E7" s="25" t="s">
        <v>565</v>
      </c>
      <c r="F7" s="25" t="s">
        <v>1494</v>
      </c>
      <c r="G7" s="25" t="s">
        <v>1443</v>
      </c>
      <c r="H7" s="338">
        <v>631488.2304901958</v>
      </c>
      <c r="I7" s="338">
        <v>561862.57859799999</v>
      </c>
      <c r="J7" s="211">
        <v>0.88974354781220777</v>
      </c>
      <c r="K7" s="208">
        <v>0.88974354781220777</v>
      </c>
      <c r="L7" s="152" t="s">
        <v>2181</v>
      </c>
    </row>
    <row r="8" spans="1:12" ht="331.5" thickTop="1" thickBot="1" x14ac:dyDescent="0.3">
      <c r="A8" s="106" t="s">
        <v>2178</v>
      </c>
      <c r="B8" s="999" t="s">
        <v>137</v>
      </c>
      <c r="C8" s="114" t="s">
        <v>143</v>
      </c>
      <c r="D8" s="25" t="s">
        <v>564</v>
      </c>
      <c r="E8" s="25" t="s">
        <v>144</v>
      </c>
      <c r="F8" s="25" t="s">
        <v>1496</v>
      </c>
      <c r="G8" s="25" t="s">
        <v>1443</v>
      </c>
      <c r="H8" s="338">
        <v>238816.58001757323</v>
      </c>
      <c r="I8" s="338">
        <v>193882.89760564719</v>
      </c>
      <c r="J8" s="211">
        <v>0.81184856424700658</v>
      </c>
      <c r="K8" s="208">
        <v>0.81184856424700658</v>
      </c>
      <c r="L8" s="152" t="s">
        <v>2182</v>
      </c>
    </row>
    <row r="9" spans="1:12" ht="331.5" thickTop="1" thickBot="1" x14ac:dyDescent="0.3">
      <c r="A9" s="106" t="s">
        <v>2178</v>
      </c>
      <c r="B9" s="999" t="s">
        <v>137</v>
      </c>
      <c r="C9" s="114" t="s">
        <v>143</v>
      </c>
      <c r="D9" s="114" t="s">
        <v>145</v>
      </c>
      <c r="E9" s="25" t="s">
        <v>146</v>
      </c>
      <c r="F9" s="114" t="s">
        <v>1550</v>
      </c>
      <c r="G9" s="114" t="s">
        <v>1499</v>
      </c>
      <c r="H9" s="232">
        <v>313</v>
      </c>
      <c r="I9" s="232">
        <v>464</v>
      </c>
      <c r="J9" s="211">
        <v>1.4824281150159744</v>
      </c>
      <c r="K9" s="208">
        <v>1.4824281150159744</v>
      </c>
      <c r="L9" s="152" t="s">
        <v>2183</v>
      </c>
    </row>
    <row r="10" spans="1:12" ht="61.5" thickTop="1" thickBot="1" x14ac:dyDescent="0.3">
      <c r="A10" s="106" t="s">
        <v>2178</v>
      </c>
      <c r="B10" s="999" t="s">
        <v>137</v>
      </c>
      <c r="C10" s="114" t="s">
        <v>143</v>
      </c>
      <c r="D10" s="25" t="s">
        <v>1138</v>
      </c>
      <c r="E10" s="115" t="s">
        <v>466</v>
      </c>
      <c r="F10" s="25" t="s">
        <v>466</v>
      </c>
      <c r="G10" s="25" t="s">
        <v>438</v>
      </c>
      <c r="H10" s="338">
        <v>47470000000</v>
      </c>
      <c r="I10" s="338">
        <v>71954922900</v>
      </c>
      <c r="J10" s="211">
        <v>1.5157978281019591</v>
      </c>
      <c r="K10" s="208">
        <v>1.5157978281019591</v>
      </c>
      <c r="L10" s="152" t="s">
        <v>2184</v>
      </c>
    </row>
    <row r="11" spans="1:12" ht="121.5" thickTop="1" thickBot="1" x14ac:dyDescent="0.3">
      <c r="A11" s="106" t="s">
        <v>2178</v>
      </c>
      <c r="B11" s="999" t="s">
        <v>137</v>
      </c>
      <c r="C11" s="114" t="s">
        <v>143</v>
      </c>
      <c r="D11" s="114" t="s">
        <v>150</v>
      </c>
      <c r="E11" s="25" t="s">
        <v>151</v>
      </c>
      <c r="F11" s="25" t="s">
        <v>1322</v>
      </c>
      <c r="G11" s="25" t="s">
        <v>276</v>
      </c>
      <c r="H11" s="338">
        <v>0.65500000000000003</v>
      </c>
      <c r="I11" s="338">
        <v>0.80479999999999996</v>
      </c>
      <c r="J11" s="211">
        <v>1.2287022900763358</v>
      </c>
      <c r="K11" s="208">
        <v>1.2287022900763358</v>
      </c>
      <c r="L11" s="152" t="s">
        <v>2185</v>
      </c>
    </row>
    <row r="12" spans="1:12" ht="78.75" customHeight="1" thickTop="1" thickBot="1" x14ac:dyDescent="0.3">
      <c r="A12" s="106" t="s">
        <v>2178</v>
      </c>
      <c r="B12" s="999" t="s">
        <v>137</v>
      </c>
      <c r="C12" s="114" t="s">
        <v>143</v>
      </c>
      <c r="D12" s="114" t="s">
        <v>150</v>
      </c>
      <c r="E12" s="25" t="s">
        <v>1141</v>
      </c>
      <c r="F12" s="25" t="s">
        <v>1324</v>
      </c>
      <c r="G12" s="25" t="s">
        <v>276</v>
      </c>
      <c r="H12" s="338">
        <v>1</v>
      </c>
      <c r="I12" s="338">
        <v>1.2777694444444445</v>
      </c>
      <c r="J12" s="211">
        <v>1.2777694444444445</v>
      </c>
      <c r="K12" s="208">
        <v>1.2777694444444445</v>
      </c>
      <c r="L12" s="152" t="s">
        <v>2186</v>
      </c>
    </row>
    <row r="13" spans="1:12" ht="136.5" thickTop="1" thickBot="1" x14ac:dyDescent="0.3">
      <c r="A13" s="106" t="s">
        <v>2178</v>
      </c>
      <c r="B13" s="999" t="s">
        <v>137</v>
      </c>
      <c r="C13" s="114" t="s">
        <v>143</v>
      </c>
      <c r="D13" s="114" t="s">
        <v>150</v>
      </c>
      <c r="E13" s="25" t="s">
        <v>1143</v>
      </c>
      <c r="F13" s="25" t="s">
        <v>1326</v>
      </c>
      <c r="G13" s="25" t="s">
        <v>276</v>
      </c>
      <c r="H13" s="338">
        <v>1</v>
      </c>
      <c r="I13" s="338">
        <v>1</v>
      </c>
      <c r="J13" s="211">
        <v>1</v>
      </c>
      <c r="K13" s="208">
        <v>1</v>
      </c>
      <c r="L13" s="152" t="s">
        <v>2187</v>
      </c>
    </row>
    <row r="14" spans="1:12" ht="20.25" thickTop="1" thickBot="1" x14ac:dyDescent="0.3">
      <c r="A14" s="212"/>
      <c r="B14" s="653" t="s">
        <v>213</v>
      </c>
      <c r="C14" s="420"/>
      <c r="D14" s="420"/>
      <c r="E14" s="212"/>
      <c r="F14" s="212"/>
      <c r="G14" s="212"/>
      <c r="H14" s="212"/>
      <c r="I14" s="212"/>
      <c r="J14" s="212"/>
      <c r="K14" s="212"/>
      <c r="L14" s="212"/>
    </row>
    <row r="15" spans="1:12" ht="61.5" thickTop="1" thickBot="1" x14ac:dyDescent="0.3">
      <c r="A15" s="106" t="s">
        <v>2178</v>
      </c>
      <c r="B15" s="887" t="s">
        <v>158</v>
      </c>
      <c r="C15" s="114" t="s">
        <v>159</v>
      </c>
      <c r="D15" s="25" t="s">
        <v>631</v>
      </c>
      <c r="E15" s="25" t="s">
        <v>632</v>
      </c>
      <c r="F15" s="25" t="s">
        <v>1506</v>
      </c>
      <c r="G15" s="1246" t="s">
        <v>453</v>
      </c>
      <c r="H15" s="338">
        <v>24</v>
      </c>
      <c r="I15" s="338">
        <v>48</v>
      </c>
      <c r="J15" s="211">
        <v>2</v>
      </c>
      <c r="K15" s="208">
        <v>2</v>
      </c>
      <c r="L15" s="152" t="s">
        <v>2188</v>
      </c>
    </row>
    <row r="16" spans="1:12" ht="409.6" thickTop="1" thickBot="1" x14ac:dyDescent="0.3">
      <c r="A16" s="106" t="s">
        <v>2178</v>
      </c>
      <c r="B16" s="887" t="s">
        <v>158</v>
      </c>
      <c r="C16" s="114" t="s">
        <v>159</v>
      </c>
      <c r="D16" s="114" t="s">
        <v>1508</v>
      </c>
      <c r="E16" s="25" t="s">
        <v>635</v>
      </c>
      <c r="F16" s="25" t="s">
        <v>1509</v>
      </c>
      <c r="G16" s="1246" t="s">
        <v>1499</v>
      </c>
      <c r="H16" s="232">
        <v>23</v>
      </c>
      <c r="I16" s="232">
        <v>55</v>
      </c>
      <c r="J16" s="211">
        <v>2.3913043478260869</v>
      </c>
      <c r="K16" s="208">
        <v>2</v>
      </c>
      <c r="L16" s="152" t="s">
        <v>2189</v>
      </c>
    </row>
    <row r="17" spans="1:12" ht="376.5" thickTop="1" thickBot="1" x14ac:dyDescent="0.3">
      <c r="A17" s="106" t="s">
        <v>2178</v>
      </c>
      <c r="B17" s="887" t="s">
        <v>158</v>
      </c>
      <c r="C17" s="114" t="s">
        <v>159</v>
      </c>
      <c r="D17" s="114" t="s">
        <v>1508</v>
      </c>
      <c r="E17" s="25" t="s">
        <v>637</v>
      </c>
      <c r="F17" s="25" t="s">
        <v>1511</v>
      </c>
      <c r="G17" s="1246" t="s">
        <v>1499</v>
      </c>
      <c r="H17" s="232">
        <v>15</v>
      </c>
      <c r="I17" s="232">
        <v>23</v>
      </c>
      <c r="J17" s="211">
        <v>1.5333333333333334</v>
      </c>
      <c r="K17" s="208">
        <v>1.5333333333333334</v>
      </c>
      <c r="L17" s="152" t="s">
        <v>2190</v>
      </c>
    </row>
    <row r="18" spans="1:12" ht="226.5" thickTop="1" thickBot="1" x14ac:dyDescent="0.3">
      <c r="A18" s="106" t="s">
        <v>2178</v>
      </c>
      <c r="B18" s="887" t="s">
        <v>158</v>
      </c>
      <c r="C18" s="114" t="s">
        <v>159</v>
      </c>
      <c r="D18" s="25" t="s">
        <v>1513</v>
      </c>
      <c r="E18" s="25" t="s">
        <v>1514</v>
      </c>
      <c r="F18" s="25" t="s">
        <v>1515</v>
      </c>
      <c r="G18" s="25" t="s">
        <v>276</v>
      </c>
      <c r="H18" s="338">
        <v>0.5</v>
      </c>
      <c r="I18" s="338">
        <v>0.61761090941133423</v>
      </c>
      <c r="J18" s="211">
        <v>1.2352218188226685</v>
      </c>
      <c r="K18" s="208">
        <v>1.2352218188226685</v>
      </c>
      <c r="L18" s="152" t="s">
        <v>2191</v>
      </c>
    </row>
    <row r="19" spans="1:12" ht="106.5" thickTop="1" thickBot="1" x14ac:dyDescent="0.3">
      <c r="A19" s="106" t="s">
        <v>2178</v>
      </c>
      <c r="B19" s="887" t="s">
        <v>158</v>
      </c>
      <c r="C19" s="114" t="s">
        <v>159</v>
      </c>
      <c r="D19" s="25" t="s">
        <v>577</v>
      </c>
      <c r="E19" s="25" t="s">
        <v>578</v>
      </c>
      <c r="F19" s="25" t="s">
        <v>1560</v>
      </c>
      <c r="G19" s="25" t="s">
        <v>453</v>
      </c>
      <c r="H19" s="338">
        <v>1250</v>
      </c>
      <c r="I19" s="338">
        <v>4791</v>
      </c>
      <c r="J19" s="211">
        <v>3.8328000000000002</v>
      </c>
      <c r="K19" s="208">
        <v>2</v>
      </c>
      <c r="L19" s="152" t="s">
        <v>2192</v>
      </c>
    </row>
    <row r="20" spans="1:12" ht="46.5" thickTop="1" thickBot="1" x14ac:dyDescent="0.3">
      <c r="A20" s="106" t="s">
        <v>2178</v>
      </c>
      <c r="B20" s="887" t="s">
        <v>158</v>
      </c>
      <c r="C20" s="114" t="s">
        <v>159</v>
      </c>
      <c r="D20" s="25" t="s">
        <v>192</v>
      </c>
      <c r="E20" s="25" t="s">
        <v>193</v>
      </c>
      <c r="F20" s="25" t="s">
        <v>1519</v>
      </c>
      <c r="G20" s="25" t="s">
        <v>1334</v>
      </c>
      <c r="H20" s="338">
        <v>10.199999999999999</v>
      </c>
      <c r="I20" s="338">
        <v>9.0290999999999997</v>
      </c>
      <c r="J20" s="211">
        <v>1.1296806990729973</v>
      </c>
      <c r="K20" s="208">
        <v>1.1296806990729973</v>
      </c>
      <c r="L20" s="152" t="s">
        <v>2193</v>
      </c>
    </row>
    <row r="21" spans="1:12" ht="76.5" thickTop="1" thickBot="1" x14ac:dyDescent="0.3">
      <c r="A21" s="106" t="s">
        <v>2178</v>
      </c>
      <c r="B21" s="887" t="s">
        <v>158</v>
      </c>
      <c r="C21" s="114" t="s">
        <v>159</v>
      </c>
      <c r="D21" s="25" t="s">
        <v>231</v>
      </c>
      <c r="E21" s="25" t="s">
        <v>1225</v>
      </c>
      <c r="F21" s="25" t="s">
        <v>1331</v>
      </c>
      <c r="G21" s="1246" t="s">
        <v>276</v>
      </c>
      <c r="H21" s="338">
        <v>1</v>
      </c>
      <c r="I21" s="338">
        <v>1</v>
      </c>
      <c r="J21" s="211">
        <v>1</v>
      </c>
      <c r="K21" s="208">
        <v>1</v>
      </c>
      <c r="L21" s="152" t="s">
        <v>2194</v>
      </c>
    </row>
    <row r="22" spans="1:12" ht="46.5" thickTop="1" thickBot="1" x14ac:dyDescent="0.3">
      <c r="A22" s="106" t="s">
        <v>2178</v>
      </c>
      <c r="B22" s="887" t="s">
        <v>158</v>
      </c>
      <c r="C22" s="114" t="s">
        <v>159</v>
      </c>
      <c r="D22" s="25" t="s">
        <v>234</v>
      </c>
      <c r="E22" s="25" t="s">
        <v>235</v>
      </c>
      <c r="F22" s="25" t="s">
        <v>1333</v>
      </c>
      <c r="G22" s="1246" t="s">
        <v>1334</v>
      </c>
      <c r="H22" s="338">
        <v>4</v>
      </c>
      <c r="I22" s="338">
        <v>3.1333333333333333</v>
      </c>
      <c r="J22" s="211">
        <v>1.2765957446808511</v>
      </c>
      <c r="K22" s="208">
        <v>1.2765957446808511</v>
      </c>
      <c r="L22" s="152" t="s">
        <v>2195</v>
      </c>
    </row>
    <row r="23" spans="1:12" ht="61.5" thickTop="1" thickBot="1" x14ac:dyDescent="0.3">
      <c r="A23" s="106" t="s">
        <v>2178</v>
      </c>
      <c r="B23" s="887" t="s">
        <v>158</v>
      </c>
      <c r="C23" s="114" t="s">
        <v>159</v>
      </c>
      <c r="D23" s="25" t="s">
        <v>247</v>
      </c>
      <c r="E23" s="25" t="s">
        <v>248</v>
      </c>
      <c r="F23" s="25" t="s">
        <v>1336</v>
      </c>
      <c r="G23" s="1246" t="s">
        <v>276</v>
      </c>
      <c r="H23" s="338">
        <v>1</v>
      </c>
      <c r="I23" s="338">
        <v>1</v>
      </c>
      <c r="J23" s="211">
        <v>1</v>
      </c>
      <c r="K23" s="208">
        <v>1</v>
      </c>
      <c r="L23" s="152" t="s">
        <v>2196</v>
      </c>
    </row>
    <row r="24" spans="1:12" ht="349.5" customHeight="1" thickTop="1" thickBot="1" x14ac:dyDescent="0.3">
      <c r="A24" s="106" t="s">
        <v>2178</v>
      </c>
      <c r="B24" s="887" t="s">
        <v>158</v>
      </c>
      <c r="C24" s="114" t="s">
        <v>160</v>
      </c>
      <c r="D24" s="25" t="s">
        <v>1158</v>
      </c>
      <c r="E24" s="25" t="s">
        <v>1596</v>
      </c>
      <c r="F24" s="25" t="s">
        <v>1597</v>
      </c>
      <c r="G24" s="1246" t="s">
        <v>276</v>
      </c>
      <c r="H24" s="338">
        <v>1</v>
      </c>
      <c r="I24" s="338">
        <v>1.020723781937017</v>
      </c>
      <c r="J24" s="211">
        <v>1.020723781937017</v>
      </c>
      <c r="K24" s="208">
        <v>1.020723781937017</v>
      </c>
      <c r="L24" s="152" t="s">
        <v>2197</v>
      </c>
    </row>
    <row r="25" spans="1:12" ht="61.5" thickTop="1" thickBot="1" x14ac:dyDescent="0.3">
      <c r="A25" s="106" t="s">
        <v>2178</v>
      </c>
      <c r="B25" s="887" t="s">
        <v>158</v>
      </c>
      <c r="C25" s="114" t="s">
        <v>160</v>
      </c>
      <c r="D25" s="114" t="s">
        <v>594</v>
      </c>
      <c r="E25" s="25" t="s">
        <v>595</v>
      </c>
      <c r="F25" s="25" t="s">
        <v>1526</v>
      </c>
      <c r="G25" s="25" t="s">
        <v>1527</v>
      </c>
      <c r="H25" s="232">
        <v>32</v>
      </c>
      <c r="I25" s="232">
        <v>25.83</v>
      </c>
      <c r="J25" s="211">
        <v>1.2388695315524585</v>
      </c>
      <c r="K25" s="208">
        <v>1.2388695315524585</v>
      </c>
      <c r="L25" s="152" t="s">
        <v>2198</v>
      </c>
    </row>
    <row r="26" spans="1:12" ht="22.5" thickTop="1" thickBot="1" x14ac:dyDescent="0.3">
      <c r="A26" s="221"/>
      <c r="B26" s="322" t="s">
        <v>1294</v>
      </c>
      <c r="C26" s="413"/>
      <c r="D26" s="413"/>
      <c r="E26" s="219"/>
      <c r="F26" s="219"/>
      <c r="G26" s="219"/>
      <c r="H26" s="222"/>
      <c r="I26" s="222"/>
      <c r="J26" s="222"/>
      <c r="K26" s="221"/>
      <c r="L26" s="140"/>
    </row>
    <row r="27" spans="1:12" ht="95.25" customHeight="1" thickTop="1" thickBot="1" x14ac:dyDescent="0.3">
      <c r="A27" s="106" t="s">
        <v>2178</v>
      </c>
      <c r="B27" s="888" t="s">
        <v>162</v>
      </c>
      <c r="C27" s="640" t="s">
        <v>513</v>
      </c>
      <c r="D27" s="641" t="s">
        <v>918</v>
      </c>
      <c r="E27" s="25" t="s">
        <v>919</v>
      </c>
      <c r="F27" s="25" t="s">
        <v>1338</v>
      </c>
      <c r="G27" s="1246" t="s">
        <v>276</v>
      </c>
      <c r="H27" s="338">
        <v>0.49</v>
      </c>
      <c r="I27" s="338">
        <v>0.82635526840761897</v>
      </c>
      <c r="J27" s="211">
        <v>1.686439323280855</v>
      </c>
      <c r="K27" s="208">
        <v>1.686439323280855</v>
      </c>
      <c r="L27" s="152" t="s">
        <v>2199</v>
      </c>
    </row>
    <row r="28" spans="1:12" ht="93" customHeight="1" thickTop="1" thickBot="1" x14ac:dyDescent="0.3">
      <c r="A28" s="106" t="s">
        <v>2178</v>
      </c>
      <c r="B28" s="888" t="s">
        <v>162</v>
      </c>
      <c r="C28" s="640" t="s">
        <v>165</v>
      </c>
      <c r="D28" s="1000" t="s">
        <v>252</v>
      </c>
      <c r="E28" s="25" t="s">
        <v>200</v>
      </c>
      <c r="F28" s="25" t="s">
        <v>1340</v>
      </c>
      <c r="G28" s="1246" t="s">
        <v>276</v>
      </c>
      <c r="H28" s="338">
        <v>1</v>
      </c>
      <c r="I28" s="338">
        <v>1</v>
      </c>
      <c r="J28" s="211">
        <v>1</v>
      </c>
      <c r="K28" s="208">
        <v>1</v>
      </c>
      <c r="L28" s="152" t="s">
        <v>2200</v>
      </c>
    </row>
    <row r="29" spans="1:12" ht="78.75" customHeight="1" thickTop="1" thickBot="1" x14ac:dyDescent="0.3">
      <c r="A29" s="106" t="s">
        <v>2178</v>
      </c>
      <c r="B29" s="888" t="s">
        <v>162</v>
      </c>
      <c r="C29" s="640" t="s">
        <v>165</v>
      </c>
      <c r="D29" s="1000" t="s">
        <v>252</v>
      </c>
      <c r="E29" s="25" t="s">
        <v>1227</v>
      </c>
      <c r="F29" s="25" t="s">
        <v>1342</v>
      </c>
      <c r="G29" s="1246" t="s">
        <v>276</v>
      </c>
      <c r="H29" s="338">
        <v>1</v>
      </c>
      <c r="I29" s="338">
        <v>1.0169789227166275</v>
      </c>
      <c r="J29" s="211">
        <v>1.0169789227166275</v>
      </c>
      <c r="K29" s="208">
        <v>1.0169789227166275</v>
      </c>
      <c r="L29" s="152" t="s">
        <v>2201</v>
      </c>
    </row>
    <row r="30" spans="1:12" ht="90" customHeight="1" thickTop="1" thickBot="1" x14ac:dyDescent="0.3">
      <c r="A30" s="106" t="s">
        <v>2178</v>
      </c>
      <c r="B30" s="888" t="s">
        <v>162</v>
      </c>
      <c r="C30" s="640" t="s">
        <v>165</v>
      </c>
      <c r="D30" s="1000" t="s">
        <v>165</v>
      </c>
      <c r="E30" s="25" t="s">
        <v>264</v>
      </c>
      <c r="F30" s="25" t="s">
        <v>1344</v>
      </c>
      <c r="G30" s="1246" t="s">
        <v>276</v>
      </c>
      <c r="H30" s="338">
        <v>1</v>
      </c>
      <c r="I30" s="338">
        <v>1</v>
      </c>
      <c r="J30" s="211">
        <v>1</v>
      </c>
      <c r="K30" s="208">
        <v>1</v>
      </c>
      <c r="L30" s="152" t="s">
        <v>2202</v>
      </c>
    </row>
    <row r="31" spans="1:12" ht="81.75" customHeight="1" thickTop="1" thickBot="1" x14ac:dyDescent="0.3">
      <c r="A31" s="106" t="s">
        <v>2178</v>
      </c>
      <c r="B31" s="888" t="s">
        <v>162</v>
      </c>
      <c r="C31" s="640" t="s">
        <v>165</v>
      </c>
      <c r="D31" s="1000" t="s">
        <v>165</v>
      </c>
      <c r="E31" s="25" t="s">
        <v>266</v>
      </c>
      <c r="F31" s="25" t="s">
        <v>1346</v>
      </c>
      <c r="G31" s="1246" t="s">
        <v>276</v>
      </c>
      <c r="H31" s="338">
        <v>1</v>
      </c>
      <c r="I31" s="338">
        <v>1</v>
      </c>
      <c r="J31" s="211">
        <v>1</v>
      </c>
      <c r="K31" s="208">
        <v>1</v>
      </c>
      <c r="L31" s="152" t="s">
        <v>2203</v>
      </c>
    </row>
    <row r="32" spans="1:12" ht="91.5" thickTop="1" thickBot="1" x14ac:dyDescent="0.3">
      <c r="A32" s="106" t="s">
        <v>2178</v>
      </c>
      <c r="B32" s="888" t="s">
        <v>162</v>
      </c>
      <c r="C32" s="640" t="s">
        <v>165</v>
      </c>
      <c r="D32" s="35" t="s">
        <v>202</v>
      </c>
      <c r="E32" s="25" t="s">
        <v>203</v>
      </c>
      <c r="F32" s="25" t="s">
        <v>306</v>
      </c>
      <c r="G32" s="25" t="s">
        <v>276</v>
      </c>
      <c r="H32" s="338">
        <v>1</v>
      </c>
      <c r="I32" s="338">
        <v>0.75</v>
      </c>
      <c r="J32" s="211">
        <v>0.75</v>
      </c>
      <c r="K32" s="208">
        <v>0.75</v>
      </c>
      <c r="L32" s="152" t="s">
        <v>2204</v>
      </c>
    </row>
    <row r="33" spans="1:12" ht="226.5" thickTop="1" thickBot="1" x14ac:dyDescent="0.3">
      <c r="A33" s="106" t="s">
        <v>2178</v>
      </c>
      <c r="B33" s="888" t="s">
        <v>162</v>
      </c>
      <c r="C33" s="643" t="s">
        <v>168</v>
      </c>
      <c r="D33" s="640" t="s">
        <v>487</v>
      </c>
      <c r="E33" s="25" t="s">
        <v>488</v>
      </c>
      <c r="F33" s="25" t="s">
        <v>1349</v>
      </c>
      <c r="G33" s="25" t="s">
        <v>438</v>
      </c>
      <c r="H33" s="338">
        <v>277000000</v>
      </c>
      <c r="I33" s="338">
        <v>646919517</v>
      </c>
      <c r="J33" s="211">
        <v>2.3354495198555956</v>
      </c>
      <c r="K33" s="208">
        <v>2</v>
      </c>
      <c r="L33" s="152" t="s">
        <v>2205</v>
      </c>
    </row>
    <row r="34" spans="1:12" ht="61.5" thickTop="1" thickBot="1" x14ac:dyDescent="0.3">
      <c r="A34" s="106" t="s">
        <v>2178</v>
      </c>
      <c r="B34" s="888" t="s">
        <v>162</v>
      </c>
      <c r="C34" s="640" t="s">
        <v>327</v>
      </c>
      <c r="D34" s="35" t="s">
        <v>608</v>
      </c>
      <c r="E34" s="23" t="s">
        <v>609</v>
      </c>
      <c r="F34" s="25" t="s">
        <v>1574</v>
      </c>
      <c r="G34" s="66" t="s">
        <v>453</v>
      </c>
      <c r="H34" s="338">
        <v>1520</v>
      </c>
      <c r="I34" s="338">
        <v>5367</v>
      </c>
      <c r="J34" s="211">
        <v>3.5309210526315788</v>
      </c>
      <c r="K34" s="208">
        <v>2</v>
      </c>
      <c r="L34" s="152" t="s">
        <v>2206</v>
      </c>
    </row>
    <row r="35" spans="1:12" ht="76.5" customHeight="1" thickTop="1" thickBot="1" x14ac:dyDescent="0.3">
      <c r="A35" s="532" t="s">
        <v>2178</v>
      </c>
      <c r="B35" s="888" t="s">
        <v>162</v>
      </c>
      <c r="C35" s="532" t="s">
        <v>327</v>
      </c>
      <c r="D35" s="532" t="s">
        <v>617</v>
      </c>
      <c r="E35" s="532" t="s">
        <v>1539</v>
      </c>
      <c r="F35" s="532" t="s">
        <v>1540</v>
      </c>
      <c r="G35" s="532" t="s">
        <v>453</v>
      </c>
      <c r="H35" s="532">
        <v>0</v>
      </c>
      <c r="I35" s="532">
        <v>0</v>
      </c>
      <c r="J35" s="211" t="s">
        <v>297</v>
      </c>
      <c r="K35" s="208" t="s">
        <v>298</v>
      </c>
      <c r="L35" s="891" t="s">
        <v>619</v>
      </c>
    </row>
    <row r="36" spans="1:12" ht="93" customHeight="1" thickTop="1" thickBot="1" x14ac:dyDescent="0.3">
      <c r="A36" s="106" t="s">
        <v>2178</v>
      </c>
      <c r="B36" s="888" t="s">
        <v>162</v>
      </c>
      <c r="C36" s="640" t="s">
        <v>327</v>
      </c>
      <c r="D36" s="35" t="s">
        <v>611</v>
      </c>
      <c r="E36" s="23" t="s">
        <v>612</v>
      </c>
      <c r="F36" s="23" t="s">
        <v>1536</v>
      </c>
      <c r="G36" s="66" t="s">
        <v>453</v>
      </c>
      <c r="H36" s="338">
        <v>3841</v>
      </c>
      <c r="I36" s="338">
        <v>3571</v>
      </c>
      <c r="J36" s="211">
        <v>0.92970580577974482</v>
      </c>
      <c r="K36" s="208">
        <v>0.92970580577974482</v>
      </c>
      <c r="L36" s="152" t="s">
        <v>2207</v>
      </c>
    </row>
    <row r="37" spans="1:12" ht="76.5" customHeight="1" thickTop="1" thickBot="1" x14ac:dyDescent="0.3">
      <c r="A37" s="532" t="s">
        <v>2178</v>
      </c>
      <c r="B37" s="888" t="s">
        <v>162</v>
      </c>
      <c r="C37" s="532" t="s">
        <v>327</v>
      </c>
      <c r="D37" s="532" t="s">
        <v>620</v>
      </c>
      <c r="E37" s="532" t="s">
        <v>621</v>
      </c>
      <c r="F37" s="532" t="s">
        <v>1538</v>
      </c>
      <c r="G37" s="532" t="s">
        <v>453</v>
      </c>
      <c r="H37" s="532">
        <v>0</v>
      </c>
      <c r="I37" s="532">
        <v>0</v>
      </c>
      <c r="J37" s="532" t="s">
        <v>297</v>
      </c>
      <c r="K37" s="208" t="s">
        <v>298</v>
      </c>
      <c r="L37" s="891" t="s">
        <v>619</v>
      </c>
    </row>
    <row r="38" spans="1:12" ht="226.5" thickTop="1" thickBot="1" x14ac:dyDescent="0.3">
      <c r="A38" s="106" t="s">
        <v>2178</v>
      </c>
      <c r="B38" s="888" t="s">
        <v>162</v>
      </c>
      <c r="C38" s="640" t="s">
        <v>327</v>
      </c>
      <c r="D38" s="640" t="s">
        <v>640</v>
      </c>
      <c r="E38" s="114" t="s">
        <v>641</v>
      </c>
      <c r="F38" s="114" t="s">
        <v>1541</v>
      </c>
      <c r="G38" s="804" t="s">
        <v>276</v>
      </c>
      <c r="H38" s="338">
        <v>1</v>
      </c>
      <c r="I38" s="338">
        <v>2</v>
      </c>
      <c r="J38" s="211">
        <v>2</v>
      </c>
      <c r="K38" s="208">
        <v>2</v>
      </c>
      <c r="L38" s="152" t="s">
        <v>2208</v>
      </c>
    </row>
    <row r="39" spans="1:12" ht="22.5" thickTop="1" thickBot="1" x14ac:dyDescent="0.3">
      <c r="A39" s="228"/>
      <c r="B39" s="416" t="s">
        <v>1307</v>
      </c>
      <c r="C39" s="416"/>
      <c r="D39" s="416"/>
      <c r="E39" s="228"/>
      <c r="F39" s="228"/>
      <c r="G39" s="228"/>
      <c r="H39" s="229"/>
      <c r="I39" s="229"/>
      <c r="J39" s="229"/>
      <c r="K39" s="228"/>
      <c r="L39" s="160"/>
    </row>
    <row r="40" spans="1:12" ht="75" customHeight="1" thickTop="1" thickBot="1" x14ac:dyDescent="0.3">
      <c r="A40" s="106" t="s">
        <v>2178</v>
      </c>
      <c r="B40" s="892" t="s">
        <v>172</v>
      </c>
      <c r="C40" s="25" t="s">
        <v>173</v>
      </c>
      <c r="D40" s="641" t="s">
        <v>226</v>
      </c>
      <c r="E40" s="25" t="s">
        <v>206</v>
      </c>
      <c r="F40" s="25" t="s">
        <v>333</v>
      </c>
      <c r="G40" s="224" t="s">
        <v>276</v>
      </c>
      <c r="H40" s="338">
        <v>1</v>
      </c>
      <c r="I40" s="338">
        <v>1.0070833333333333</v>
      </c>
      <c r="J40" s="211">
        <v>1.0070833333333333</v>
      </c>
      <c r="K40" s="208">
        <v>1.0070833333333333</v>
      </c>
      <c r="L40" s="152" t="s">
        <v>2209</v>
      </c>
    </row>
    <row r="41" spans="1:12" ht="74.25" customHeight="1" thickTop="1" x14ac:dyDescent="0.35">
      <c r="B41" s="16"/>
      <c r="C41" s="16"/>
      <c r="D41" s="16"/>
      <c r="E41" s="16"/>
      <c r="F41" s="16"/>
      <c r="G41" s="16"/>
      <c r="J41" s="47" t="s">
        <v>177</v>
      </c>
      <c r="K41" s="1178">
        <v>1.3240535137520351</v>
      </c>
      <c r="L41" s="17" t="s">
        <v>178</v>
      </c>
    </row>
    <row r="42" spans="1:12" x14ac:dyDescent="0.35">
      <c r="B42" s="16"/>
      <c r="C42" s="16"/>
      <c r="D42" s="16"/>
      <c r="K42" s="233"/>
    </row>
    <row r="43" spans="1:12" x14ac:dyDescent="0.35">
      <c r="K43" s="233"/>
    </row>
    <row r="44" spans="1:12" x14ac:dyDescent="0.35">
      <c r="K44" s="233"/>
    </row>
    <row r="45" spans="1:12" x14ac:dyDescent="0.35">
      <c r="K45" s="233"/>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i2yspw35VcWlOH41ut6W9ISvRCGfXYBco7xXDj7jMCFVfJKZ0iyyyvfPpZeFijDh7UWnB9xX2BqwdT8/PwCChA==" saltValue="+wsSKVa2+52JvKeK7k8+Ww==" spinCount="100000" sheet="1" objects="1" scenarios="1"/>
  <conditionalFormatting sqref="H6:I8">
    <cfRule type="expression" dxfId="1404" priority="454">
      <formula>OR($G6="Número",$G6="Meses",$G6="Pesos",$G6="Millones")</formula>
    </cfRule>
    <cfRule type="expression" dxfId="1403" priority="455">
      <formula>$G6="Porcentaje"</formula>
    </cfRule>
  </conditionalFormatting>
  <conditionalFormatting sqref="H9:I13 H40:I40 H27:I38 H15:I25">
    <cfRule type="expression" dxfId="1402" priority="411">
      <formula>OR($G9="Número",$G9="Meses",$G9="Pesos",$G9="Millones")</formula>
    </cfRule>
    <cfRule type="expression" dxfId="1401" priority="412">
      <formula>$G9="Porcentaje"</formula>
    </cfRule>
  </conditionalFormatting>
  <conditionalFormatting sqref="K5:K13">
    <cfRule type="cellIs" dxfId="1400" priority="213" operator="greaterThan">
      <formula>1.1</formula>
    </cfRule>
    <cfRule type="cellIs" dxfId="1399" priority="214" operator="between">
      <formula>100%</formula>
      <formula>110%</formula>
    </cfRule>
    <cfRule type="cellIs" dxfId="1398" priority="215" operator="between">
      <formula>70%</formula>
      <formula>99.9999999%</formula>
    </cfRule>
    <cfRule type="cellIs" dxfId="1397" priority="216" operator="between">
      <formula>0</formula>
      <formula>0.6999999999999</formula>
    </cfRule>
  </conditionalFormatting>
  <conditionalFormatting sqref="J5:J13">
    <cfRule type="containsText" dxfId="1396" priority="207" operator="containsText" text="Sin medición en la vigencia">
      <formula>NOT(ISERROR(SEARCH("Sin medición en la vigencia",J5)))</formula>
    </cfRule>
    <cfRule type="cellIs" dxfId="1395" priority="208" operator="greaterThan">
      <formula>1.1</formula>
    </cfRule>
    <cfRule type="cellIs" dxfId="1394" priority="209" operator="between">
      <formula>100%</formula>
      <formula>110%</formula>
    </cfRule>
    <cfRule type="cellIs" dxfId="1393" priority="210" operator="between">
      <formula>70%</formula>
      <formula>99.9999999%</formula>
    </cfRule>
    <cfRule type="cellIs" dxfId="1392" priority="211" operator="between">
      <formula>0</formula>
      <formula>0.6999999999999</formula>
    </cfRule>
  </conditionalFormatting>
  <conditionalFormatting sqref="K15:K25">
    <cfRule type="cellIs" dxfId="1391" priority="203" operator="greaterThan">
      <formula>1.1</formula>
    </cfRule>
    <cfRule type="cellIs" dxfId="1390" priority="204" operator="between">
      <formula>100%</formula>
      <formula>110%</formula>
    </cfRule>
    <cfRule type="cellIs" dxfId="1389" priority="205" operator="between">
      <formula>70%</formula>
      <formula>99.9999999%</formula>
    </cfRule>
    <cfRule type="cellIs" dxfId="1388" priority="206" operator="between">
      <formula>0</formula>
      <formula>0.6999999999999</formula>
    </cfRule>
  </conditionalFormatting>
  <conditionalFormatting sqref="J15:J25">
    <cfRule type="containsText" dxfId="1387" priority="197" operator="containsText" text="Sin medición en la vigencia">
      <formula>NOT(ISERROR(SEARCH("Sin medición en la vigencia",J15)))</formula>
    </cfRule>
    <cfRule type="cellIs" dxfId="1386" priority="198" operator="greaterThan">
      <formula>1.1</formula>
    </cfRule>
    <cfRule type="cellIs" dxfId="1385" priority="199" operator="between">
      <formula>100%</formula>
      <formula>110%</formula>
    </cfRule>
    <cfRule type="cellIs" dxfId="1384" priority="200" operator="between">
      <formula>70%</formula>
      <formula>99.9999999%</formula>
    </cfRule>
    <cfRule type="cellIs" dxfId="1383" priority="201" operator="between">
      <formula>0</formula>
      <formula>0.6999999999999</formula>
    </cfRule>
  </conditionalFormatting>
  <conditionalFormatting sqref="K27:K38">
    <cfRule type="cellIs" dxfId="1382" priority="193" operator="greaterThan">
      <formula>1.1</formula>
    </cfRule>
    <cfRule type="cellIs" dxfId="1381" priority="194" operator="between">
      <formula>100%</formula>
      <formula>110%</formula>
    </cfRule>
    <cfRule type="cellIs" dxfId="1380" priority="195" operator="between">
      <formula>70%</formula>
      <formula>99.9999999%</formula>
    </cfRule>
    <cfRule type="cellIs" dxfId="1379" priority="196" operator="between">
      <formula>0</formula>
      <formula>0.6999999999999</formula>
    </cfRule>
  </conditionalFormatting>
  <conditionalFormatting sqref="J27:J38">
    <cfRule type="containsText" dxfId="1378" priority="187" operator="containsText" text="Sin medición en la vigencia">
      <formula>NOT(ISERROR(SEARCH("Sin medición en la vigencia",J27)))</formula>
    </cfRule>
    <cfRule type="cellIs" dxfId="1377" priority="188" operator="greaterThan">
      <formula>1.1</formula>
    </cfRule>
    <cfRule type="cellIs" dxfId="1376" priority="189" operator="between">
      <formula>100%</formula>
      <formula>110%</formula>
    </cfRule>
    <cfRule type="cellIs" dxfId="1375" priority="190" operator="between">
      <formula>70%</formula>
      <formula>99.9999999%</formula>
    </cfRule>
    <cfRule type="cellIs" dxfId="1374" priority="191" operator="between">
      <formula>0</formula>
      <formula>0.6999999999999</formula>
    </cfRule>
  </conditionalFormatting>
  <conditionalFormatting sqref="K40">
    <cfRule type="cellIs" dxfId="1373" priority="183" operator="greaterThan">
      <formula>1.1</formula>
    </cfRule>
    <cfRule type="cellIs" dxfId="1372" priority="184" operator="between">
      <formula>100%</formula>
      <formula>110%</formula>
    </cfRule>
    <cfRule type="cellIs" dxfId="1371" priority="185" operator="between">
      <formula>70%</formula>
      <formula>99.9999999%</formula>
    </cfRule>
    <cfRule type="cellIs" dxfId="1370" priority="186" operator="between">
      <formula>0</formula>
      <formula>0.6999999999999</formula>
    </cfRule>
  </conditionalFormatting>
  <conditionalFormatting sqref="J40">
    <cfRule type="containsText" dxfId="1369" priority="177" operator="containsText" text="Sin medición en la vigencia">
      <formula>NOT(ISERROR(SEARCH("Sin medición en la vigencia",J40)))</formula>
    </cfRule>
    <cfRule type="cellIs" dxfId="1368" priority="178" operator="greaterThan">
      <formula>1.1</formula>
    </cfRule>
    <cfRule type="cellIs" dxfId="1367" priority="179" operator="between">
      <formula>100%</formula>
      <formula>110%</formula>
    </cfRule>
    <cfRule type="cellIs" dxfId="1366" priority="180" operator="between">
      <formula>70%</formula>
      <formula>99.9999999%</formula>
    </cfRule>
    <cfRule type="cellIs" dxfId="1365" priority="181" operator="between">
      <formula>0</formula>
      <formula>0.6999999999999</formula>
    </cfRule>
  </conditionalFormatting>
  <hyperlinks>
    <hyperlink ref="L41" location="Principal!A1" display="volver al índice" xr:uid="{00000000-0004-0000-58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12" operator="containsText" id="{86B99FA4-6C22-4594-BA4E-165B6FB9805B}">
            <xm:f>NOT(ISERROR(SEARCH("-",K5)))</xm:f>
            <xm:f>"-"</xm:f>
            <x14:dxf>
              <fill>
                <patternFill>
                  <bgColor rgb="FF000000"/>
                </patternFill>
              </fill>
            </x14:dxf>
          </x14:cfRule>
          <xm:sqref>K5:K13</xm:sqref>
        </x14:conditionalFormatting>
        <x14:conditionalFormatting xmlns:xm="http://schemas.microsoft.com/office/excel/2006/main">
          <x14:cfRule type="containsText" priority="202" operator="containsText" id="{1098F58B-5891-4C16-A1C7-51A3FB7B10F1}">
            <xm:f>NOT(ISERROR(SEARCH("-",K15)))</xm:f>
            <xm:f>"-"</xm:f>
            <x14:dxf>
              <fill>
                <patternFill>
                  <bgColor rgb="FF000000"/>
                </patternFill>
              </fill>
            </x14:dxf>
          </x14:cfRule>
          <xm:sqref>K15:K25</xm:sqref>
        </x14:conditionalFormatting>
        <x14:conditionalFormatting xmlns:xm="http://schemas.microsoft.com/office/excel/2006/main">
          <x14:cfRule type="containsText" priority="192" operator="containsText" id="{C3314FF4-EFA0-47D2-8317-48BCC5554729}">
            <xm:f>NOT(ISERROR(SEARCH("-",K27)))</xm:f>
            <xm:f>"-"</xm:f>
            <x14:dxf>
              <fill>
                <patternFill>
                  <bgColor rgb="FF000000"/>
                </patternFill>
              </fill>
            </x14:dxf>
          </x14:cfRule>
          <xm:sqref>K27:K38</xm:sqref>
        </x14:conditionalFormatting>
        <x14:conditionalFormatting xmlns:xm="http://schemas.microsoft.com/office/excel/2006/main">
          <x14:cfRule type="containsText" priority="182" operator="containsText" id="{B0C299A8-ACF4-4325-93F3-DBF68984A4D1}">
            <xm:f>NOT(ISERROR(SEARCH("-",K40)))</xm:f>
            <xm:f>"-"</xm:f>
            <x14:dxf>
              <fill>
                <patternFill>
                  <bgColor rgb="FF000000"/>
                </patternFill>
              </fill>
            </x14:dxf>
          </x14:cfRule>
          <xm:sqref>K40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theme="9" tint="0.59999389629810485"/>
  </sheetPr>
  <dimension ref="A1:M115"/>
  <sheetViews>
    <sheetView zoomScale="70" zoomScaleNormal="70" workbookViewId="0">
      <selection activeCell="E11" sqref="E11"/>
    </sheetView>
  </sheetViews>
  <sheetFormatPr baseColWidth="10" defaultColWidth="11.42578125" defaultRowHeight="21" x14ac:dyDescent="0.25"/>
  <cols>
    <col min="1" max="1" width="16.140625" style="3" customWidth="1"/>
    <col min="2" max="2" width="16.85546875" style="3" customWidth="1"/>
    <col min="3" max="3" width="30.7109375" style="3" customWidth="1"/>
    <col min="4" max="4" width="35.140625" style="3" customWidth="1"/>
    <col min="5" max="5" width="45.28515625" style="3" customWidth="1"/>
    <col min="6" max="7" width="19.7109375" style="454" customWidth="1"/>
    <col min="8" max="8" width="23.5703125" style="454" customWidth="1"/>
    <col min="9" max="9" width="25.7109375" style="454" customWidth="1"/>
    <col min="10" max="10" width="150.7109375" style="167" customWidth="1"/>
    <col min="11" max="12" width="11.42578125" style="3" customWidth="1"/>
    <col min="13" max="16384" width="11.42578125" style="3"/>
  </cols>
  <sheetData>
    <row r="1" spans="1:13" ht="81.75" customHeight="1" thickBot="1" x14ac:dyDescent="0.3">
      <c r="A1" s="116"/>
      <c r="B1" s="116" t="s">
        <v>122</v>
      </c>
      <c r="C1" s="116"/>
      <c r="D1" s="437" t="s">
        <v>335</v>
      </c>
      <c r="E1" s="437"/>
      <c r="F1" s="423"/>
      <c r="G1" s="423"/>
      <c r="H1" s="423"/>
      <c r="I1" s="423"/>
      <c r="J1" s="122"/>
    </row>
    <row r="2" spans="1:13" ht="22.5" thickTop="1" thickBot="1" x14ac:dyDescent="0.3">
      <c r="A2" s="106"/>
      <c r="B2" s="106"/>
      <c r="C2" s="106"/>
      <c r="D2" s="106"/>
      <c r="E2" s="106"/>
      <c r="F2" s="334" t="s">
        <v>124</v>
      </c>
      <c r="G2" s="333"/>
      <c r="H2" s="333"/>
      <c r="I2" s="332"/>
      <c r="J2" s="130" t="s">
        <v>21</v>
      </c>
    </row>
    <row r="3" spans="1:13" ht="100.5" customHeight="1" thickTop="1" thickBot="1" x14ac:dyDescent="0.3">
      <c r="A3" s="106" t="s">
        <v>125</v>
      </c>
      <c r="B3" s="106" t="s">
        <v>271</v>
      </c>
      <c r="C3" s="106" t="s">
        <v>127</v>
      </c>
      <c r="D3" s="106" t="s">
        <v>128</v>
      </c>
      <c r="E3" s="106" t="s">
        <v>129</v>
      </c>
      <c r="F3" s="202" t="s">
        <v>130</v>
      </c>
      <c r="G3" s="202" t="s">
        <v>131</v>
      </c>
      <c r="H3" s="203" t="s">
        <v>132</v>
      </c>
      <c r="I3" s="203" t="s">
        <v>209</v>
      </c>
      <c r="J3" s="135" t="s">
        <v>134</v>
      </c>
    </row>
    <row r="4" spans="1:13" ht="22.5" thickTop="1" thickBot="1" x14ac:dyDescent="0.3">
      <c r="A4" s="213" t="s">
        <v>290</v>
      </c>
      <c r="B4" s="455"/>
      <c r="C4" s="455"/>
      <c r="D4" s="455"/>
      <c r="E4" s="455"/>
      <c r="F4" s="109"/>
      <c r="G4" s="109"/>
      <c r="H4" s="109"/>
      <c r="I4" s="109"/>
      <c r="J4" s="152"/>
    </row>
    <row r="5" spans="1:13" s="459" customFormat="1" ht="95.25" customHeight="1" thickTop="1" thickBot="1" x14ac:dyDescent="0.3">
      <c r="A5" s="440" t="s">
        <v>336</v>
      </c>
      <c r="B5" s="457" t="s">
        <v>158</v>
      </c>
      <c r="C5" s="114" t="s">
        <v>159</v>
      </c>
      <c r="D5" s="114" t="s">
        <v>291</v>
      </c>
      <c r="E5" s="317" t="s">
        <v>292</v>
      </c>
      <c r="F5" s="309">
        <v>1</v>
      </c>
      <c r="G5" s="309">
        <v>1</v>
      </c>
      <c r="H5" s="211">
        <v>1</v>
      </c>
      <c r="I5" s="208">
        <v>1</v>
      </c>
      <c r="J5" s="152" t="s">
        <v>337</v>
      </c>
    </row>
    <row r="6" spans="1:13" s="439" customFormat="1" ht="22.5" thickTop="1" thickBot="1" x14ac:dyDescent="0.3">
      <c r="A6" s="220" t="s">
        <v>262</v>
      </c>
      <c r="B6" s="438"/>
      <c r="C6" s="438"/>
      <c r="D6" s="438"/>
      <c r="E6" s="438"/>
      <c r="F6" s="431"/>
      <c r="G6" s="431"/>
      <c r="H6" s="431"/>
      <c r="I6" s="72"/>
      <c r="J6" s="140"/>
      <c r="K6" s="3"/>
      <c r="L6" s="3"/>
      <c r="M6" s="3"/>
    </row>
    <row r="7" spans="1:13" ht="99" customHeight="1" thickTop="1" thickBot="1" x14ac:dyDescent="0.3">
      <c r="A7" s="440" t="s">
        <v>336</v>
      </c>
      <c r="B7" s="461" t="s">
        <v>162</v>
      </c>
      <c r="C7" s="25" t="s">
        <v>165</v>
      </c>
      <c r="D7" s="25" t="s">
        <v>202</v>
      </c>
      <c r="E7" s="21" t="s">
        <v>203</v>
      </c>
      <c r="F7" s="225">
        <v>1</v>
      </c>
      <c r="G7" s="225">
        <v>1</v>
      </c>
      <c r="H7" s="211">
        <v>1</v>
      </c>
      <c r="I7" s="208">
        <v>1</v>
      </c>
      <c r="J7" s="442" t="s">
        <v>338</v>
      </c>
      <c r="K7" s="443"/>
      <c r="L7" s="443"/>
      <c r="M7" s="443"/>
    </row>
    <row r="8" spans="1:13" s="443" customFormat="1" ht="61.5" thickTop="1" thickBot="1" x14ac:dyDescent="0.3">
      <c r="A8" s="440" t="s">
        <v>336</v>
      </c>
      <c r="B8" s="461" t="s">
        <v>162</v>
      </c>
      <c r="C8" s="114" t="s">
        <v>327</v>
      </c>
      <c r="D8" s="441" t="s">
        <v>339</v>
      </c>
      <c r="E8" s="23" t="s">
        <v>340</v>
      </c>
      <c r="F8" s="360">
        <v>0.5</v>
      </c>
      <c r="G8" s="225">
        <v>0.73499999999999999</v>
      </c>
      <c r="H8" s="211">
        <v>1.47</v>
      </c>
      <c r="I8" s="208">
        <v>1.47</v>
      </c>
      <c r="J8" s="445" t="s">
        <v>341</v>
      </c>
      <c r="K8" s="439"/>
      <c r="L8" s="439"/>
      <c r="M8" s="439"/>
    </row>
    <row r="9" spans="1:13" s="439" customFormat="1" ht="81" customHeight="1" thickTop="1" thickBot="1" x14ac:dyDescent="0.3">
      <c r="A9" s="440" t="s">
        <v>336</v>
      </c>
      <c r="B9" s="461" t="s">
        <v>162</v>
      </c>
      <c r="C9" s="114" t="s">
        <v>327</v>
      </c>
      <c r="D9" s="441" t="s">
        <v>339</v>
      </c>
      <c r="E9" s="23" t="s">
        <v>342</v>
      </c>
      <c r="F9" s="360">
        <v>1</v>
      </c>
      <c r="G9" s="360">
        <v>1</v>
      </c>
      <c r="H9" s="211">
        <v>1</v>
      </c>
      <c r="I9" s="208">
        <v>1</v>
      </c>
      <c r="J9" s="445" t="s">
        <v>343</v>
      </c>
    </row>
    <row r="10" spans="1:13" s="443" customFormat="1" ht="22.5" thickTop="1" thickBot="1" x14ac:dyDescent="0.3">
      <c r="A10" s="447" t="s">
        <v>171</v>
      </c>
      <c r="B10" s="448"/>
      <c r="C10" s="448"/>
      <c r="D10" s="448"/>
      <c r="E10" s="449"/>
      <c r="F10" s="433"/>
      <c r="G10" s="433"/>
      <c r="H10" s="433"/>
      <c r="I10" s="450"/>
      <c r="J10" s="160"/>
      <c r="K10" s="3"/>
    </row>
    <row r="11" spans="1:13" ht="78" customHeight="1" thickTop="1" thickBot="1" x14ac:dyDescent="0.3">
      <c r="A11" s="440" t="s">
        <v>336</v>
      </c>
      <c r="B11" s="451" t="s">
        <v>172</v>
      </c>
      <c r="C11" s="422" t="s">
        <v>173</v>
      </c>
      <c r="D11" s="313" t="s">
        <v>226</v>
      </c>
      <c r="E11" s="317" t="s">
        <v>206</v>
      </c>
      <c r="F11" s="225">
        <v>1</v>
      </c>
      <c r="G11" s="225">
        <v>1.0962499999999999</v>
      </c>
      <c r="H11" s="211">
        <v>1.0962499999999999</v>
      </c>
      <c r="I11" s="208">
        <v>1.0962499999999999</v>
      </c>
      <c r="J11" s="442" t="s">
        <v>344</v>
      </c>
      <c r="K11" s="443"/>
    </row>
    <row r="12" spans="1:13" ht="125.25" customHeight="1" thickTop="1" x14ac:dyDescent="0.25">
      <c r="H12" s="47" t="s">
        <v>177</v>
      </c>
      <c r="I12" s="1178">
        <v>1.1132500000000001</v>
      </c>
      <c r="J12" s="17" t="s">
        <v>178</v>
      </c>
    </row>
    <row r="13" spans="1:13" x14ac:dyDescent="0.25">
      <c r="I13" s="453"/>
    </row>
    <row r="14" spans="1:13" x14ac:dyDescent="0.25">
      <c r="I14" s="453"/>
    </row>
    <row r="15" spans="1:13" x14ac:dyDescent="0.25">
      <c r="I15" s="453"/>
    </row>
    <row r="16" spans="1:13" x14ac:dyDescent="0.25">
      <c r="I16" s="453"/>
    </row>
    <row r="17" spans="9:9" x14ac:dyDescent="0.25">
      <c r="I17" s="453"/>
    </row>
    <row r="18" spans="9:9" x14ac:dyDescent="0.25">
      <c r="I18" s="453"/>
    </row>
    <row r="19" spans="9:9" x14ac:dyDescent="0.25">
      <c r="I19" s="453"/>
    </row>
    <row r="20" spans="9:9" x14ac:dyDescent="0.25">
      <c r="I20" s="453"/>
    </row>
    <row r="21" spans="9:9" x14ac:dyDescent="0.25">
      <c r="I21" s="453"/>
    </row>
    <row r="22" spans="9:9" x14ac:dyDescent="0.25">
      <c r="I22" s="453"/>
    </row>
    <row r="23" spans="9:9" x14ac:dyDescent="0.25">
      <c r="I23" s="453"/>
    </row>
    <row r="24" spans="9:9" x14ac:dyDescent="0.25">
      <c r="I24" s="453"/>
    </row>
    <row r="25" spans="9:9" x14ac:dyDescent="0.25">
      <c r="I25" s="453"/>
    </row>
    <row r="26" spans="9:9" x14ac:dyDescent="0.25">
      <c r="I26" s="453"/>
    </row>
    <row r="27" spans="9:9" x14ac:dyDescent="0.25">
      <c r="I27" s="453"/>
    </row>
    <row r="28" spans="9:9" x14ac:dyDescent="0.25">
      <c r="I28" s="453"/>
    </row>
    <row r="29" spans="9:9" x14ac:dyDescent="0.25">
      <c r="I29" s="453"/>
    </row>
    <row r="30" spans="9:9" x14ac:dyDescent="0.25">
      <c r="I30" s="453"/>
    </row>
    <row r="31" spans="9:9" x14ac:dyDescent="0.25">
      <c r="I31" s="453"/>
    </row>
    <row r="32" spans="9:9" x14ac:dyDescent="0.25">
      <c r="I32" s="453"/>
    </row>
    <row r="33" spans="9:9" x14ac:dyDescent="0.25">
      <c r="I33" s="453"/>
    </row>
    <row r="34" spans="9:9" x14ac:dyDescent="0.25">
      <c r="I34" s="453"/>
    </row>
    <row r="35" spans="9:9" x14ac:dyDescent="0.25">
      <c r="I35" s="453"/>
    </row>
    <row r="36" spans="9:9" x14ac:dyDescent="0.25">
      <c r="I36" s="453"/>
    </row>
    <row r="37" spans="9:9" x14ac:dyDescent="0.25">
      <c r="I37" s="453"/>
    </row>
    <row r="38" spans="9:9" x14ac:dyDescent="0.25">
      <c r="I38" s="453"/>
    </row>
    <row r="39" spans="9:9" x14ac:dyDescent="0.25">
      <c r="I39" s="453"/>
    </row>
    <row r="40" spans="9:9" x14ac:dyDescent="0.25">
      <c r="I40" s="453"/>
    </row>
    <row r="41" spans="9:9" x14ac:dyDescent="0.25">
      <c r="I41" s="453"/>
    </row>
    <row r="42" spans="9:9" x14ac:dyDescent="0.25">
      <c r="I42" s="453"/>
    </row>
    <row r="43" spans="9:9" x14ac:dyDescent="0.25">
      <c r="I43" s="453"/>
    </row>
    <row r="44" spans="9:9" x14ac:dyDescent="0.25">
      <c r="I44" s="453"/>
    </row>
    <row r="45" spans="9:9" x14ac:dyDescent="0.25">
      <c r="I45" s="453"/>
    </row>
    <row r="46" spans="9:9" x14ac:dyDescent="0.25">
      <c r="I46" s="453"/>
    </row>
    <row r="47" spans="9:9" x14ac:dyDescent="0.25">
      <c r="I47" s="453"/>
    </row>
    <row r="48" spans="9:9" x14ac:dyDescent="0.25">
      <c r="I48" s="453"/>
    </row>
    <row r="49" spans="9:9" x14ac:dyDescent="0.25">
      <c r="I49" s="453"/>
    </row>
    <row r="50" spans="9:9" x14ac:dyDescent="0.25">
      <c r="I50" s="453"/>
    </row>
    <row r="51" spans="9:9" x14ac:dyDescent="0.25">
      <c r="I51" s="453"/>
    </row>
    <row r="52" spans="9:9" x14ac:dyDescent="0.25">
      <c r="I52" s="453"/>
    </row>
    <row r="53" spans="9:9" x14ac:dyDescent="0.25">
      <c r="I53" s="453"/>
    </row>
    <row r="54" spans="9:9" x14ac:dyDescent="0.25">
      <c r="I54" s="453"/>
    </row>
    <row r="55" spans="9:9" x14ac:dyDescent="0.25">
      <c r="I55" s="453"/>
    </row>
    <row r="56" spans="9:9" x14ac:dyDescent="0.25">
      <c r="I56" s="453"/>
    </row>
    <row r="57" spans="9:9" x14ac:dyDescent="0.25">
      <c r="I57" s="453"/>
    </row>
    <row r="58" spans="9:9" x14ac:dyDescent="0.25">
      <c r="I58" s="453"/>
    </row>
    <row r="59" spans="9:9" x14ac:dyDescent="0.25">
      <c r="I59" s="453"/>
    </row>
    <row r="60" spans="9:9" x14ac:dyDescent="0.25">
      <c r="I60" s="453"/>
    </row>
    <row r="61" spans="9:9" x14ac:dyDescent="0.25">
      <c r="I61" s="453"/>
    </row>
    <row r="62" spans="9:9" x14ac:dyDescent="0.25">
      <c r="I62" s="453"/>
    </row>
    <row r="63" spans="9:9" x14ac:dyDescent="0.25">
      <c r="I63" s="453"/>
    </row>
    <row r="64" spans="9:9" x14ac:dyDescent="0.25">
      <c r="I64" s="453"/>
    </row>
    <row r="65" spans="9:9" x14ac:dyDescent="0.25">
      <c r="I65" s="453"/>
    </row>
    <row r="66" spans="9:9" x14ac:dyDescent="0.25">
      <c r="I66" s="453"/>
    </row>
    <row r="67" spans="9:9" x14ac:dyDescent="0.25">
      <c r="I67" s="453"/>
    </row>
    <row r="68" spans="9:9" x14ac:dyDescent="0.25">
      <c r="I68" s="453"/>
    </row>
    <row r="69" spans="9:9" x14ac:dyDescent="0.25">
      <c r="I69" s="453"/>
    </row>
    <row r="70" spans="9:9" x14ac:dyDescent="0.25">
      <c r="I70" s="453"/>
    </row>
    <row r="71" spans="9:9" x14ac:dyDescent="0.25">
      <c r="I71" s="453"/>
    </row>
    <row r="72" spans="9:9" x14ac:dyDescent="0.25">
      <c r="I72" s="453"/>
    </row>
    <row r="73" spans="9:9" x14ac:dyDescent="0.25">
      <c r="I73" s="453"/>
    </row>
    <row r="74" spans="9:9" x14ac:dyDescent="0.25">
      <c r="I74" s="453"/>
    </row>
    <row r="75" spans="9:9" x14ac:dyDescent="0.25">
      <c r="I75" s="453"/>
    </row>
    <row r="76" spans="9:9" x14ac:dyDescent="0.25">
      <c r="I76" s="453"/>
    </row>
    <row r="77" spans="9:9" x14ac:dyDescent="0.25">
      <c r="I77" s="453"/>
    </row>
    <row r="78" spans="9:9" x14ac:dyDescent="0.25">
      <c r="I78" s="453"/>
    </row>
    <row r="79" spans="9:9" x14ac:dyDescent="0.25">
      <c r="I79" s="453"/>
    </row>
    <row r="80" spans="9:9" x14ac:dyDescent="0.25">
      <c r="I80" s="453"/>
    </row>
    <row r="81" spans="9:9" x14ac:dyDescent="0.25">
      <c r="I81" s="453"/>
    </row>
    <row r="82" spans="9:9" x14ac:dyDescent="0.25">
      <c r="I82" s="453"/>
    </row>
    <row r="83" spans="9:9" x14ac:dyDescent="0.25">
      <c r="I83" s="453"/>
    </row>
    <row r="84" spans="9:9" x14ac:dyDescent="0.25">
      <c r="I84" s="453"/>
    </row>
    <row r="85" spans="9:9" x14ac:dyDescent="0.25">
      <c r="I85" s="453"/>
    </row>
    <row r="86" spans="9:9" x14ac:dyDescent="0.25">
      <c r="I86" s="453"/>
    </row>
    <row r="87" spans="9:9" x14ac:dyDescent="0.25">
      <c r="I87" s="453"/>
    </row>
    <row r="88" spans="9:9" x14ac:dyDescent="0.25">
      <c r="I88" s="453"/>
    </row>
    <row r="89" spans="9:9" x14ac:dyDescent="0.25">
      <c r="I89" s="453"/>
    </row>
    <row r="90" spans="9:9" x14ac:dyDescent="0.25">
      <c r="I90" s="453"/>
    </row>
    <row r="91" spans="9:9" x14ac:dyDescent="0.25">
      <c r="I91" s="453"/>
    </row>
    <row r="92" spans="9:9" x14ac:dyDescent="0.25">
      <c r="I92" s="453"/>
    </row>
    <row r="93" spans="9:9" x14ac:dyDescent="0.25">
      <c r="I93" s="453"/>
    </row>
    <row r="94" spans="9:9" x14ac:dyDescent="0.25">
      <c r="I94" s="453"/>
    </row>
    <row r="95" spans="9:9" x14ac:dyDescent="0.25">
      <c r="I95" s="453"/>
    </row>
    <row r="96" spans="9:9" x14ac:dyDescent="0.25">
      <c r="I96" s="453"/>
    </row>
    <row r="97" spans="9:9" x14ac:dyDescent="0.25">
      <c r="I97" s="453"/>
    </row>
    <row r="98" spans="9:9" x14ac:dyDescent="0.25">
      <c r="I98" s="453"/>
    </row>
    <row r="99" spans="9:9" x14ac:dyDescent="0.25">
      <c r="I99" s="453"/>
    </row>
    <row r="100" spans="9:9" x14ac:dyDescent="0.25">
      <c r="I100" s="453"/>
    </row>
    <row r="101" spans="9:9" x14ac:dyDescent="0.25">
      <c r="I101" s="452"/>
    </row>
    <row r="102" spans="9:9" x14ac:dyDescent="0.25">
      <c r="I102" s="452"/>
    </row>
    <row r="103" spans="9:9" x14ac:dyDescent="0.25">
      <c r="I103" s="452"/>
    </row>
    <row r="104" spans="9:9" x14ac:dyDescent="0.25">
      <c r="I104" s="452"/>
    </row>
    <row r="105" spans="9:9" x14ac:dyDescent="0.25">
      <c r="I105" s="452"/>
    </row>
    <row r="106" spans="9:9" x14ac:dyDescent="0.25">
      <c r="I106" s="452"/>
    </row>
    <row r="107" spans="9:9" x14ac:dyDescent="0.25">
      <c r="I107" s="452"/>
    </row>
    <row r="108" spans="9:9" x14ac:dyDescent="0.25">
      <c r="I108" s="452"/>
    </row>
    <row r="109" spans="9:9" x14ac:dyDescent="0.25">
      <c r="I109" s="452"/>
    </row>
    <row r="110" spans="9:9" x14ac:dyDescent="0.25">
      <c r="I110" s="452"/>
    </row>
    <row r="111" spans="9:9" x14ac:dyDescent="0.25">
      <c r="I111" s="452"/>
    </row>
    <row r="112" spans="9:9" x14ac:dyDescent="0.25">
      <c r="I112" s="452"/>
    </row>
    <row r="113" spans="9:9" x14ac:dyDescent="0.25">
      <c r="I113" s="452"/>
    </row>
    <row r="114" spans="9:9" x14ac:dyDescent="0.25">
      <c r="I114" s="452"/>
    </row>
    <row r="115" spans="9:9" x14ac:dyDescent="0.25">
      <c r="I115" s="452"/>
    </row>
  </sheetData>
  <sheetProtection algorithmName="SHA-512" hashValue="hE7zWMq/nGTjUivZ2R6ewB/z58GUzOhEnp+5lr6ndCIp8AIAmv+95PkOxmlHJEIZX+HRExcKQj2d2UHLAc9QOg==" saltValue="q/48YLHHoHSviwap9JHq/A==" spinCount="100000" sheet="1" objects="1" scenarios="1"/>
  <conditionalFormatting sqref="F7:G8">
    <cfRule type="expression" dxfId="4542" priority="298">
      <formula>OR(#REF!="Número",#REF!="Meses",#REF!="Pesos",#REF!="Millones")</formula>
    </cfRule>
    <cfRule type="expression" dxfId="4541" priority="299">
      <formula>#REF!="Porcentaje"</formula>
    </cfRule>
  </conditionalFormatting>
  <conditionalFormatting sqref="F10:H10">
    <cfRule type="expression" dxfId="4540" priority="323">
      <formula>OR(#REF!="Número",#REF!="Meses",#REF!="Pesos",#REF!="Millones")</formula>
    </cfRule>
    <cfRule type="expression" dxfId="4539" priority="324">
      <formula>#REF!="Porcentaje"</formula>
    </cfRule>
  </conditionalFormatting>
  <conditionalFormatting sqref="F11:G11">
    <cfRule type="expression" dxfId="4538" priority="275">
      <formula>OR(#REF!="Número",#REF!="Meses",#REF!="Pesos",#REF!="Millones")</formula>
    </cfRule>
    <cfRule type="expression" dxfId="4537" priority="276">
      <formula>#REF!="Porcentaje"</formula>
    </cfRule>
  </conditionalFormatting>
  <conditionalFormatting sqref="F9:G9">
    <cfRule type="expression" dxfId="4536" priority="325">
      <formula>OR(#REF!="Número",#REF!="Meses",#REF!="Pesos",#REF!="Millones")</formula>
    </cfRule>
    <cfRule type="expression" dxfId="4535" priority="326">
      <formula>#REF!="Porcentaje"</formula>
    </cfRule>
  </conditionalFormatting>
  <conditionalFormatting sqref="H10">
    <cfRule type="expression" dxfId="4534" priority="218">
      <formula>OR(#REF!="Número",#REF!="Meses",#REF!="Pesos",#REF!="Millones")</formula>
    </cfRule>
    <cfRule type="expression" dxfId="4533" priority="219">
      <formula>#REF!="Porcentaje"</formula>
    </cfRule>
  </conditionalFormatting>
  <conditionalFormatting sqref="I5">
    <cfRule type="cellIs" dxfId="4532" priority="114" operator="greaterThan">
      <formula>1.1</formula>
    </cfRule>
    <cfRule type="cellIs" dxfId="4531" priority="115" operator="between">
      <formula>100%</formula>
      <formula>110%</formula>
    </cfRule>
    <cfRule type="cellIs" dxfId="4530" priority="116" operator="between">
      <formula>70%</formula>
      <formula>99.9999999%</formula>
    </cfRule>
    <cfRule type="cellIs" dxfId="4529" priority="117" operator="between">
      <formula>0</formula>
      <formula>0.6999999999999</formula>
    </cfRule>
  </conditionalFormatting>
  <conditionalFormatting sqref="H5">
    <cfRule type="containsText" dxfId="4528" priority="108" operator="containsText" text="Sin medición en la vigencia">
      <formula>NOT(ISERROR(SEARCH("Sin medición en la vigencia",H5)))</formula>
    </cfRule>
    <cfRule type="cellIs" dxfId="4527" priority="109" operator="greaterThan">
      <formula>1.1</formula>
    </cfRule>
    <cfRule type="cellIs" dxfId="4526" priority="110" operator="between">
      <formula>100%</formula>
      <formula>110%</formula>
    </cfRule>
    <cfRule type="cellIs" dxfId="4525" priority="111" operator="between">
      <formula>70%</formula>
      <formula>99.9999999%</formula>
    </cfRule>
    <cfRule type="cellIs" dxfId="4524" priority="112" operator="between">
      <formula>0</formula>
      <formula>0.6999999999999</formula>
    </cfRule>
  </conditionalFormatting>
  <conditionalFormatting sqref="I7:I9">
    <cfRule type="cellIs" dxfId="4523" priority="104" operator="greaterThan">
      <formula>1.1</formula>
    </cfRule>
    <cfRule type="cellIs" dxfId="4522" priority="105" operator="between">
      <formula>100%</formula>
      <formula>110%</formula>
    </cfRule>
    <cfRule type="cellIs" dxfId="4521" priority="106" operator="between">
      <formula>70%</formula>
      <formula>99.9999999%</formula>
    </cfRule>
    <cfRule type="cellIs" dxfId="4520" priority="107" operator="between">
      <formula>0</formula>
      <formula>0.6999999999999</formula>
    </cfRule>
  </conditionalFormatting>
  <conditionalFormatting sqref="H7:H9">
    <cfRule type="containsText" dxfId="4519" priority="98" operator="containsText" text="Sin medición en la vigencia">
      <formula>NOT(ISERROR(SEARCH("Sin medición en la vigencia",H7)))</formula>
    </cfRule>
    <cfRule type="cellIs" dxfId="4518" priority="99" operator="greaterThan">
      <formula>1.1</formula>
    </cfRule>
    <cfRule type="cellIs" dxfId="4517" priority="100" operator="between">
      <formula>100%</formula>
      <formula>110%</formula>
    </cfRule>
    <cfRule type="cellIs" dxfId="4516" priority="101" operator="between">
      <formula>70%</formula>
      <formula>99.9999999%</formula>
    </cfRule>
    <cfRule type="cellIs" dxfId="4515" priority="102" operator="between">
      <formula>0</formula>
      <formula>0.6999999999999</formula>
    </cfRule>
  </conditionalFormatting>
  <conditionalFormatting sqref="I11">
    <cfRule type="cellIs" dxfId="4514" priority="94" operator="greaterThan">
      <formula>1.1</formula>
    </cfRule>
    <cfRule type="cellIs" dxfId="4513" priority="95" operator="between">
      <formula>100%</formula>
      <formula>110%</formula>
    </cfRule>
    <cfRule type="cellIs" dxfId="4512" priority="96" operator="between">
      <formula>70%</formula>
      <formula>99.9999999%</formula>
    </cfRule>
    <cfRule type="cellIs" dxfId="4511" priority="97" operator="between">
      <formula>0</formula>
      <formula>0.6999999999999</formula>
    </cfRule>
  </conditionalFormatting>
  <conditionalFormatting sqref="H11">
    <cfRule type="containsText" dxfId="4510" priority="88" operator="containsText" text="Sin medición en la vigencia">
      <formula>NOT(ISERROR(SEARCH("Sin medición en la vigencia",H11)))</formula>
    </cfRule>
    <cfRule type="cellIs" dxfId="4509" priority="89" operator="greaterThan">
      <formula>1.1</formula>
    </cfRule>
    <cfRule type="cellIs" dxfId="4508" priority="90" operator="between">
      <formula>100%</formula>
      <formula>110%</formula>
    </cfRule>
    <cfRule type="cellIs" dxfId="4507" priority="91" operator="between">
      <formula>70%</formula>
      <formula>99.9999999%</formula>
    </cfRule>
    <cfRule type="cellIs" dxfId="4506" priority="92" operator="between">
      <formula>0</formula>
      <formula>0.6999999999999</formula>
    </cfRule>
  </conditionalFormatting>
  <hyperlinks>
    <hyperlink ref="J12" location="Principal!A1" display="volver al índice" xr:uid="{00000000-0004-0000-08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13" operator="containsText" id="{9AEB4C13-4F7E-4329-A97B-6628F0B951B8}">
            <xm:f>NOT(ISERROR(SEARCH("-",I5)))</xm:f>
            <xm:f>"-"</xm:f>
            <x14:dxf>
              <fill>
                <patternFill>
                  <bgColor rgb="FF000000"/>
                </patternFill>
              </fill>
            </x14:dxf>
          </x14:cfRule>
          <xm:sqref>I5</xm:sqref>
        </x14:conditionalFormatting>
        <x14:conditionalFormatting xmlns:xm="http://schemas.microsoft.com/office/excel/2006/main">
          <x14:cfRule type="containsText" priority="103" operator="containsText" id="{99DCFD8B-D356-4D55-B56A-F1339933B1D9}">
            <xm:f>NOT(ISERROR(SEARCH("-",I7)))</xm:f>
            <xm:f>"-"</xm:f>
            <x14:dxf>
              <fill>
                <patternFill>
                  <bgColor rgb="FF000000"/>
                </patternFill>
              </fill>
            </x14:dxf>
          </x14:cfRule>
          <xm:sqref>I7:I9</xm:sqref>
        </x14:conditionalFormatting>
        <x14:conditionalFormatting xmlns:xm="http://schemas.microsoft.com/office/excel/2006/main">
          <x14:cfRule type="containsText" priority="93" operator="containsText" id="{1E622DD1-D941-478A-BC6B-3B68A77BE1F6}">
            <xm:f>NOT(ISERROR(SEARCH("-",I11)))</xm:f>
            <xm:f>"-"</xm:f>
            <x14:dxf>
              <fill>
                <patternFill>
                  <bgColor rgb="FF000000"/>
                </patternFill>
              </fill>
            </x14:dxf>
          </x14:cfRule>
          <xm:sqref>I11</xm:sqref>
        </x14:conditionalFormatting>
      </x14:conditionalFormatting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M41"/>
  <sheetViews>
    <sheetView zoomScale="70" zoomScaleNormal="70" workbookViewId="0">
      <pane xSplit="7" ySplit="4" topLeftCell="H5" activePane="bottomRight" state="frozen"/>
      <selection pane="topRight" activeCell="H1" sqref="H1"/>
      <selection pane="bottomLeft" activeCell="A5" sqref="A5"/>
      <selection pane="bottomRight" activeCell="F36" sqref="F36"/>
    </sheetView>
  </sheetViews>
  <sheetFormatPr baseColWidth="10" defaultColWidth="11.42578125" defaultRowHeight="15" x14ac:dyDescent="0.25"/>
  <cols>
    <col min="1" max="1" width="22" customWidth="1"/>
    <col min="2" max="2" width="20.5703125" customWidth="1"/>
    <col min="3" max="3" width="29.5703125" customWidth="1"/>
    <col min="4" max="4" width="37.28515625" customWidth="1"/>
    <col min="5" max="5" width="30" customWidth="1"/>
    <col min="6" max="6" width="43.28515625" customWidth="1"/>
    <col min="7" max="7" width="19.5703125" customWidth="1"/>
    <col min="8" max="8" width="23.28515625" customWidth="1"/>
    <col min="9" max="9" width="28.85546875" customWidth="1"/>
    <col min="10" max="11" width="23.28515625" customWidth="1"/>
    <col min="12" max="12" width="115" customWidth="1"/>
  </cols>
  <sheetData>
    <row r="1" spans="1:13" ht="81.75" customHeight="1" thickBot="1" x14ac:dyDescent="0.3">
      <c r="A1" s="116"/>
      <c r="B1" s="198" t="s">
        <v>122</v>
      </c>
      <c r="C1" s="198"/>
      <c r="D1" s="199" t="s">
        <v>2210</v>
      </c>
      <c r="E1" s="199"/>
      <c r="F1" s="199"/>
      <c r="G1" s="199"/>
      <c r="H1" s="201"/>
      <c r="I1" s="201"/>
      <c r="J1" s="201"/>
      <c r="K1" s="201"/>
      <c r="L1" s="1435"/>
    </row>
    <row r="2" spans="1:13" s="9" customFormat="1" ht="36" customHeight="1" thickTop="1" thickBot="1" x14ac:dyDescent="0.3">
      <c r="A2" s="106"/>
      <c r="B2" s="106"/>
      <c r="C2" s="106"/>
      <c r="D2" s="106"/>
      <c r="E2" s="106"/>
      <c r="F2" s="106"/>
      <c r="G2" s="106"/>
      <c r="H2" s="334" t="s">
        <v>124</v>
      </c>
      <c r="I2" s="333"/>
      <c r="J2" s="333"/>
      <c r="K2" s="332"/>
      <c r="L2" s="1436" t="s">
        <v>21</v>
      </c>
    </row>
    <row r="3" spans="1:13" ht="90" customHeight="1" thickTop="1" thickBot="1" x14ac:dyDescent="0.3">
      <c r="A3" s="106" t="s">
        <v>125</v>
      </c>
      <c r="B3" s="106" t="s">
        <v>271</v>
      </c>
      <c r="C3" s="106" t="s">
        <v>127</v>
      </c>
      <c r="D3" s="106" t="s">
        <v>128</v>
      </c>
      <c r="E3" s="106" t="s">
        <v>129</v>
      </c>
      <c r="F3" s="106" t="s">
        <v>272</v>
      </c>
      <c r="G3" s="106" t="s">
        <v>273</v>
      </c>
      <c r="H3" s="202" t="s">
        <v>130</v>
      </c>
      <c r="I3" s="202" t="s">
        <v>131</v>
      </c>
      <c r="J3" s="203" t="s">
        <v>132</v>
      </c>
      <c r="K3" s="203" t="s">
        <v>133</v>
      </c>
      <c r="L3" s="135" t="s">
        <v>134</v>
      </c>
    </row>
    <row r="4" spans="1:13" ht="22.5" thickTop="1" thickBot="1" x14ac:dyDescent="0.3">
      <c r="A4" s="105"/>
      <c r="B4" s="204" t="s">
        <v>135</v>
      </c>
      <c r="C4" s="204"/>
      <c r="D4" s="204"/>
      <c r="E4" s="204"/>
      <c r="F4" s="204"/>
      <c r="G4" s="204"/>
      <c r="H4" s="206"/>
      <c r="I4" s="206"/>
      <c r="J4" s="206"/>
      <c r="K4" s="206"/>
      <c r="L4" s="1461"/>
    </row>
    <row r="5" spans="1:13" ht="61.5" thickTop="1" thickBot="1" x14ac:dyDescent="0.3">
      <c r="A5" s="106" t="s">
        <v>2211</v>
      </c>
      <c r="B5" s="87" t="s">
        <v>137</v>
      </c>
      <c r="C5" s="352" t="s">
        <v>138</v>
      </c>
      <c r="D5" s="350" t="s">
        <v>139</v>
      </c>
      <c r="E5" s="38" t="s">
        <v>140</v>
      </c>
      <c r="F5" s="38" t="s">
        <v>275</v>
      </c>
      <c r="G5" s="38" t="s">
        <v>276</v>
      </c>
      <c r="H5" s="309">
        <v>0.95</v>
      </c>
      <c r="I5" s="309">
        <v>0.94899999999999995</v>
      </c>
      <c r="J5" s="211">
        <v>0.99894736842105258</v>
      </c>
      <c r="K5" s="208">
        <v>0.99894736842105258</v>
      </c>
      <c r="L5" s="1462" t="s">
        <v>2212</v>
      </c>
    </row>
    <row r="6" spans="1:13" ht="31.5" thickTop="1" thickBot="1" x14ac:dyDescent="0.3">
      <c r="A6" s="106" t="s">
        <v>2211</v>
      </c>
      <c r="B6" s="87" t="s">
        <v>137</v>
      </c>
      <c r="C6" s="352" t="s">
        <v>138</v>
      </c>
      <c r="D6" s="671" t="s">
        <v>141</v>
      </c>
      <c r="E6" s="38" t="s">
        <v>142</v>
      </c>
      <c r="F6" s="38" t="s">
        <v>279</v>
      </c>
      <c r="G6" s="38" t="s">
        <v>276</v>
      </c>
      <c r="H6" s="338">
        <v>0.95</v>
      </c>
      <c r="I6" s="338">
        <v>0.92800000000000005</v>
      </c>
      <c r="J6" s="211">
        <v>0.97684210526315796</v>
      </c>
      <c r="K6" s="208">
        <v>0.97684210526315796</v>
      </c>
      <c r="L6" s="1462" t="s">
        <v>2213</v>
      </c>
    </row>
    <row r="7" spans="1:13" s="29" customFormat="1" ht="46.5" thickTop="1" thickBot="1" x14ac:dyDescent="0.3">
      <c r="A7" s="1052" t="s">
        <v>2211</v>
      </c>
      <c r="B7" s="87" t="s">
        <v>137</v>
      </c>
      <c r="C7" s="671" t="s">
        <v>143</v>
      </c>
      <c r="D7" s="671" t="s">
        <v>1135</v>
      </c>
      <c r="E7" s="38" t="s">
        <v>565</v>
      </c>
      <c r="F7" s="38" t="s">
        <v>1494</v>
      </c>
      <c r="G7" s="39" t="s">
        <v>1443</v>
      </c>
      <c r="H7" s="338">
        <v>579284.83803309116</v>
      </c>
      <c r="I7" s="338">
        <v>515301.26</v>
      </c>
      <c r="J7" s="211">
        <v>0.88954729377978969</v>
      </c>
      <c r="K7" s="208">
        <v>0.88954729377978969</v>
      </c>
      <c r="L7" s="1294" t="s">
        <v>2214</v>
      </c>
      <c r="M7"/>
    </row>
    <row r="8" spans="1:13" s="29" customFormat="1" ht="76.5" thickTop="1" thickBot="1" x14ac:dyDescent="0.3">
      <c r="A8" s="1052" t="s">
        <v>2211</v>
      </c>
      <c r="B8" s="87" t="s">
        <v>137</v>
      </c>
      <c r="C8" s="38" t="s">
        <v>143</v>
      </c>
      <c r="D8" s="38" t="s">
        <v>564</v>
      </c>
      <c r="E8" s="39" t="s">
        <v>144</v>
      </c>
      <c r="F8" s="39" t="s">
        <v>1496</v>
      </c>
      <c r="G8" s="39" t="s">
        <v>1443</v>
      </c>
      <c r="H8" s="338">
        <v>157145.19629010183</v>
      </c>
      <c r="I8" s="338">
        <v>161834.94576979327</v>
      </c>
      <c r="J8" s="211">
        <v>1.0298434160916623</v>
      </c>
      <c r="K8" s="208">
        <v>1.0298434160916623</v>
      </c>
      <c r="L8" s="1437" t="s">
        <v>2215</v>
      </c>
      <c r="M8"/>
    </row>
    <row r="9" spans="1:13" s="29" customFormat="1" ht="61.5" thickTop="1" thickBot="1" x14ac:dyDescent="0.3">
      <c r="A9" s="1052" t="s">
        <v>2211</v>
      </c>
      <c r="B9" s="87" t="s">
        <v>137</v>
      </c>
      <c r="C9" s="38" t="s">
        <v>143</v>
      </c>
      <c r="D9" s="38" t="s">
        <v>145</v>
      </c>
      <c r="E9" s="39" t="s">
        <v>146</v>
      </c>
      <c r="F9" s="39" t="s">
        <v>1550</v>
      </c>
      <c r="G9" s="39" t="s">
        <v>1499</v>
      </c>
      <c r="H9" s="232">
        <v>246</v>
      </c>
      <c r="I9" s="232">
        <v>299</v>
      </c>
      <c r="J9" s="211">
        <v>1.2154471544715446</v>
      </c>
      <c r="K9" s="208">
        <v>1.2154471544715446</v>
      </c>
      <c r="L9" s="1437" t="s">
        <v>2216</v>
      </c>
    </row>
    <row r="10" spans="1:13" s="29" customFormat="1" ht="46.5" thickTop="1" thickBot="1" x14ac:dyDescent="0.3">
      <c r="A10" s="1052" t="s">
        <v>2211</v>
      </c>
      <c r="B10" s="87" t="s">
        <v>137</v>
      </c>
      <c r="C10" s="38" t="s">
        <v>143</v>
      </c>
      <c r="D10" s="38" t="s">
        <v>1138</v>
      </c>
      <c r="E10" s="39" t="s">
        <v>466</v>
      </c>
      <c r="F10" s="39" t="s">
        <v>466</v>
      </c>
      <c r="G10" s="12" t="s">
        <v>438</v>
      </c>
      <c r="H10" s="232">
        <v>34270000000</v>
      </c>
      <c r="I10" s="232">
        <v>167477599770</v>
      </c>
      <c r="J10" s="211">
        <v>4.8870032030930846</v>
      </c>
      <c r="K10" s="208">
        <v>2</v>
      </c>
      <c r="L10" s="1437" t="s">
        <v>2217</v>
      </c>
    </row>
    <row r="11" spans="1:13" ht="91.5" thickTop="1" thickBot="1" x14ac:dyDescent="0.3">
      <c r="A11" s="106" t="s">
        <v>2211</v>
      </c>
      <c r="B11" s="87" t="s">
        <v>137</v>
      </c>
      <c r="C11" s="38" t="s">
        <v>143</v>
      </c>
      <c r="D11" s="41" t="s">
        <v>150</v>
      </c>
      <c r="E11" s="41" t="s">
        <v>151</v>
      </c>
      <c r="F11" s="41" t="s">
        <v>1322</v>
      </c>
      <c r="G11" s="41" t="s">
        <v>276</v>
      </c>
      <c r="H11" s="225">
        <v>0.65500000000000003</v>
      </c>
      <c r="I11" s="225">
        <v>0.65500000000000003</v>
      </c>
      <c r="J11" s="211">
        <v>1</v>
      </c>
      <c r="K11" s="208">
        <v>1</v>
      </c>
      <c r="L11" s="1437" t="s">
        <v>2218</v>
      </c>
    </row>
    <row r="12" spans="1:13" ht="46.5" thickTop="1" thickBot="1" x14ac:dyDescent="0.3">
      <c r="A12" s="106" t="s">
        <v>2211</v>
      </c>
      <c r="B12" s="87" t="s">
        <v>137</v>
      </c>
      <c r="C12" s="38" t="s">
        <v>143</v>
      </c>
      <c r="D12" s="41" t="s">
        <v>150</v>
      </c>
      <c r="E12" s="41" t="s">
        <v>1141</v>
      </c>
      <c r="F12" s="41" t="s">
        <v>1324</v>
      </c>
      <c r="G12" s="41" t="s">
        <v>276</v>
      </c>
      <c r="H12" s="225">
        <v>1</v>
      </c>
      <c r="I12" s="225">
        <v>1</v>
      </c>
      <c r="J12" s="211">
        <v>1</v>
      </c>
      <c r="K12" s="208">
        <v>1</v>
      </c>
      <c r="L12" s="1437" t="s">
        <v>2219</v>
      </c>
    </row>
    <row r="13" spans="1:13" ht="106.5" thickTop="1" thickBot="1" x14ac:dyDescent="0.3">
      <c r="A13" s="106" t="s">
        <v>2211</v>
      </c>
      <c r="B13" s="87" t="s">
        <v>137</v>
      </c>
      <c r="C13" s="41" t="s">
        <v>143</v>
      </c>
      <c r="D13" s="41" t="s">
        <v>150</v>
      </c>
      <c r="E13" s="41" t="s">
        <v>1143</v>
      </c>
      <c r="F13" s="41" t="s">
        <v>1326</v>
      </c>
      <c r="G13" s="41" t="s">
        <v>276</v>
      </c>
      <c r="H13" s="225">
        <v>1</v>
      </c>
      <c r="I13" s="225">
        <v>1</v>
      </c>
      <c r="J13" s="211">
        <v>1</v>
      </c>
      <c r="K13" s="208">
        <v>1</v>
      </c>
      <c r="L13" s="1437" t="s">
        <v>2220</v>
      </c>
    </row>
    <row r="14" spans="1:13" ht="22.5" thickTop="1" thickBot="1" x14ac:dyDescent="0.3">
      <c r="B14" s="327" t="s">
        <v>290</v>
      </c>
      <c r="C14" s="327"/>
      <c r="D14" s="327"/>
      <c r="E14" s="327"/>
      <c r="F14" s="327"/>
      <c r="G14" s="327"/>
      <c r="H14" s="216"/>
      <c r="I14" s="216"/>
      <c r="J14" s="216"/>
      <c r="K14" s="212"/>
      <c r="L14" s="1463"/>
    </row>
    <row r="15" spans="1:13" ht="76.5" thickTop="1" thickBot="1" x14ac:dyDescent="0.3">
      <c r="A15" s="106" t="s">
        <v>2211</v>
      </c>
      <c r="B15" s="79" t="s">
        <v>158</v>
      </c>
      <c r="C15" s="1053" t="s">
        <v>159</v>
      </c>
      <c r="D15" s="346" t="s">
        <v>1685</v>
      </c>
      <c r="E15" s="38" t="s">
        <v>632</v>
      </c>
      <c r="F15" s="38" t="s">
        <v>1506</v>
      </c>
      <c r="G15" s="40" t="s">
        <v>453</v>
      </c>
      <c r="H15" s="338">
        <v>24</v>
      </c>
      <c r="I15" s="338">
        <v>23</v>
      </c>
      <c r="J15" s="211">
        <v>0.95833333333333337</v>
      </c>
      <c r="K15" s="208">
        <v>0.95833333333333337</v>
      </c>
      <c r="L15" s="1437" t="s">
        <v>2221</v>
      </c>
    </row>
    <row r="16" spans="1:13" ht="76.5" thickTop="1" thickBot="1" x14ac:dyDescent="0.3">
      <c r="A16" s="106" t="s">
        <v>2211</v>
      </c>
      <c r="B16" s="79" t="s">
        <v>158</v>
      </c>
      <c r="C16" s="38" t="s">
        <v>159</v>
      </c>
      <c r="D16" s="41" t="s">
        <v>1654</v>
      </c>
      <c r="E16" s="38" t="s">
        <v>635</v>
      </c>
      <c r="F16" s="38" t="s">
        <v>1509</v>
      </c>
      <c r="G16" s="40" t="s">
        <v>1499</v>
      </c>
      <c r="H16" s="232">
        <v>1</v>
      </c>
      <c r="I16" s="232">
        <v>4</v>
      </c>
      <c r="J16" s="211">
        <v>4</v>
      </c>
      <c r="K16" s="208">
        <v>2</v>
      </c>
      <c r="L16" s="1437" t="s">
        <v>2222</v>
      </c>
    </row>
    <row r="17" spans="1:12" ht="76.5" thickTop="1" thickBot="1" x14ac:dyDescent="0.3">
      <c r="A17" s="106" t="s">
        <v>2211</v>
      </c>
      <c r="B17" s="79" t="s">
        <v>158</v>
      </c>
      <c r="C17" s="38" t="s">
        <v>159</v>
      </c>
      <c r="D17" s="41" t="s">
        <v>1654</v>
      </c>
      <c r="E17" s="38" t="s">
        <v>637</v>
      </c>
      <c r="F17" s="38" t="s">
        <v>1511</v>
      </c>
      <c r="G17" s="40" t="s">
        <v>1499</v>
      </c>
      <c r="H17" s="232">
        <v>2</v>
      </c>
      <c r="I17" s="232">
        <v>3</v>
      </c>
      <c r="J17" s="211">
        <v>1.5</v>
      </c>
      <c r="K17" s="208">
        <v>1.5</v>
      </c>
      <c r="L17" s="1437" t="s">
        <v>2223</v>
      </c>
    </row>
    <row r="18" spans="1:12" ht="151.5" thickTop="1" thickBot="1" x14ac:dyDescent="0.3">
      <c r="A18" s="106" t="s">
        <v>2211</v>
      </c>
      <c r="B18" s="79" t="s">
        <v>158</v>
      </c>
      <c r="C18" s="38" t="s">
        <v>159</v>
      </c>
      <c r="D18" s="38" t="s">
        <v>1513</v>
      </c>
      <c r="E18" s="38" t="s">
        <v>1514</v>
      </c>
      <c r="F18" s="38" t="s">
        <v>1515</v>
      </c>
      <c r="G18" s="40" t="s">
        <v>276</v>
      </c>
      <c r="H18" s="338">
        <v>0.5</v>
      </c>
      <c r="I18" s="338">
        <v>0.5</v>
      </c>
      <c r="J18" s="211">
        <v>1</v>
      </c>
      <c r="K18" s="208">
        <v>1</v>
      </c>
      <c r="L18" s="1437" t="s">
        <v>2224</v>
      </c>
    </row>
    <row r="19" spans="1:12" ht="61.5" thickTop="1" thickBot="1" x14ac:dyDescent="0.3">
      <c r="A19" s="106" t="s">
        <v>2211</v>
      </c>
      <c r="B19" s="79" t="s">
        <v>158</v>
      </c>
      <c r="C19" s="38" t="s">
        <v>159</v>
      </c>
      <c r="D19" s="38" t="s">
        <v>577</v>
      </c>
      <c r="E19" s="38" t="s">
        <v>578</v>
      </c>
      <c r="F19" s="38" t="s">
        <v>1560</v>
      </c>
      <c r="G19" s="39" t="s">
        <v>453</v>
      </c>
      <c r="H19" s="338">
        <v>100</v>
      </c>
      <c r="I19" s="338">
        <v>75</v>
      </c>
      <c r="J19" s="211">
        <v>0.75</v>
      </c>
      <c r="K19" s="208">
        <v>0.75</v>
      </c>
      <c r="L19" s="1437" t="s">
        <v>2225</v>
      </c>
    </row>
    <row r="20" spans="1:12" ht="61.5" thickTop="1" thickBot="1" x14ac:dyDescent="0.3">
      <c r="A20" s="106" t="s">
        <v>2211</v>
      </c>
      <c r="B20" s="79" t="s">
        <v>158</v>
      </c>
      <c r="C20" s="38" t="s">
        <v>159</v>
      </c>
      <c r="D20" s="38" t="s">
        <v>192</v>
      </c>
      <c r="E20" s="38" t="s">
        <v>193</v>
      </c>
      <c r="F20" s="38" t="s">
        <v>1519</v>
      </c>
      <c r="G20" s="902" t="s">
        <v>1334</v>
      </c>
      <c r="H20" s="338">
        <v>10.199999999999999</v>
      </c>
      <c r="I20" s="338">
        <v>10.149999999999999</v>
      </c>
      <c r="J20" s="211">
        <v>1.0049261083743843</v>
      </c>
      <c r="K20" s="208">
        <v>1.0049261083743843</v>
      </c>
      <c r="L20" s="1437" t="s">
        <v>2226</v>
      </c>
    </row>
    <row r="21" spans="1:12" ht="61.5" thickTop="1" thickBot="1" x14ac:dyDescent="0.3">
      <c r="A21" s="106" t="s">
        <v>2211</v>
      </c>
      <c r="B21" s="79" t="s">
        <v>158</v>
      </c>
      <c r="C21" s="38" t="s">
        <v>159</v>
      </c>
      <c r="D21" s="38" t="s">
        <v>231</v>
      </c>
      <c r="E21" s="38" t="s">
        <v>232</v>
      </c>
      <c r="F21" s="38" t="s">
        <v>1331</v>
      </c>
      <c r="G21" s="40" t="s">
        <v>276</v>
      </c>
      <c r="H21" s="338">
        <v>1</v>
      </c>
      <c r="I21" s="338">
        <v>1</v>
      </c>
      <c r="J21" s="211">
        <v>1</v>
      </c>
      <c r="K21" s="208">
        <v>1</v>
      </c>
      <c r="L21" s="1437" t="s">
        <v>2227</v>
      </c>
    </row>
    <row r="22" spans="1:12" ht="61.5" thickTop="1" thickBot="1" x14ac:dyDescent="0.3">
      <c r="A22" s="106" t="s">
        <v>2211</v>
      </c>
      <c r="B22" s="79" t="s">
        <v>158</v>
      </c>
      <c r="C22" s="38" t="s">
        <v>159</v>
      </c>
      <c r="D22" s="38" t="s">
        <v>234</v>
      </c>
      <c r="E22" s="38" t="s">
        <v>235</v>
      </c>
      <c r="F22" s="38" t="s">
        <v>1333</v>
      </c>
      <c r="G22" s="39" t="s">
        <v>1334</v>
      </c>
      <c r="H22" s="338">
        <v>4</v>
      </c>
      <c r="I22" s="338">
        <v>0</v>
      </c>
      <c r="J22" s="211" t="s">
        <v>297</v>
      </c>
      <c r="K22" s="208" t="s">
        <v>298</v>
      </c>
      <c r="L22" s="1437" t="s">
        <v>2228</v>
      </c>
    </row>
    <row r="23" spans="1:12" ht="61.5" thickTop="1" thickBot="1" x14ac:dyDescent="0.3">
      <c r="A23" s="106" t="s">
        <v>2211</v>
      </c>
      <c r="B23" s="79" t="s">
        <v>158</v>
      </c>
      <c r="C23" s="38" t="s">
        <v>159</v>
      </c>
      <c r="D23" s="38" t="s">
        <v>247</v>
      </c>
      <c r="E23" s="38" t="s">
        <v>1152</v>
      </c>
      <c r="F23" s="103" t="s">
        <v>1336</v>
      </c>
      <c r="G23" s="40" t="s">
        <v>276</v>
      </c>
      <c r="H23" s="338">
        <v>1</v>
      </c>
      <c r="I23" s="338">
        <v>0.75</v>
      </c>
      <c r="J23" s="211">
        <v>0.75</v>
      </c>
      <c r="K23" s="208">
        <v>0.75</v>
      </c>
      <c r="L23" s="1437" t="s">
        <v>2229</v>
      </c>
    </row>
    <row r="24" spans="1:12" ht="61.5" thickTop="1" thickBot="1" x14ac:dyDescent="0.3">
      <c r="A24" s="106" t="s">
        <v>2211</v>
      </c>
      <c r="B24" s="79" t="s">
        <v>158</v>
      </c>
      <c r="C24" s="38" t="s">
        <v>160</v>
      </c>
      <c r="D24" s="901" t="s">
        <v>1662</v>
      </c>
      <c r="E24" s="38" t="s">
        <v>1523</v>
      </c>
      <c r="F24" s="38" t="s">
        <v>1524</v>
      </c>
      <c r="G24" s="676" t="s">
        <v>276</v>
      </c>
      <c r="H24" s="338">
        <v>1</v>
      </c>
      <c r="I24" s="338">
        <v>1.0826</v>
      </c>
      <c r="J24" s="211">
        <v>1.0826</v>
      </c>
      <c r="K24" s="208">
        <v>1.0826</v>
      </c>
      <c r="L24" s="1437"/>
    </row>
    <row r="25" spans="1:12" ht="121.5" thickTop="1" thickBot="1" x14ac:dyDescent="0.3">
      <c r="A25" s="106" t="s">
        <v>2211</v>
      </c>
      <c r="B25" s="79" t="s">
        <v>158</v>
      </c>
      <c r="C25" s="38" t="s">
        <v>160</v>
      </c>
      <c r="D25" s="901" t="s">
        <v>594</v>
      </c>
      <c r="E25" s="38" t="s">
        <v>595</v>
      </c>
      <c r="F25" s="38" t="s">
        <v>1526</v>
      </c>
      <c r="G25" s="38" t="s">
        <v>1527</v>
      </c>
      <c r="H25" s="232">
        <v>32</v>
      </c>
      <c r="I25" s="232">
        <v>33.082499999999996</v>
      </c>
      <c r="J25" s="211">
        <v>0.96727877276505714</v>
      </c>
      <c r="K25" s="208">
        <v>0.96727877276505714</v>
      </c>
      <c r="L25" s="1437" t="s">
        <v>2230</v>
      </c>
    </row>
    <row r="26" spans="1:12" ht="20.25" thickTop="1" thickBot="1" x14ac:dyDescent="0.3">
      <c r="B26" s="700" t="s">
        <v>161</v>
      </c>
      <c r="C26" s="701"/>
      <c r="D26" s="701"/>
      <c r="E26" s="701"/>
      <c r="F26" s="701"/>
      <c r="G26" s="701"/>
      <c r="H26" s="702"/>
      <c r="I26" s="702"/>
      <c r="J26" s="702"/>
      <c r="K26" s="702"/>
      <c r="L26" s="1464"/>
    </row>
    <row r="27" spans="1:12" ht="46.5" thickTop="1" thickBot="1" x14ac:dyDescent="0.3">
      <c r="A27" s="106" t="s">
        <v>2211</v>
      </c>
      <c r="B27" s="701" t="s">
        <v>162</v>
      </c>
      <c r="C27" s="829" t="s">
        <v>513</v>
      </c>
      <c r="D27" s="1054" t="s">
        <v>1251</v>
      </c>
      <c r="E27" s="833" t="s">
        <v>919</v>
      </c>
      <c r="F27" s="833" t="s">
        <v>1338</v>
      </c>
      <c r="G27" s="830" t="s">
        <v>276</v>
      </c>
      <c r="H27" s="338">
        <v>0.52067015701550456</v>
      </c>
      <c r="I27" s="338">
        <v>0.50180101447062275</v>
      </c>
      <c r="J27" s="211">
        <v>0.96375989234136206</v>
      </c>
      <c r="K27" s="208">
        <v>0.96375989234136206</v>
      </c>
      <c r="L27" s="1437" t="s">
        <v>2231</v>
      </c>
    </row>
    <row r="28" spans="1:12" ht="61.5" thickTop="1" thickBot="1" x14ac:dyDescent="0.3">
      <c r="A28" s="106" t="s">
        <v>2211</v>
      </c>
      <c r="B28" s="701" t="s">
        <v>162</v>
      </c>
      <c r="C28" s="829" t="s">
        <v>165</v>
      </c>
      <c r="D28" s="684" t="s">
        <v>252</v>
      </c>
      <c r="E28" s="38" t="s">
        <v>200</v>
      </c>
      <c r="F28" s="38" t="s">
        <v>1340</v>
      </c>
      <c r="G28" s="38" t="s">
        <v>276</v>
      </c>
      <c r="H28" s="338">
        <v>1</v>
      </c>
      <c r="I28" s="338">
        <v>1</v>
      </c>
      <c r="J28" s="211">
        <v>1</v>
      </c>
      <c r="K28" s="208">
        <v>1</v>
      </c>
      <c r="L28" s="1437" t="s">
        <v>2232</v>
      </c>
    </row>
    <row r="29" spans="1:12" ht="61.5" thickTop="1" thickBot="1" x14ac:dyDescent="0.3">
      <c r="A29" s="106" t="s">
        <v>2211</v>
      </c>
      <c r="B29" s="701" t="s">
        <v>162</v>
      </c>
      <c r="C29" s="829" t="s">
        <v>165</v>
      </c>
      <c r="D29" s="684" t="s">
        <v>252</v>
      </c>
      <c r="E29" s="38" t="s">
        <v>1227</v>
      </c>
      <c r="F29" s="38" t="s">
        <v>1342</v>
      </c>
      <c r="G29" s="38" t="s">
        <v>276</v>
      </c>
      <c r="H29" s="338">
        <v>1</v>
      </c>
      <c r="I29" s="338">
        <v>1</v>
      </c>
      <c r="J29" s="211">
        <v>1</v>
      </c>
      <c r="K29" s="208">
        <v>1</v>
      </c>
      <c r="L29" s="1437" t="s">
        <v>2233</v>
      </c>
    </row>
    <row r="30" spans="1:12" ht="61.5" thickTop="1" thickBot="1" x14ac:dyDescent="0.3">
      <c r="A30" s="106" t="s">
        <v>2211</v>
      </c>
      <c r="B30" s="701" t="s">
        <v>162</v>
      </c>
      <c r="C30" s="829" t="s">
        <v>165</v>
      </c>
      <c r="D30" s="1055" t="s">
        <v>165</v>
      </c>
      <c r="E30" s="1056" t="s">
        <v>264</v>
      </c>
      <c r="F30" s="1057" t="s">
        <v>1344</v>
      </c>
      <c r="G30" s="1056" t="s">
        <v>276</v>
      </c>
      <c r="H30" s="338">
        <v>1</v>
      </c>
      <c r="I30" s="338">
        <v>1</v>
      </c>
      <c r="J30" s="211">
        <v>1</v>
      </c>
      <c r="K30" s="208">
        <v>1</v>
      </c>
      <c r="L30" s="1437" t="s">
        <v>2234</v>
      </c>
    </row>
    <row r="31" spans="1:12" ht="80.25" thickTop="1" thickBot="1" x14ac:dyDescent="0.3">
      <c r="A31" s="106" t="s">
        <v>2211</v>
      </c>
      <c r="B31" s="701" t="s">
        <v>162</v>
      </c>
      <c r="C31" s="829" t="s">
        <v>165</v>
      </c>
      <c r="D31" s="1055" t="s">
        <v>165</v>
      </c>
      <c r="E31" s="1058" t="s">
        <v>266</v>
      </c>
      <c r="F31" s="1059" t="s">
        <v>1346</v>
      </c>
      <c r="G31" s="1058" t="s">
        <v>276</v>
      </c>
      <c r="H31" s="338">
        <v>1</v>
      </c>
      <c r="I31" s="338">
        <v>1</v>
      </c>
      <c r="J31" s="211">
        <v>1</v>
      </c>
      <c r="K31" s="208">
        <v>1</v>
      </c>
      <c r="L31" s="1437" t="s">
        <v>2232</v>
      </c>
    </row>
    <row r="32" spans="1:12" ht="96" thickTop="1" thickBot="1" x14ac:dyDescent="0.3">
      <c r="A32" s="106" t="s">
        <v>2211</v>
      </c>
      <c r="B32" s="701" t="s">
        <v>162</v>
      </c>
      <c r="C32" s="829" t="s">
        <v>165</v>
      </c>
      <c r="D32" s="1058" t="s">
        <v>202</v>
      </c>
      <c r="E32" s="1058" t="s">
        <v>203</v>
      </c>
      <c r="F32" s="1059" t="s">
        <v>306</v>
      </c>
      <c r="G32" s="1058" t="s">
        <v>276</v>
      </c>
      <c r="H32" s="338">
        <v>1</v>
      </c>
      <c r="I32" s="338">
        <v>1</v>
      </c>
      <c r="J32" s="211">
        <v>1</v>
      </c>
      <c r="K32" s="208">
        <v>1</v>
      </c>
      <c r="L32" s="1294" t="s">
        <v>2235</v>
      </c>
    </row>
    <row r="33" spans="1:12" ht="95.25" thickTop="1" thickBot="1" x14ac:dyDescent="0.3">
      <c r="A33" s="106" t="s">
        <v>2211</v>
      </c>
      <c r="B33" s="701" t="s">
        <v>162</v>
      </c>
      <c r="C33" s="1060" t="s">
        <v>168</v>
      </c>
      <c r="D33" s="1061" t="s">
        <v>487</v>
      </c>
      <c r="E33" s="342" t="s">
        <v>1819</v>
      </c>
      <c r="F33" s="1062" t="s">
        <v>1349</v>
      </c>
      <c r="G33" s="342" t="s">
        <v>438</v>
      </c>
      <c r="H33" s="338">
        <v>39000000</v>
      </c>
      <c r="I33" s="338">
        <v>57571077</v>
      </c>
      <c r="J33" s="211">
        <v>1.4761814615384616</v>
      </c>
      <c r="K33" s="208">
        <v>1.4761814615384616</v>
      </c>
      <c r="L33" s="1294" t="s">
        <v>2236</v>
      </c>
    </row>
    <row r="34" spans="1:12" ht="61.5" thickTop="1" thickBot="1" x14ac:dyDescent="0.3">
      <c r="A34" s="106" t="s">
        <v>2211</v>
      </c>
      <c r="B34" s="701" t="s">
        <v>162</v>
      </c>
      <c r="C34" s="1063" t="s">
        <v>327</v>
      </c>
      <c r="D34" s="1064" t="s">
        <v>608</v>
      </c>
      <c r="E34" s="831" t="s">
        <v>609</v>
      </c>
      <c r="F34" s="833" t="s">
        <v>1574</v>
      </c>
      <c r="G34" s="838" t="s">
        <v>453</v>
      </c>
      <c r="H34" s="338">
        <v>813</v>
      </c>
      <c r="I34" s="338">
        <v>1834</v>
      </c>
      <c r="J34" s="211">
        <v>2.2558425584255843</v>
      </c>
      <c r="K34" s="208">
        <v>2</v>
      </c>
      <c r="L34" s="1437" t="s">
        <v>2237</v>
      </c>
    </row>
    <row r="35" spans="1:12" ht="61.5" thickTop="1" thickBot="1" x14ac:dyDescent="0.3">
      <c r="A35" s="532" t="s">
        <v>1822</v>
      </c>
      <c r="B35" s="629" t="s">
        <v>162</v>
      </c>
      <c r="C35" s="630" t="s">
        <v>327</v>
      </c>
      <c r="D35" s="353" t="s">
        <v>617</v>
      </c>
      <c r="E35" s="631" t="s">
        <v>1539</v>
      </c>
      <c r="F35" s="353" t="s">
        <v>1540</v>
      </c>
      <c r="G35" s="632" t="s">
        <v>453</v>
      </c>
      <c r="H35" s="634"/>
      <c r="I35" s="634"/>
      <c r="J35" s="538" t="s">
        <v>297</v>
      </c>
      <c r="K35" s="535" t="s">
        <v>298</v>
      </c>
      <c r="L35" s="1437" t="s">
        <v>619</v>
      </c>
    </row>
    <row r="36" spans="1:12" ht="61.5" thickTop="1" thickBot="1" x14ac:dyDescent="0.3">
      <c r="A36" s="106" t="s">
        <v>2211</v>
      </c>
      <c r="B36" s="81" t="s">
        <v>162</v>
      </c>
      <c r="C36" s="1063" t="s">
        <v>327</v>
      </c>
      <c r="D36" s="1064" t="s">
        <v>611</v>
      </c>
      <c r="E36" s="831" t="s">
        <v>612</v>
      </c>
      <c r="F36" s="831" t="s">
        <v>1536</v>
      </c>
      <c r="G36" s="838" t="s">
        <v>453</v>
      </c>
      <c r="H36" s="338">
        <v>2295</v>
      </c>
      <c r="I36" s="338">
        <v>2059.61</v>
      </c>
      <c r="J36" s="211">
        <v>0.89743355119825718</v>
      </c>
      <c r="K36" s="208">
        <v>0.89743355119825718</v>
      </c>
      <c r="L36" s="1437" t="s">
        <v>2238</v>
      </c>
    </row>
    <row r="37" spans="1:12" ht="76.5" thickTop="1" thickBot="1" x14ac:dyDescent="0.3">
      <c r="A37" s="532" t="s">
        <v>1822</v>
      </c>
      <c r="B37" s="629" t="s">
        <v>162</v>
      </c>
      <c r="C37" s="630" t="s">
        <v>327</v>
      </c>
      <c r="D37" s="353" t="s">
        <v>650</v>
      </c>
      <c r="E37" s="631" t="s">
        <v>1641</v>
      </c>
      <c r="F37" s="631" t="s">
        <v>1538</v>
      </c>
      <c r="G37" s="632" t="s">
        <v>453</v>
      </c>
      <c r="H37" s="634"/>
      <c r="I37" s="634"/>
      <c r="J37" s="211" t="s">
        <v>297</v>
      </c>
      <c r="K37" s="208" t="s">
        <v>298</v>
      </c>
      <c r="L37" s="1437" t="s">
        <v>619</v>
      </c>
    </row>
    <row r="38" spans="1:12" ht="76.5" thickTop="1" thickBot="1" x14ac:dyDescent="0.3">
      <c r="A38" s="106" t="s">
        <v>2211</v>
      </c>
      <c r="B38" s="81" t="s">
        <v>162</v>
      </c>
      <c r="C38" s="1063" t="s">
        <v>327</v>
      </c>
      <c r="D38" s="1065" t="s">
        <v>640</v>
      </c>
      <c r="E38" s="833" t="s">
        <v>641</v>
      </c>
      <c r="F38" s="833" t="s">
        <v>1541</v>
      </c>
      <c r="G38" s="830" t="s">
        <v>276</v>
      </c>
      <c r="H38" s="338">
        <v>1</v>
      </c>
      <c r="I38" s="338">
        <v>1</v>
      </c>
      <c r="J38" s="211">
        <v>1</v>
      </c>
      <c r="K38" s="208">
        <v>1</v>
      </c>
      <c r="L38" s="1437" t="s">
        <v>2239</v>
      </c>
    </row>
    <row r="39" spans="1:12" ht="20.25" thickTop="1" thickBot="1" x14ac:dyDescent="0.3">
      <c r="B39" s="687" t="s">
        <v>171</v>
      </c>
      <c r="C39" s="687"/>
      <c r="D39" s="687"/>
      <c r="E39" s="687"/>
      <c r="F39" s="687"/>
      <c r="G39" s="687"/>
      <c r="H39" s="688"/>
      <c r="I39" s="688"/>
      <c r="J39" s="688"/>
      <c r="K39" s="688"/>
      <c r="L39" s="1465"/>
    </row>
    <row r="40" spans="1:12" ht="46.5" thickTop="1" thickBot="1" x14ac:dyDescent="0.3">
      <c r="A40" s="106" t="s">
        <v>2211</v>
      </c>
      <c r="B40" s="97" t="s">
        <v>172</v>
      </c>
      <c r="C40" s="1060" t="s">
        <v>173</v>
      </c>
      <c r="D40" s="1065" t="s">
        <v>226</v>
      </c>
      <c r="E40" s="103" t="s">
        <v>206</v>
      </c>
      <c r="F40" s="103" t="s">
        <v>333</v>
      </c>
      <c r="G40" s="8" t="s">
        <v>276</v>
      </c>
      <c r="H40" s="338">
        <v>1</v>
      </c>
      <c r="I40" s="338">
        <v>1.0241666666666667</v>
      </c>
      <c r="J40" s="211">
        <v>1.0241666666666667</v>
      </c>
      <c r="K40" s="208">
        <v>1.0241666666666667</v>
      </c>
      <c r="L40" s="1294" t="s">
        <v>2240</v>
      </c>
    </row>
    <row r="41" spans="1:12" ht="90.75" customHeight="1" thickTop="1" x14ac:dyDescent="0.25">
      <c r="J41" s="47" t="s">
        <v>177</v>
      </c>
      <c r="K41" s="1178">
        <f>+AVERAGE(K5:K40)</f>
        <v>1.1161769041414911</v>
      </c>
      <c r="L41" s="17" t="s">
        <v>178</v>
      </c>
    </row>
  </sheetData>
  <sheetProtection algorithmName="SHA-512" hashValue="NnKJHK9PooeI0WGl6JYtQYvwhhUCVubidDTM065eEjeJwKm8c7AKzrHEZq02D4kr1Ts04ILoMS+l/tYkPACBpQ==" saltValue="1/qrmvgVyw1PO+EecTNVGg==" spinCount="100000" sheet="1" objects="1" scenarios="1"/>
  <conditionalFormatting sqref="H6:I8">
    <cfRule type="expression" dxfId="1360" priority="718">
      <formula>OR($G6="Número",$G6="Meses",$G6="Pesos",$G6="Millones")</formula>
    </cfRule>
    <cfRule type="expression" dxfId="1359" priority="719">
      <formula>$G6="Porcentaje"</formula>
    </cfRule>
  </conditionalFormatting>
  <conditionalFormatting sqref="H15:I25">
    <cfRule type="expression" dxfId="1358" priority="663">
      <formula>OR($G15="Número",$G15="Meses",$G15="Pesos",$G15="Millones")</formula>
    </cfRule>
    <cfRule type="expression" dxfId="1357" priority="664">
      <formula>$G15="Porcentaje"</formula>
    </cfRule>
  </conditionalFormatting>
  <conditionalFormatting sqref="H27:I34 H36:I36 H38:I38">
    <cfRule type="expression" dxfId="1356" priority="608">
      <formula>OR($G27="Número",$G27="Meses",$G27="Pesos",$G27="Millones")</formula>
    </cfRule>
    <cfRule type="expression" dxfId="1355" priority="609">
      <formula>$G27="Porcentaje"</formula>
    </cfRule>
  </conditionalFormatting>
  <conditionalFormatting sqref="H40:I40">
    <cfRule type="expression" dxfId="1354" priority="553">
      <formula>OR($G40="Número",$G40="Meses",$G40="Pesos",$G40="Millones")</formula>
    </cfRule>
    <cfRule type="expression" dxfId="1353" priority="554">
      <formula>$G40="Porcentaje"</formula>
    </cfRule>
  </conditionalFormatting>
  <conditionalFormatting sqref="K5:K13">
    <cfRule type="cellIs" dxfId="1352" priority="347" operator="greaterThan">
      <formula>1.1</formula>
    </cfRule>
    <cfRule type="cellIs" dxfId="1351" priority="348" operator="between">
      <formula>100%</formula>
      <formula>110%</formula>
    </cfRule>
    <cfRule type="cellIs" dxfId="1350" priority="349" operator="between">
      <formula>70%</formula>
      <formula>99.9999999%</formula>
    </cfRule>
    <cfRule type="cellIs" dxfId="1349" priority="350" operator="between">
      <formula>0</formula>
      <formula>0.6999999999999</formula>
    </cfRule>
  </conditionalFormatting>
  <conditionalFormatting sqref="J5:J13">
    <cfRule type="containsText" dxfId="1348" priority="341" operator="containsText" text="Sin medición en la vigencia">
      <formula>NOT(ISERROR(SEARCH("Sin medición en la vigencia",J5)))</formula>
    </cfRule>
    <cfRule type="cellIs" dxfId="1347" priority="342" operator="greaterThan">
      <formula>1.1</formula>
    </cfRule>
    <cfRule type="cellIs" dxfId="1346" priority="343" operator="between">
      <formula>100%</formula>
      <formula>110%</formula>
    </cfRule>
    <cfRule type="cellIs" dxfId="1345" priority="344" operator="between">
      <formula>70%</formula>
      <formula>99.9999999%</formula>
    </cfRule>
    <cfRule type="cellIs" dxfId="1344" priority="345" operator="between">
      <formula>0</formula>
      <formula>0.6999999999999</formula>
    </cfRule>
  </conditionalFormatting>
  <conditionalFormatting sqref="K15:K25">
    <cfRule type="cellIs" dxfId="1343" priority="337" operator="greaterThan">
      <formula>1.1</formula>
    </cfRule>
    <cfRule type="cellIs" dxfId="1342" priority="338" operator="between">
      <formula>100%</formula>
      <formula>110%</formula>
    </cfRule>
    <cfRule type="cellIs" dxfId="1341" priority="339" operator="between">
      <formula>70%</formula>
      <formula>99.9999999%</formula>
    </cfRule>
    <cfRule type="cellIs" dxfId="1340" priority="340" operator="between">
      <formula>0</formula>
      <formula>0.6999999999999</formula>
    </cfRule>
  </conditionalFormatting>
  <conditionalFormatting sqref="J15:J25">
    <cfRule type="containsText" dxfId="1339" priority="331" operator="containsText" text="Sin medición en la vigencia">
      <formula>NOT(ISERROR(SEARCH("Sin medición en la vigencia",J15)))</formula>
    </cfRule>
    <cfRule type="cellIs" dxfId="1338" priority="332" operator="greaterThan">
      <formula>1.1</formula>
    </cfRule>
    <cfRule type="cellIs" dxfId="1337" priority="333" operator="between">
      <formula>100%</formula>
      <formula>110%</formula>
    </cfRule>
    <cfRule type="cellIs" dxfId="1336" priority="334" operator="between">
      <formula>70%</formula>
      <formula>99.9999999%</formula>
    </cfRule>
    <cfRule type="cellIs" dxfId="1335" priority="335" operator="between">
      <formula>0</formula>
      <formula>0.6999999999999</formula>
    </cfRule>
  </conditionalFormatting>
  <conditionalFormatting sqref="K27:K34 K36:K38">
    <cfRule type="cellIs" dxfId="1334" priority="327" operator="greaterThan">
      <formula>1.1</formula>
    </cfRule>
    <cfRule type="cellIs" dxfId="1333" priority="328" operator="between">
      <formula>100%</formula>
      <formula>110%</formula>
    </cfRule>
    <cfRule type="cellIs" dxfId="1332" priority="329" operator="between">
      <formula>70%</formula>
      <formula>99.9999999%</formula>
    </cfRule>
    <cfRule type="cellIs" dxfId="1331" priority="330" operator="between">
      <formula>0</formula>
      <formula>0.6999999999999</formula>
    </cfRule>
  </conditionalFormatting>
  <conditionalFormatting sqref="J27:J34 J36:J38">
    <cfRule type="containsText" dxfId="1330" priority="321" operator="containsText" text="Sin medición en la vigencia">
      <formula>NOT(ISERROR(SEARCH("Sin medición en la vigencia",J27)))</formula>
    </cfRule>
    <cfRule type="cellIs" dxfId="1329" priority="322" operator="greaterThan">
      <formula>1.1</formula>
    </cfRule>
    <cfRule type="cellIs" dxfId="1328" priority="323" operator="between">
      <formula>100%</formula>
      <formula>110%</formula>
    </cfRule>
    <cfRule type="cellIs" dxfId="1327" priority="324" operator="between">
      <formula>70%</formula>
      <formula>99.9999999%</formula>
    </cfRule>
    <cfRule type="cellIs" dxfId="1326" priority="325" operator="between">
      <formula>0</formula>
      <formula>0.6999999999999</formula>
    </cfRule>
  </conditionalFormatting>
  <conditionalFormatting sqref="K40">
    <cfRule type="cellIs" dxfId="1325" priority="317" operator="greaterThan">
      <formula>1.1</formula>
    </cfRule>
    <cfRule type="cellIs" dxfId="1324" priority="318" operator="between">
      <formula>100%</formula>
      <formula>110%</formula>
    </cfRule>
    <cfRule type="cellIs" dxfId="1323" priority="319" operator="between">
      <formula>70%</formula>
      <formula>99.9999999%</formula>
    </cfRule>
    <cfRule type="cellIs" dxfId="1322" priority="320" operator="between">
      <formula>0</formula>
      <formula>0.6999999999999</formula>
    </cfRule>
  </conditionalFormatting>
  <conditionalFormatting sqref="J40">
    <cfRule type="containsText" dxfId="1321" priority="311" operator="containsText" text="Sin medición en la vigencia">
      <formula>NOT(ISERROR(SEARCH("Sin medición en la vigencia",J40)))</formula>
    </cfRule>
    <cfRule type="cellIs" dxfId="1320" priority="312" operator="greaterThan">
      <formula>1.1</formula>
    </cfRule>
    <cfRule type="cellIs" dxfId="1319" priority="313" operator="between">
      <formula>100%</formula>
      <formula>110%</formula>
    </cfRule>
    <cfRule type="cellIs" dxfId="1318" priority="314" operator="between">
      <formula>70%</formula>
      <formula>99.9999999%</formula>
    </cfRule>
    <cfRule type="cellIs" dxfId="1317" priority="315" operator="between">
      <formula>0</formula>
      <formula>0.6999999999999</formula>
    </cfRule>
  </conditionalFormatting>
  <conditionalFormatting sqref="K35">
    <cfRule type="cellIs" dxfId="1316" priority="152" operator="greaterThan">
      <formula>1.1</formula>
    </cfRule>
    <cfRule type="cellIs" dxfId="1315" priority="153" operator="between">
      <formula>100%</formula>
      <formula>110%</formula>
    </cfRule>
    <cfRule type="cellIs" dxfId="1314" priority="154" operator="between">
      <formula>70%</formula>
      <formula>99.9999999%</formula>
    </cfRule>
    <cfRule type="cellIs" dxfId="1313" priority="155" operator="between">
      <formula>0</formula>
      <formula>0.6999999999999</formula>
    </cfRule>
  </conditionalFormatting>
  <conditionalFormatting sqref="J35">
    <cfRule type="containsText" dxfId="1312" priority="146" operator="containsText" text="Sin medición en la vigencia">
      <formula>NOT(ISERROR(SEARCH("Sin medición en la vigencia",J35)))</formula>
    </cfRule>
    <cfRule type="cellIs" dxfId="1311" priority="147" operator="greaterThan">
      <formula>1.1</formula>
    </cfRule>
    <cfRule type="cellIs" dxfId="1310" priority="148" operator="between">
      <formula>100%</formula>
      <formula>110%</formula>
    </cfRule>
    <cfRule type="cellIs" dxfId="1309" priority="149" operator="between">
      <formula>70%</formula>
      <formula>99.9999999%</formula>
    </cfRule>
    <cfRule type="cellIs" dxfId="1308" priority="150" operator="between">
      <formula>0</formula>
      <formula>0.6999999999999</formula>
    </cfRule>
  </conditionalFormatting>
  <hyperlinks>
    <hyperlink ref="L41" location="Principal!A1" display="volver al índice" xr:uid="{00000000-0004-0000-59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346" operator="containsText" id="{05E33880-990E-4A5E-80A0-8A5834F441BC}">
            <xm:f>NOT(ISERROR(SEARCH("-",K5)))</xm:f>
            <xm:f>"-"</xm:f>
            <x14:dxf>
              <fill>
                <patternFill>
                  <bgColor rgb="FF000000"/>
                </patternFill>
              </fill>
            </x14:dxf>
          </x14:cfRule>
          <xm:sqref>K5:K13</xm:sqref>
        </x14:conditionalFormatting>
        <x14:conditionalFormatting xmlns:xm="http://schemas.microsoft.com/office/excel/2006/main">
          <x14:cfRule type="containsText" priority="336" operator="containsText" id="{0BAACE85-3F88-4B6E-B20E-83C6B92E3395}">
            <xm:f>NOT(ISERROR(SEARCH("-",K15)))</xm:f>
            <xm:f>"-"</xm:f>
            <x14:dxf>
              <fill>
                <patternFill>
                  <bgColor rgb="FF000000"/>
                </patternFill>
              </fill>
            </x14:dxf>
          </x14:cfRule>
          <xm:sqref>K15:K25</xm:sqref>
        </x14:conditionalFormatting>
        <x14:conditionalFormatting xmlns:xm="http://schemas.microsoft.com/office/excel/2006/main">
          <x14:cfRule type="containsText" priority="326" operator="containsText" id="{9FE9821F-C0E3-4A36-B1A3-5AEB1DB1D604}">
            <xm:f>NOT(ISERROR(SEARCH("-",K27)))</xm:f>
            <xm:f>"-"</xm:f>
            <x14:dxf>
              <fill>
                <patternFill>
                  <bgColor rgb="FF000000"/>
                </patternFill>
              </fill>
            </x14:dxf>
          </x14:cfRule>
          <xm:sqref>K27:K34 K36:K38</xm:sqref>
        </x14:conditionalFormatting>
        <x14:conditionalFormatting xmlns:xm="http://schemas.microsoft.com/office/excel/2006/main">
          <x14:cfRule type="containsText" priority="316" operator="containsText" id="{BAF94340-8A90-4D67-B47F-90A5BF02A591}">
            <xm:f>NOT(ISERROR(SEARCH("-",K40)))</xm:f>
            <xm:f>"-"</xm:f>
            <x14:dxf>
              <fill>
                <patternFill>
                  <bgColor rgb="FF000000"/>
                </patternFill>
              </fill>
            </x14:dxf>
          </x14:cfRule>
          <xm:sqref>K40</xm:sqref>
        </x14:conditionalFormatting>
        <x14:conditionalFormatting xmlns:xm="http://schemas.microsoft.com/office/excel/2006/main">
          <x14:cfRule type="containsText" priority="151" operator="containsText" id="{A8FAD06C-11B2-4360-97D1-0E30F8CA9578}">
            <xm:f>NOT(ISERROR(SEARCH("-",K35)))</xm:f>
            <xm:f>"-"</xm:f>
            <x14:dxf>
              <fill>
                <patternFill>
                  <bgColor rgb="FF000000"/>
                </patternFill>
              </fill>
            </x14:dxf>
          </x14:cfRule>
          <xm:sqref>K35</xm:sqref>
        </x14:conditionalFormatting>
      </x14:conditionalFormatting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89">
    <tabColor theme="0" tint="-4.9989318521683403E-2"/>
  </sheetPr>
  <dimension ref="A1:M115"/>
  <sheetViews>
    <sheetView zoomScale="60" zoomScaleNormal="60" workbookViewId="0">
      <pane xSplit="7" ySplit="4" topLeftCell="H5" activePane="bottomRight" state="frozen"/>
      <selection pane="topRight" activeCell="H1" sqref="H1"/>
      <selection pane="bottomLeft" activeCell="A5" sqref="A5"/>
      <selection pane="bottomRight" activeCell="L7" sqref="L7"/>
    </sheetView>
  </sheetViews>
  <sheetFormatPr baseColWidth="10" defaultColWidth="11.42578125" defaultRowHeight="21" x14ac:dyDescent="0.35"/>
  <cols>
    <col min="1" max="1" width="19" style="163" customWidth="1"/>
    <col min="2" max="2" width="20.5703125" style="163" customWidth="1"/>
    <col min="3" max="3" width="25.140625" style="163" customWidth="1"/>
    <col min="4" max="4" width="26.85546875" style="163" customWidth="1"/>
    <col min="5" max="5" width="24.85546875" style="163" customWidth="1"/>
    <col min="6" max="6" width="34.85546875" style="163" customWidth="1"/>
    <col min="7" max="7" width="11.42578125" style="163"/>
    <col min="8" max="9" width="26.5703125" style="168" bestFit="1" customWidth="1"/>
    <col min="10" max="10" width="23" style="168" customWidth="1"/>
    <col min="11" max="11" width="24.28515625" style="168" customWidth="1"/>
    <col min="12" max="12" width="150.7109375" style="167" customWidth="1"/>
    <col min="13" max="16384" width="11.42578125" style="124"/>
  </cols>
  <sheetData>
    <row r="1" spans="1:13" ht="81.75" customHeight="1" thickBot="1" x14ac:dyDescent="0.3">
      <c r="A1" s="117"/>
      <c r="B1" s="118" t="s">
        <v>122</v>
      </c>
      <c r="C1" s="118"/>
      <c r="D1" s="119" t="s">
        <v>2241</v>
      </c>
      <c r="E1" s="119"/>
      <c r="F1" s="119"/>
      <c r="G1" s="119"/>
      <c r="H1" s="123"/>
      <c r="I1" s="123"/>
      <c r="J1" s="123"/>
      <c r="K1" s="123"/>
      <c r="L1" s="122"/>
    </row>
    <row r="2" spans="1:13" s="131" customFormat="1" ht="36" customHeight="1" thickTop="1" thickBot="1" x14ac:dyDescent="0.3">
      <c r="A2" s="125"/>
      <c r="B2" s="125"/>
      <c r="C2" s="125"/>
      <c r="D2" s="125"/>
      <c r="E2" s="125"/>
      <c r="F2" s="125"/>
      <c r="G2" s="125"/>
      <c r="H2" s="127" t="s">
        <v>124</v>
      </c>
      <c r="I2" s="128"/>
      <c r="J2" s="128"/>
      <c r="K2" s="129"/>
      <c r="L2" s="130" t="s">
        <v>21</v>
      </c>
    </row>
    <row r="3" spans="1:13" ht="76.5" customHeight="1" thickTop="1" thickBot="1" x14ac:dyDescent="0.3">
      <c r="A3" s="125" t="s">
        <v>125</v>
      </c>
      <c r="B3" s="125" t="s">
        <v>271</v>
      </c>
      <c r="C3" s="125" t="s">
        <v>127</v>
      </c>
      <c r="D3" s="125" t="s">
        <v>128</v>
      </c>
      <c r="E3" s="125" t="s">
        <v>129</v>
      </c>
      <c r="F3" s="125" t="s">
        <v>272</v>
      </c>
      <c r="G3" s="125" t="s">
        <v>273</v>
      </c>
      <c r="H3" s="133" t="s">
        <v>130</v>
      </c>
      <c r="I3" s="133" t="s">
        <v>131</v>
      </c>
      <c r="J3" s="134" t="s">
        <v>132</v>
      </c>
      <c r="K3" s="134" t="s">
        <v>209</v>
      </c>
      <c r="L3" s="135" t="s">
        <v>134</v>
      </c>
    </row>
    <row r="4" spans="1:13" ht="22.5" thickTop="1" thickBot="1" x14ac:dyDescent="0.3">
      <c r="A4" s="173"/>
      <c r="B4" s="251" t="s">
        <v>135</v>
      </c>
      <c r="C4" s="251"/>
      <c r="D4" s="251"/>
      <c r="E4" s="251"/>
      <c r="F4" s="251"/>
      <c r="G4" s="251"/>
      <c r="H4" s="177"/>
      <c r="I4" s="177"/>
      <c r="J4" s="177"/>
      <c r="K4" s="177"/>
      <c r="L4" s="175"/>
    </row>
    <row r="5" spans="1:13" ht="46.5" thickTop="1" thickBot="1" x14ac:dyDescent="0.3">
      <c r="A5" s="125" t="s">
        <v>2242</v>
      </c>
      <c r="B5" s="734" t="s">
        <v>137</v>
      </c>
      <c r="C5" s="845" t="s">
        <v>771</v>
      </c>
      <c r="D5" s="846" t="s">
        <v>139</v>
      </c>
      <c r="E5" s="291" t="s">
        <v>560</v>
      </c>
      <c r="F5" s="291" t="s">
        <v>1437</v>
      </c>
      <c r="G5" s="291" t="s">
        <v>276</v>
      </c>
      <c r="H5" s="401">
        <v>0.95</v>
      </c>
      <c r="I5" s="401">
        <v>0.99399999999999999</v>
      </c>
      <c r="J5" s="151">
        <v>1.0463157894736843</v>
      </c>
      <c r="K5" s="145">
        <v>1.0463157894736843</v>
      </c>
      <c r="L5" s="152" t="s">
        <v>2243</v>
      </c>
    </row>
    <row r="6" spans="1:13" ht="46.5" thickTop="1" thickBot="1" x14ac:dyDescent="0.3">
      <c r="A6" s="125" t="s">
        <v>2242</v>
      </c>
      <c r="B6" s="734" t="s">
        <v>137</v>
      </c>
      <c r="C6" s="845" t="s">
        <v>771</v>
      </c>
      <c r="D6" s="850" t="s">
        <v>141</v>
      </c>
      <c r="E6" s="291" t="s">
        <v>142</v>
      </c>
      <c r="F6" s="291" t="s">
        <v>279</v>
      </c>
      <c r="G6" s="291" t="s">
        <v>276</v>
      </c>
      <c r="H6" s="401">
        <v>0.95</v>
      </c>
      <c r="I6" s="401">
        <v>1.0409999999999999</v>
      </c>
      <c r="J6" s="151">
        <v>1.0957894736842104</v>
      </c>
      <c r="K6" s="145">
        <v>1.0957894736842104</v>
      </c>
      <c r="L6" s="152" t="s">
        <v>2244</v>
      </c>
    </row>
    <row r="7" spans="1:13" ht="106.5" thickTop="1" thickBot="1" x14ac:dyDescent="0.3">
      <c r="A7" s="125" t="s">
        <v>2242</v>
      </c>
      <c r="B7" s="734" t="s">
        <v>137</v>
      </c>
      <c r="C7" s="847" t="s">
        <v>143</v>
      </c>
      <c r="D7" s="847" t="s">
        <v>1135</v>
      </c>
      <c r="E7" s="291" t="s">
        <v>565</v>
      </c>
      <c r="F7" s="291" t="s">
        <v>1879</v>
      </c>
      <c r="G7" s="291" t="s">
        <v>1443</v>
      </c>
      <c r="H7" s="809">
        <v>587098</v>
      </c>
      <c r="I7" s="809">
        <v>531511</v>
      </c>
      <c r="J7" s="151">
        <v>0.90531904383935902</v>
      </c>
      <c r="K7" s="145">
        <v>0.90531904383935902</v>
      </c>
      <c r="L7" s="152" t="s">
        <v>2245</v>
      </c>
      <c r="M7" s="124" t="s">
        <v>21</v>
      </c>
    </row>
    <row r="8" spans="1:13" ht="106.5" thickTop="1" thickBot="1" x14ac:dyDescent="0.3">
      <c r="A8" s="125" t="s">
        <v>2242</v>
      </c>
      <c r="B8" s="734" t="s">
        <v>137</v>
      </c>
      <c r="C8" s="847" t="s">
        <v>143</v>
      </c>
      <c r="D8" s="847" t="s">
        <v>564</v>
      </c>
      <c r="E8" s="291" t="s">
        <v>144</v>
      </c>
      <c r="F8" s="291" t="s">
        <v>1496</v>
      </c>
      <c r="G8" s="291" t="s">
        <v>1443</v>
      </c>
      <c r="H8" s="809">
        <v>133812.81376114202</v>
      </c>
      <c r="I8" s="809">
        <v>138690.20000000001</v>
      </c>
      <c r="J8" s="151">
        <v>1.0364493212702648</v>
      </c>
      <c r="K8" s="145">
        <v>1.0364493212702648</v>
      </c>
      <c r="L8" s="152" t="s">
        <v>2246</v>
      </c>
    </row>
    <row r="9" spans="1:13" ht="76.5" thickTop="1" thickBot="1" x14ac:dyDescent="0.3">
      <c r="A9" s="125" t="s">
        <v>2242</v>
      </c>
      <c r="B9" s="734" t="s">
        <v>137</v>
      </c>
      <c r="C9" s="847" t="s">
        <v>143</v>
      </c>
      <c r="D9" s="847" t="s">
        <v>145</v>
      </c>
      <c r="E9" s="291" t="s">
        <v>146</v>
      </c>
      <c r="F9" s="291" t="s">
        <v>1550</v>
      </c>
      <c r="G9" s="291" t="s">
        <v>453</v>
      </c>
      <c r="H9" s="809">
        <v>252</v>
      </c>
      <c r="I9" s="809">
        <v>281</v>
      </c>
      <c r="J9" s="151">
        <v>1.1150793650793651</v>
      </c>
      <c r="K9" s="145">
        <v>1.1150793650793651</v>
      </c>
      <c r="L9" s="152" t="s">
        <v>2247</v>
      </c>
    </row>
    <row r="10" spans="1:13" ht="136.5" thickTop="1" thickBot="1" x14ac:dyDescent="0.3">
      <c r="A10" s="125" t="s">
        <v>2242</v>
      </c>
      <c r="B10" s="734" t="s">
        <v>137</v>
      </c>
      <c r="C10" s="847" t="s">
        <v>143</v>
      </c>
      <c r="D10" s="847" t="s">
        <v>1138</v>
      </c>
      <c r="E10" s="291" t="s">
        <v>466</v>
      </c>
      <c r="F10" s="291" t="s">
        <v>466</v>
      </c>
      <c r="G10" s="291" t="s">
        <v>438</v>
      </c>
      <c r="H10" s="809">
        <v>41570000000</v>
      </c>
      <c r="I10" s="809">
        <v>49917666500</v>
      </c>
      <c r="J10" s="151">
        <v>1.2008098749097906</v>
      </c>
      <c r="K10" s="145">
        <v>1.2008098749097906</v>
      </c>
      <c r="L10" s="152" t="s">
        <v>2248</v>
      </c>
    </row>
    <row r="11" spans="1:13" ht="106.5" thickTop="1" thickBot="1" x14ac:dyDescent="0.3">
      <c r="A11" s="125" t="s">
        <v>2242</v>
      </c>
      <c r="B11" s="734" t="s">
        <v>137</v>
      </c>
      <c r="C11" s="847" t="s">
        <v>143</v>
      </c>
      <c r="D11" s="851" t="s">
        <v>150</v>
      </c>
      <c r="E11" s="397" t="s">
        <v>151</v>
      </c>
      <c r="F11" s="397" t="s">
        <v>1322</v>
      </c>
      <c r="G11" s="397" t="s">
        <v>276</v>
      </c>
      <c r="H11" s="401">
        <v>0.65500000000000003</v>
      </c>
      <c r="I11" s="401">
        <v>0.83630000000000004</v>
      </c>
      <c r="J11" s="151">
        <v>1.2767938931297711</v>
      </c>
      <c r="K11" s="145">
        <v>1.2767938931297711</v>
      </c>
      <c r="L11" s="152" t="s">
        <v>2249</v>
      </c>
    </row>
    <row r="12" spans="1:13" ht="61.5" thickTop="1" thickBot="1" x14ac:dyDescent="0.3">
      <c r="A12" s="125" t="s">
        <v>2242</v>
      </c>
      <c r="B12" s="734" t="s">
        <v>137</v>
      </c>
      <c r="C12" s="847" t="s">
        <v>143</v>
      </c>
      <c r="D12" s="851" t="s">
        <v>150</v>
      </c>
      <c r="E12" s="397" t="s">
        <v>1141</v>
      </c>
      <c r="F12" s="397" t="s">
        <v>1324</v>
      </c>
      <c r="G12" s="397" t="s">
        <v>276</v>
      </c>
      <c r="H12" s="401">
        <v>1</v>
      </c>
      <c r="I12" s="401">
        <v>1</v>
      </c>
      <c r="J12" s="151">
        <v>1</v>
      </c>
      <c r="K12" s="145">
        <v>1</v>
      </c>
      <c r="L12" s="152" t="s">
        <v>2250</v>
      </c>
    </row>
    <row r="13" spans="1:13" ht="136.5" thickTop="1" thickBot="1" x14ac:dyDescent="0.3">
      <c r="A13" s="125" t="s">
        <v>2242</v>
      </c>
      <c r="B13" s="734" t="s">
        <v>137</v>
      </c>
      <c r="C13" s="847" t="s">
        <v>143</v>
      </c>
      <c r="D13" s="851" t="s">
        <v>150</v>
      </c>
      <c r="E13" s="397" t="s">
        <v>1143</v>
      </c>
      <c r="F13" s="397" t="s">
        <v>1326</v>
      </c>
      <c r="G13" s="397" t="s">
        <v>276</v>
      </c>
      <c r="H13" s="401">
        <v>1</v>
      </c>
      <c r="I13" s="401">
        <v>1</v>
      </c>
      <c r="J13" s="151">
        <v>1</v>
      </c>
      <c r="K13" s="145">
        <v>1</v>
      </c>
      <c r="L13" s="152" t="s">
        <v>2251</v>
      </c>
    </row>
    <row r="14" spans="1:13" ht="22.5" thickTop="1" thickBot="1" x14ac:dyDescent="0.3">
      <c r="B14" s="739" t="s">
        <v>290</v>
      </c>
      <c r="C14" s="740"/>
      <c r="D14" s="740"/>
      <c r="E14" s="740"/>
      <c r="F14" s="740"/>
      <c r="G14" s="740"/>
      <c r="H14" s="1035"/>
      <c r="I14" s="1035"/>
      <c r="J14" s="1035"/>
      <c r="K14" s="1034"/>
      <c r="L14" s="742"/>
    </row>
    <row r="15" spans="1:13" ht="91.5" thickTop="1" thickBot="1" x14ac:dyDescent="0.3">
      <c r="A15" s="125" t="s">
        <v>2242</v>
      </c>
      <c r="B15" s="740" t="s">
        <v>158</v>
      </c>
      <c r="C15" s="869" t="s">
        <v>159</v>
      </c>
      <c r="D15" s="869" t="s">
        <v>1620</v>
      </c>
      <c r="E15" s="847" t="s">
        <v>2252</v>
      </c>
      <c r="F15" s="847" t="s">
        <v>1506</v>
      </c>
      <c r="G15" s="1036" t="s">
        <v>453</v>
      </c>
      <c r="H15" s="171">
        <v>24</v>
      </c>
      <c r="I15" s="171">
        <v>51</v>
      </c>
      <c r="J15" s="151">
        <v>2.125</v>
      </c>
      <c r="K15" s="145">
        <v>2</v>
      </c>
      <c r="L15" s="152" t="s">
        <v>2253</v>
      </c>
    </row>
    <row r="16" spans="1:13" ht="120" customHeight="1" thickTop="1" thickBot="1" x14ac:dyDescent="0.3">
      <c r="A16" s="125" t="s">
        <v>2242</v>
      </c>
      <c r="B16" s="740" t="s">
        <v>158</v>
      </c>
      <c r="C16" s="869" t="s">
        <v>159</v>
      </c>
      <c r="D16" s="847" t="s">
        <v>1622</v>
      </c>
      <c r="E16" s="851" t="s">
        <v>1508</v>
      </c>
      <c r="F16" s="847" t="s">
        <v>1509</v>
      </c>
      <c r="G16" s="1037" t="s">
        <v>453</v>
      </c>
      <c r="H16" s="1038">
        <v>48</v>
      </c>
      <c r="I16" s="1038">
        <v>103</v>
      </c>
      <c r="J16" s="151">
        <v>2.1458333333333335</v>
      </c>
      <c r="K16" s="145">
        <v>2</v>
      </c>
      <c r="L16" s="152" t="s">
        <v>2254</v>
      </c>
    </row>
    <row r="17" spans="1:12" ht="91.5" thickTop="1" thickBot="1" x14ac:dyDescent="0.3">
      <c r="A17" s="125" t="s">
        <v>2242</v>
      </c>
      <c r="B17" s="740" t="s">
        <v>158</v>
      </c>
      <c r="C17" s="869" t="s">
        <v>159</v>
      </c>
      <c r="D17" s="847" t="s">
        <v>1622</v>
      </c>
      <c r="E17" s="847" t="s">
        <v>637</v>
      </c>
      <c r="F17" s="847" t="s">
        <v>1511</v>
      </c>
      <c r="G17" s="1037" t="s">
        <v>453</v>
      </c>
      <c r="H17" s="1038">
        <v>26</v>
      </c>
      <c r="I17" s="1038">
        <v>53</v>
      </c>
      <c r="J17" s="151">
        <v>2.0384615384615383</v>
      </c>
      <c r="K17" s="145">
        <v>2</v>
      </c>
      <c r="L17" s="152" t="s">
        <v>2255</v>
      </c>
    </row>
    <row r="18" spans="1:12" ht="104.25" customHeight="1" thickTop="1" thickBot="1" x14ac:dyDescent="0.3">
      <c r="A18" s="125" t="s">
        <v>2242</v>
      </c>
      <c r="B18" s="740" t="s">
        <v>158</v>
      </c>
      <c r="C18" s="869" t="s">
        <v>159</v>
      </c>
      <c r="D18" s="847" t="s">
        <v>1513</v>
      </c>
      <c r="E18" s="847" t="s">
        <v>1514</v>
      </c>
      <c r="F18" s="847" t="s">
        <v>1515</v>
      </c>
      <c r="G18" s="291" t="s">
        <v>276</v>
      </c>
      <c r="H18" s="401">
        <v>0.5</v>
      </c>
      <c r="I18" s="401">
        <v>0.37905</v>
      </c>
      <c r="J18" s="151">
        <v>0.7581</v>
      </c>
      <c r="K18" s="145">
        <v>0.7581</v>
      </c>
      <c r="L18" s="152" t="s">
        <v>2256</v>
      </c>
    </row>
    <row r="19" spans="1:12" ht="61.5" thickTop="1" thickBot="1" x14ac:dyDescent="0.3">
      <c r="A19" s="125" t="s">
        <v>2242</v>
      </c>
      <c r="B19" s="740" t="s">
        <v>158</v>
      </c>
      <c r="C19" s="869" t="s">
        <v>159</v>
      </c>
      <c r="D19" s="847" t="s">
        <v>577</v>
      </c>
      <c r="E19" s="847" t="s">
        <v>578</v>
      </c>
      <c r="F19" s="847" t="s">
        <v>1560</v>
      </c>
      <c r="G19" s="291" t="s">
        <v>453</v>
      </c>
      <c r="H19" s="809">
        <v>389</v>
      </c>
      <c r="I19" s="809">
        <v>3721</v>
      </c>
      <c r="J19" s="151">
        <v>9.5655526992287925</v>
      </c>
      <c r="K19" s="145">
        <v>2</v>
      </c>
      <c r="L19" s="152" t="s">
        <v>2257</v>
      </c>
    </row>
    <row r="20" spans="1:12" ht="61.5" thickTop="1" thickBot="1" x14ac:dyDescent="0.3">
      <c r="A20" s="125" t="s">
        <v>2242</v>
      </c>
      <c r="B20" s="740" t="s">
        <v>158</v>
      </c>
      <c r="C20" s="869" t="s">
        <v>159</v>
      </c>
      <c r="D20" s="847" t="s">
        <v>1146</v>
      </c>
      <c r="E20" s="847" t="s">
        <v>1147</v>
      </c>
      <c r="F20" s="847" t="s">
        <v>1519</v>
      </c>
      <c r="G20" s="291" t="s">
        <v>1334</v>
      </c>
      <c r="H20" s="809">
        <v>10.199999999999999</v>
      </c>
      <c r="I20" s="809">
        <v>9</v>
      </c>
      <c r="J20" s="151">
        <v>1.1333333333333333</v>
      </c>
      <c r="K20" s="145">
        <v>1.1333333333333333</v>
      </c>
      <c r="L20" s="152" t="s">
        <v>2258</v>
      </c>
    </row>
    <row r="21" spans="1:12" ht="76.5" thickTop="1" thickBot="1" x14ac:dyDescent="0.3">
      <c r="A21" s="125" t="s">
        <v>2242</v>
      </c>
      <c r="B21" s="740" t="s">
        <v>158</v>
      </c>
      <c r="C21" s="869" t="s">
        <v>159</v>
      </c>
      <c r="D21" s="847" t="s">
        <v>1149</v>
      </c>
      <c r="E21" s="847" t="s">
        <v>1150</v>
      </c>
      <c r="F21" s="847" t="s">
        <v>1331</v>
      </c>
      <c r="G21" s="291" t="s">
        <v>276</v>
      </c>
      <c r="H21" s="401">
        <v>1</v>
      </c>
      <c r="I21" s="401">
        <v>1</v>
      </c>
      <c r="J21" s="151">
        <v>1</v>
      </c>
      <c r="K21" s="145">
        <v>1</v>
      </c>
      <c r="L21" s="152" t="s">
        <v>2259</v>
      </c>
    </row>
    <row r="22" spans="1:12" ht="61.5" thickTop="1" thickBot="1" x14ac:dyDescent="0.3">
      <c r="A22" s="125" t="s">
        <v>2242</v>
      </c>
      <c r="B22" s="740" t="s">
        <v>158</v>
      </c>
      <c r="C22" s="869" t="s">
        <v>159</v>
      </c>
      <c r="D22" s="847" t="s">
        <v>1248</v>
      </c>
      <c r="E22" s="847" t="s">
        <v>235</v>
      </c>
      <c r="F22" s="847" t="s">
        <v>1333</v>
      </c>
      <c r="G22" s="291" t="s">
        <v>1334</v>
      </c>
      <c r="H22" s="809">
        <v>4</v>
      </c>
      <c r="I22" s="809">
        <v>3.2112500000000002</v>
      </c>
      <c r="J22" s="151">
        <v>1.2456208641494744</v>
      </c>
      <c r="K22" s="145">
        <v>1.2456208641494744</v>
      </c>
      <c r="L22" s="152" t="s">
        <v>2260</v>
      </c>
    </row>
    <row r="23" spans="1:12" ht="76.5" thickTop="1" thickBot="1" x14ac:dyDescent="0.3">
      <c r="A23" s="125" t="s">
        <v>2242</v>
      </c>
      <c r="B23" s="740" t="s">
        <v>158</v>
      </c>
      <c r="C23" s="869" t="s">
        <v>159</v>
      </c>
      <c r="D23" s="851" t="s">
        <v>247</v>
      </c>
      <c r="E23" s="847" t="s">
        <v>248</v>
      </c>
      <c r="F23" s="847" t="s">
        <v>1453</v>
      </c>
      <c r="G23" s="291" t="s">
        <v>276</v>
      </c>
      <c r="H23" s="401">
        <v>1</v>
      </c>
      <c r="I23" s="401">
        <v>1</v>
      </c>
      <c r="J23" s="151">
        <v>1</v>
      </c>
      <c r="K23" s="145">
        <v>1</v>
      </c>
      <c r="L23" s="152" t="s">
        <v>2261</v>
      </c>
    </row>
    <row r="24" spans="1:12" ht="76.5" thickTop="1" thickBot="1" x14ac:dyDescent="0.3">
      <c r="A24" s="125" t="s">
        <v>2242</v>
      </c>
      <c r="B24" s="740" t="s">
        <v>158</v>
      </c>
      <c r="C24" s="869" t="s">
        <v>160</v>
      </c>
      <c r="D24" s="847" t="s">
        <v>1158</v>
      </c>
      <c r="E24" s="847" t="s">
        <v>1523</v>
      </c>
      <c r="F24" s="847" t="s">
        <v>1524</v>
      </c>
      <c r="G24" s="1037" t="s">
        <v>276</v>
      </c>
      <c r="H24" s="401">
        <v>1</v>
      </c>
      <c r="I24" s="401">
        <v>1.0762499999999999</v>
      </c>
      <c r="J24" s="151">
        <v>1.0762499999999999</v>
      </c>
      <c r="K24" s="145">
        <v>1.0762499999999999</v>
      </c>
      <c r="L24" s="152" t="s">
        <v>2262</v>
      </c>
    </row>
    <row r="25" spans="1:12" ht="76.5" thickTop="1" thickBot="1" x14ac:dyDescent="0.3">
      <c r="A25" s="125" t="s">
        <v>2242</v>
      </c>
      <c r="B25" s="1040" t="s">
        <v>158</v>
      </c>
      <c r="C25" s="869" t="s">
        <v>160</v>
      </c>
      <c r="D25" s="847" t="s">
        <v>594</v>
      </c>
      <c r="E25" s="847" t="s">
        <v>595</v>
      </c>
      <c r="F25" s="847" t="s">
        <v>1566</v>
      </c>
      <c r="G25" s="291" t="s">
        <v>1527</v>
      </c>
      <c r="H25" s="809">
        <v>32</v>
      </c>
      <c r="I25" s="809">
        <v>17.247499999999999</v>
      </c>
      <c r="J25" s="151">
        <v>1.8553413538193944</v>
      </c>
      <c r="K25" s="145">
        <v>1.8553413538193944</v>
      </c>
      <c r="L25" s="1255" t="s">
        <v>2263</v>
      </c>
    </row>
    <row r="26" spans="1:12" ht="22.5" thickTop="1" thickBot="1" x14ac:dyDescent="0.3">
      <c r="B26" s="749" t="s">
        <v>161</v>
      </c>
      <c r="C26" s="748"/>
      <c r="D26" s="748"/>
      <c r="E26" s="748"/>
      <c r="F26" s="748"/>
      <c r="G26" s="748"/>
      <c r="H26" s="1042"/>
      <c r="I26" s="1042"/>
      <c r="J26" s="1042"/>
      <c r="K26" s="1041"/>
      <c r="L26" s="750"/>
    </row>
    <row r="27" spans="1:12" ht="46.5" thickTop="1" thickBot="1" x14ac:dyDescent="0.3">
      <c r="A27" s="125" t="s">
        <v>2242</v>
      </c>
      <c r="B27" s="751" t="s">
        <v>162</v>
      </c>
      <c r="C27" s="856" t="s">
        <v>513</v>
      </c>
      <c r="D27" s="857" t="s">
        <v>1251</v>
      </c>
      <c r="E27" s="847" t="s">
        <v>919</v>
      </c>
      <c r="F27" s="847" t="s">
        <v>1338</v>
      </c>
      <c r="G27" s="1043" t="s">
        <v>276</v>
      </c>
      <c r="H27" s="401">
        <v>0.6</v>
      </c>
      <c r="I27" s="401">
        <v>0.6</v>
      </c>
      <c r="J27" s="151">
        <v>1</v>
      </c>
      <c r="K27" s="145">
        <v>1</v>
      </c>
      <c r="L27" s="152" t="s">
        <v>2264</v>
      </c>
    </row>
    <row r="28" spans="1:12" ht="91.5" thickTop="1" thickBot="1" x14ac:dyDescent="0.3">
      <c r="A28" s="125" t="s">
        <v>2242</v>
      </c>
      <c r="B28" s="751" t="s">
        <v>162</v>
      </c>
      <c r="C28" s="1044" t="s">
        <v>165</v>
      </c>
      <c r="D28" s="857" t="s">
        <v>252</v>
      </c>
      <c r="E28" s="847" t="s">
        <v>200</v>
      </c>
      <c r="F28" s="847" t="s">
        <v>1340</v>
      </c>
      <c r="G28" s="291" t="s">
        <v>276</v>
      </c>
      <c r="H28" s="401">
        <v>1</v>
      </c>
      <c r="I28" s="401">
        <v>1.5</v>
      </c>
      <c r="J28" s="151">
        <v>1.5</v>
      </c>
      <c r="K28" s="145">
        <v>1.5</v>
      </c>
      <c r="L28" s="152" t="s">
        <v>2265</v>
      </c>
    </row>
    <row r="29" spans="1:12" ht="91.5" thickTop="1" thickBot="1" x14ac:dyDescent="0.3">
      <c r="A29" s="125" t="s">
        <v>2242</v>
      </c>
      <c r="B29" s="751" t="s">
        <v>162</v>
      </c>
      <c r="C29" s="1044" t="s">
        <v>165</v>
      </c>
      <c r="D29" s="857" t="s">
        <v>252</v>
      </c>
      <c r="E29" s="847" t="s">
        <v>1227</v>
      </c>
      <c r="F29" s="847" t="s">
        <v>1342</v>
      </c>
      <c r="G29" s="291" t="s">
        <v>276</v>
      </c>
      <c r="H29" s="401">
        <v>1</v>
      </c>
      <c r="I29" s="401">
        <v>0.97619999999999996</v>
      </c>
      <c r="J29" s="151">
        <v>0.97619999999999996</v>
      </c>
      <c r="K29" s="145">
        <v>0.97619999999999996</v>
      </c>
      <c r="L29" s="149" t="s">
        <v>2266</v>
      </c>
    </row>
    <row r="30" spans="1:12" ht="91.5" thickTop="1" thickBot="1" x14ac:dyDescent="0.3">
      <c r="A30" s="125" t="s">
        <v>2242</v>
      </c>
      <c r="B30" s="751" t="s">
        <v>162</v>
      </c>
      <c r="C30" s="1044" t="s">
        <v>165</v>
      </c>
      <c r="D30" s="851" t="s">
        <v>165</v>
      </c>
      <c r="E30" s="847" t="s">
        <v>264</v>
      </c>
      <c r="F30" s="847" t="s">
        <v>1344</v>
      </c>
      <c r="G30" s="1043" t="s">
        <v>276</v>
      </c>
      <c r="H30" s="401">
        <v>1</v>
      </c>
      <c r="I30" s="401">
        <v>1</v>
      </c>
      <c r="J30" s="151">
        <v>1</v>
      </c>
      <c r="K30" s="145">
        <v>1</v>
      </c>
      <c r="L30" s="152" t="s">
        <v>2267</v>
      </c>
    </row>
    <row r="31" spans="1:12" ht="91.5" thickTop="1" thickBot="1" x14ac:dyDescent="0.3">
      <c r="A31" s="125" t="s">
        <v>2242</v>
      </c>
      <c r="B31" s="751" t="s">
        <v>162</v>
      </c>
      <c r="C31" s="1044" t="s">
        <v>165</v>
      </c>
      <c r="D31" s="851" t="s">
        <v>165</v>
      </c>
      <c r="E31" s="847" t="s">
        <v>266</v>
      </c>
      <c r="F31" s="847" t="s">
        <v>1346</v>
      </c>
      <c r="G31" s="1043" t="s">
        <v>276</v>
      </c>
      <c r="H31" s="401">
        <v>1</v>
      </c>
      <c r="I31" s="401">
        <v>1.5</v>
      </c>
      <c r="J31" s="151">
        <v>1.5</v>
      </c>
      <c r="K31" s="145">
        <v>1.5</v>
      </c>
      <c r="L31" s="152" t="s">
        <v>2268</v>
      </c>
    </row>
    <row r="32" spans="1:12" ht="121.5" thickTop="1" thickBot="1" x14ac:dyDescent="0.3">
      <c r="A32" s="125" t="s">
        <v>2242</v>
      </c>
      <c r="B32" s="751" t="s">
        <v>162</v>
      </c>
      <c r="C32" s="1044" t="s">
        <v>165</v>
      </c>
      <c r="D32" s="847" t="s">
        <v>202</v>
      </c>
      <c r="E32" s="847" t="s">
        <v>203</v>
      </c>
      <c r="F32" s="847" t="s">
        <v>306</v>
      </c>
      <c r="G32" s="1043" t="s">
        <v>276</v>
      </c>
      <c r="H32" s="401">
        <v>1</v>
      </c>
      <c r="I32" s="401">
        <v>1</v>
      </c>
      <c r="J32" s="151">
        <v>1</v>
      </c>
      <c r="K32" s="145">
        <v>1</v>
      </c>
      <c r="L32" s="152" t="s">
        <v>2269</v>
      </c>
    </row>
    <row r="33" spans="1:12" ht="91.5" thickTop="1" thickBot="1" x14ac:dyDescent="0.3">
      <c r="A33" s="125" t="s">
        <v>2242</v>
      </c>
      <c r="B33" s="751" t="s">
        <v>162</v>
      </c>
      <c r="C33" s="858" t="s">
        <v>168</v>
      </c>
      <c r="D33" s="859" t="s">
        <v>1259</v>
      </c>
      <c r="E33" s="847" t="s">
        <v>488</v>
      </c>
      <c r="F33" s="847" t="s">
        <v>1349</v>
      </c>
      <c r="G33" s="1032" t="s">
        <v>438</v>
      </c>
      <c r="H33" s="809">
        <v>188000000</v>
      </c>
      <c r="I33" s="809">
        <v>567375961</v>
      </c>
      <c r="J33" s="151">
        <v>3.017957239361702</v>
      </c>
      <c r="K33" s="145">
        <v>2</v>
      </c>
      <c r="L33" s="152" t="s">
        <v>2270</v>
      </c>
    </row>
    <row r="34" spans="1:12" ht="76.5" thickTop="1" thickBot="1" x14ac:dyDescent="0.3">
      <c r="A34" s="125" t="s">
        <v>2242</v>
      </c>
      <c r="B34" s="751" t="s">
        <v>162</v>
      </c>
      <c r="C34" s="858" t="s">
        <v>327</v>
      </c>
      <c r="D34" s="847" t="s">
        <v>608</v>
      </c>
      <c r="E34" s="849" t="s">
        <v>609</v>
      </c>
      <c r="F34" s="847" t="s">
        <v>1574</v>
      </c>
      <c r="G34" s="1045" t="s">
        <v>453</v>
      </c>
      <c r="H34" s="809">
        <v>1150.5075896322487</v>
      </c>
      <c r="I34" s="809">
        <v>4319</v>
      </c>
      <c r="J34" s="151">
        <v>3.7539952269072265</v>
      </c>
      <c r="K34" s="145">
        <v>2</v>
      </c>
      <c r="L34" s="152" t="s">
        <v>2271</v>
      </c>
    </row>
    <row r="35" spans="1:12" ht="76.5" thickTop="1" thickBot="1" x14ac:dyDescent="0.3">
      <c r="A35" s="125" t="s">
        <v>2242</v>
      </c>
      <c r="B35" s="751" t="s">
        <v>162</v>
      </c>
      <c r="C35" s="1046" t="s">
        <v>327</v>
      </c>
      <c r="D35" s="792" t="s">
        <v>617</v>
      </c>
      <c r="E35" s="864" t="s">
        <v>1539</v>
      </c>
      <c r="F35" s="792" t="s">
        <v>1540</v>
      </c>
      <c r="G35" s="1047" t="s">
        <v>453</v>
      </c>
      <c r="H35" s="1048">
        <v>0</v>
      </c>
      <c r="I35" s="1048">
        <v>0</v>
      </c>
      <c r="J35" s="866" t="s">
        <v>297</v>
      </c>
      <c r="K35" s="865" t="s">
        <v>298</v>
      </c>
      <c r="L35" s="794"/>
    </row>
    <row r="36" spans="1:12" ht="76.5" thickTop="1" thickBot="1" x14ac:dyDescent="0.3">
      <c r="A36" s="125" t="s">
        <v>2242</v>
      </c>
      <c r="B36" s="751" t="s">
        <v>162</v>
      </c>
      <c r="C36" s="858" t="s">
        <v>327</v>
      </c>
      <c r="D36" s="847" t="s">
        <v>611</v>
      </c>
      <c r="E36" s="849" t="s">
        <v>612</v>
      </c>
      <c r="F36" s="849" t="s">
        <v>1536</v>
      </c>
      <c r="G36" s="1045" t="s">
        <v>453</v>
      </c>
      <c r="H36" s="809">
        <v>2909</v>
      </c>
      <c r="I36" s="809">
        <v>2929</v>
      </c>
      <c r="J36" s="151">
        <v>1.0068752148504641</v>
      </c>
      <c r="K36" s="145">
        <v>1.0068752148504641</v>
      </c>
      <c r="L36" s="152" t="s">
        <v>2272</v>
      </c>
    </row>
    <row r="37" spans="1:12" ht="91.5" thickTop="1" thickBot="1" x14ac:dyDescent="0.3">
      <c r="A37" s="125" t="s">
        <v>2242</v>
      </c>
      <c r="B37" s="751" t="s">
        <v>162</v>
      </c>
      <c r="C37" s="1046" t="s">
        <v>327</v>
      </c>
      <c r="D37" s="792" t="s">
        <v>650</v>
      </c>
      <c r="E37" s="864" t="s">
        <v>621</v>
      </c>
      <c r="F37" s="864" t="s">
        <v>1538</v>
      </c>
      <c r="G37" s="1047" t="s">
        <v>453</v>
      </c>
      <c r="H37" s="1048">
        <v>0</v>
      </c>
      <c r="I37" s="1048">
        <v>0</v>
      </c>
      <c r="J37" s="866" t="s">
        <v>297</v>
      </c>
      <c r="K37" s="865" t="s">
        <v>298</v>
      </c>
      <c r="L37" s="794"/>
    </row>
    <row r="38" spans="1:12" ht="106.5" thickTop="1" thickBot="1" x14ac:dyDescent="0.3">
      <c r="A38" s="125" t="s">
        <v>2242</v>
      </c>
      <c r="B38" s="751" t="s">
        <v>162</v>
      </c>
      <c r="C38" s="858" t="s">
        <v>327</v>
      </c>
      <c r="D38" s="859" t="s">
        <v>640</v>
      </c>
      <c r="E38" s="847" t="s">
        <v>641</v>
      </c>
      <c r="F38" s="847" t="s">
        <v>1541</v>
      </c>
      <c r="G38" s="1043" t="s">
        <v>276</v>
      </c>
      <c r="H38" s="401">
        <v>1</v>
      </c>
      <c r="I38" s="401">
        <v>0.9</v>
      </c>
      <c r="J38" s="151">
        <v>0.9</v>
      </c>
      <c r="K38" s="145">
        <v>0.9</v>
      </c>
      <c r="L38" s="152" t="s">
        <v>2273</v>
      </c>
    </row>
    <row r="39" spans="1:12" ht="22.5" thickTop="1" thickBot="1" x14ac:dyDescent="0.3">
      <c r="B39" s="767" t="s">
        <v>171</v>
      </c>
      <c r="C39" s="767"/>
      <c r="D39" s="767"/>
      <c r="E39" s="767"/>
      <c r="F39" s="767"/>
      <c r="G39" s="767"/>
      <c r="H39" s="1050"/>
      <c r="I39" s="1050"/>
      <c r="J39" s="1050"/>
      <c r="K39" s="1049"/>
      <c r="L39" s="768"/>
    </row>
    <row r="40" spans="1:12" ht="121.5" thickTop="1" thickBot="1" x14ac:dyDescent="0.3">
      <c r="A40" s="125" t="s">
        <v>2242</v>
      </c>
      <c r="B40" s="620" t="s">
        <v>172</v>
      </c>
      <c r="C40" s="847" t="s">
        <v>173</v>
      </c>
      <c r="D40" s="1051" t="s">
        <v>226</v>
      </c>
      <c r="E40" s="291" t="s">
        <v>206</v>
      </c>
      <c r="F40" s="291" t="s">
        <v>333</v>
      </c>
      <c r="G40" s="1033" t="s">
        <v>276</v>
      </c>
      <c r="H40" s="401">
        <v>1</v>
      </c>
      <c r="I40" s="401">
        <v>1.0441666666666667</v>
      </c>
      <c r="J40" s="151">
        <v>1.0441666666666667</v>
      </c>
      <c r="K40" s="145">
        <v>1.0441666666666667</v>
      </c>
      <c r="L40" s="152" t="s">
        <v>2274</v>
      </c>
    </row>
    <row r="41" spans="1:12" ht="84.75" customHeight="1" thickTop="1" x14ac:dyDescent="0.35">
      <c r="C41" s="164"/>
      <c r="J41" s="47" t="s">
        <v>177</v>
      </c>
      <c r="K41" s="1178">
        <v>1.2797562643292191</v>
      </c>
      <c r="L41" s="17" t="s">
        <v>178</v>
      </c>
    </row>
    <row r="42" spans="1:12" x14ac:dyDescent="0.35">
      <c r="K42" s="195"/>
    </row>
    <row r="43" spans="1:12" x14ac:dyDescent="0.35">
      <c r="K43" s="195"/>
    </row>
    <row r="44" spans="1:12" x14ac:dyDescent="0.35">
      <c r="K44" s="195"/>
    </row>
    <row r="45" spans="1:12" x14ac:dyDescent="0.35">
      <c r="K45" s="195"/>
    </row>
    <row r="46" spans="1:12" x14ac:dyDescent="0.35">
      <c r="K46" s="195"/>
    </row>
    <row r="47" spans="1:12" x14ac:dyDescent="0.35">
      <c r="K47" s="195"/>
    </row>
    <row r="48" spans="1:12" x14ac:dyDescent="0.35">
      <c r="K48" s="195"/>
    </row>
    <row r="49" spans="11:11" x14ac:dyDescent="0.35">
      <c r="K49" s="195"/>
    </row>
    <row r="50" spans="11:11" x14ac:dyDescent="0.35">
      <c r="K50" s="195"/>
    </row>
    <row r="51" spans="11:11" x14ac:dyDescent="0.35">
      <c r="K51" s="195"/>
    </row>
    <row r="52" spans="11:11" x14ac:dyDescent="0.35">
      <c r="K52" s="195"/>
    </row>
    <row r="53" spans="11:11" x14ac:dyDescent="0.35">
      <c r="K53" s="195"/>
    </row>
    <row r="54" spans="11:11" x14ac:dyDescent="0.35">
      <c r="K54" s="195"/>
    </row>
    <row r="55" spans="11:11" x14ac:dyDescent="0.35">
      <c r="K55" s="195"/>
    </row>
    <row r="56" spans="11:11" x14ac:dyDescent="0.35">
      <c r="K56" s="195"/>
    </row>
    <row r="57" spans="11:11" x14ac:dyDescent="0.35">
      <c r="K57" s="195"/>
    </row>
    <row r="58" spans="11:11" x14ac:dyDescent="0.35">
      <c r="K58" s="195"/>
    </row>
    <row r="59" spans="11:11" x14ac:dyDescent="0.35">
      <c r="K59" s="195"/>
    </row>
    <row r="60" spans="11:11" x14ac:dyDescent="0.35">
      <c r="K60" s="195"/>
    </row>
    <row r="61" spans="11:11" x14ac:dyDescent="0.35">
      <c r="K61" s="195"/>
    </row>
    <row r="62" spans="11:11" x14ac:dyDescent="0.35">
      <c r="K62" s="195"/>
    </row>
    <row r="63" spans="11:11" x14ac:dyDescent="0.35">
      <c r="K63" s="195"/>
    </row>
    <row r="64" spans="11:11" x14ac:dyDescent="0.35">
      <c r="K64" s="195"/>
    </row>
    <row r="65" spans="11:11" x14ac:dyDescent="0.35">
      <c r="K65" s="195"/>
    </row>
    <row r="66" spans="11:11" x14ac:dyDescent="0.35">
      <c r="K66" s="195"/>
    </row>
    <row r="67" spans="11:11" x14ac:dyDescent="0.35">
      <c r="K67" s="195"/>
    </row>
    <row r="68" spans="11:11" x14ac:dyDescent="0.35">
      <c r="K68" s="195"/>
    </row>
    <row r="69" spans="11:11" x14ac:dyDescent="0.35">
      <c r="K69" s="195"/>
    </row>
    <row r="70" spans="11:11" x14ac:dyDescent="0.35">
      <c r="K70" s="195"/>
    </row>
    <row r="71" spans="11:11" x14ac:dyDescent="0.35">
      <c r="K71" s="195"/>
    </row>
    <row r="72" spans="11:11" x14ac:dyDescent="0.35">
      <c r="K72" s="195"/>
    </row>
    <row r="73" spans="11:11" x14ac:dyDescent="0.35">
      <c r="K73" s="195"/>
    </row>
    <row r="74" spans="11:11" x14ac:dyDescent="0.35">
      <c r="K74" s="195"/>
    </row>
    <row r="75" spans="11:11" x14ac:dyDescent="0.35">
      <c r="K75" s="195"/>
    </row>
    <row r="76" spans="11:11" x14ac:dyDescent="0.35">
      <c r="K76" s="195"/>
    </row>
    <row r="77" spans="11:11" x14ac:dyDescent="0.35">
      <c r="K77" s="195"/>
    </row>
    <row r="78" spans="11:11" x14ac:dyDescent="0.35">
      <c r="K78" s="195"/>
    </row>
    <row r="79" spans="11:11" x14ac:dyDescent="0.35">
      <c r="K79" s="195"/>
    </row>
    <row r="80" spans="11:11" x14ac:dyDescent="0.35">
      <c r="K80" s="195"/>
    </row>
    <row r="81" spans="11:11" x14ac:dyDescent="0.35">
      <c r="K81" s="195"/>
    </row>
    <row r="82" spans="11:11" x14ac:dyDescent="0.35">
      <c r="K82" s="195"/>
    </row>
    <row r="83" spans="11:11" x14ac:dyDescent="0.35">
      <c r="K83" s="195"/>
    </row>
    <row r="84" spans="11:11" x14ac:dyDescent="0.35">
      <c r="K84" s="195"/>
    </row>
    <row r="85" spans="11:11" x14ac:dyDescent="0.35">
      <c r="K85" s="195"/>
    </row>
    <row r="86" spans="11:11" x14ac:dyDescent="0.35">
      <c r="K86" s="195"/>
    </row>
    <row r="87" spans="11:11" x14ac:dyDescent="0.35">
      <c r="K87" s="195"/>
    </row>
    <row r="88" spans="11:11" x14ac:dyDescent="0.35">
      <c r="K88" s="195"/>
    </row>
    <row r="89" spans="11:11" x14ac:dyDescent="0.35">
      <c r="K89" s="195"/>
    </row>
    <row r="90" spans="11:11" x14ac:dyDescent="0.35">
      <c r="K90" s="195"/>
    </row>
    <row r="91" spans="11:11" x14ac:dyDescent="0.35">
      <c r="K91" s="195"/>
    </row>
    <row r="92" spans="11:11" x14ac:dyDescent="0.35">
      <c r="K92" s="195"/>
    </row>
    <row r="93" spans="11:11" x14ac:dyDescent="0.35">
      <c r="K93" s="195"/>
    </row>
    <row r="94" spans="11:11" x14ac:dyDescent="0.35">
      <c r="K94" s="195"/>
    </row>
    <row r="95" spans="11:11" x14ac:dyDescent="0.35">
      <c r="K95" s="195"/>
    </row>
    <row r="96" spans="11:11" x14ac:dyDescent="0.35">
      <c r="K96" s="195"/>
    </row>
    <row r="97" spans="11:11" x14ac:dyDescent="0.35">
      <c r="K97" s="195"/>
    </row>
    <row r="98" spans="11:11" x14ac:dyDescent="0.35">
      <c r="K98" s="195"/>
    </row>
    <row r="99" spans="11:11" x14ac:dyDescent="0.35">
      <c r="K99" s="195"/>
    </row>
    <row r="100" spans="11:11" x14ac:dyDescent="0.35">
      <c r="K100" s="19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6R5dB2nT1u1jQAQbP6Ia4XWO0w3mCbYdQpV49wpyL9LBP4pAIYzNdg+zqBumxOQN5LnZVc35w8HKdbT5s4yxiw==" saltValue="/7WyJzwDrQ+kxlFlc7dvKw==" spinCount="100000" sheet="1" objects="1" scenarios="1"/>
  <conditionalFormatting sqref="K5:K13">
    <cfRule type="cellIs" dxfId="1302" priority="225" operator="greaterThan">
      <formula>1.1</formula>
    </cfRule>
    <cfRule type="cellIs" dxfId="1301" priority="226" operator="between">
      <formula>100%</formula>
      <formula>110%</formula>
    </cfRule>
    <cfRule type="cellIs" dxfId="1300" priority="227" operator="between">
      <formula>70%</formula>
      <formula>99.9999999%</formula>
    </cfRule>
    <cfRule type="cellIs" dxfId="1299" priority="228" operator="between">
      <formula>0</formula>
      <formula>0.6999999999999</formula>
    </cfRule>
  </conditionalFormatting>
  <conditionalFormatting sqref="J5:J13">
    <cfRule type="containsText" dxfId="1298" priority="219" operator="containsText" text="Sin medición en la vigencia">
      <formula>NOT(ISERROR(SEARCH("Sin medición en la vigencia",J5)))</formula>
    </cfRule>
    <cfRule type="cellIs" dxfId="1297" priority="220" operator="greaterThan">
      <formula>1.1</formula>
    </cfRule>
    <cfRule type="cellIs" dxfId="1296" priority="221" operator="between">
      <formula>100%</formula>
      <formula>110%</formula>
    </cfRule>
    <cfRule type="cellIs" dxfId="1295" priority="222" operator="between">
      <formula>70%</formula>
      <formula>99.9999999%</formula>
    </cfRule>
    <cfRule type="cellIs" dxfId="1294" priority="223" operator="between">
      <formula>0</formula>
      <formula>0.6999999999999</formula>
    </cfRule>
  </conditionalFormatting>
  <conditionalFormatting sqref="K15:K25">
    <cfRule type="cellIs" dxfId="1293" priority="215" operator="greaterThan">
      <formula>1.1</formula>
    </cfRule>
    <cfRule type="cellIs" dxfId="1292" priority="216" operator="between">
      <formula>100%</formula>
      <formula>110%</formula>
    </cfRule>
    <cfRule type="cellIs" dxfId="1291" priority="217" operator="between">
      <formula>70%</formula>
      <formula>99.9999999%</formula>
    </cfRule>
    <cfRule type="cellIs" dxfId="1290" priority="218" operator="between">
      <formula>0</formula>
      <formula>0.6999999999999</formula>
    </cfRule>
  </conditionalFormatting>
  <conditionalFormatting sqref="J15:J25">
    <cfRule type="containsText" dxfId="1289" priority="209" operator="containsText" text="Sin medición en la vigencia">
      <formula>NOT(ISERROR(SEARCH("Sin medición en la vigencia",J15)))</formula>
    </cfRule>
    <cfRule type="cellIs" dxfId="1288" priority="210" operator="greaterThan">
      <formula>1.1</formula>
    </cfRule>
    <cfRule type="cellIs" dxfId="1287" priority="211" operator="between">
      <formula>100%</formula>
      <formula>110%</formula>
    </cfRule>
    <cfRule type="cellIs" dxfId="1286" priority="212" operator="between">
      <formula>70%</formula>
      <formula>99.9999999%</formula>
    </cfRule>
    <cfRule type="cellIs" dxfId="1285" priority="213" operator="between">
      <formula>0</formula>
      <formula>0.6999999999999</formula>
    </cfRule>
  </conditionalFormatting>
  <conditionalFormatting sqref="K27:K38">
    <cfRule type="cellIs" dxfId="1284" priority="205" operator="greaterThan">
      <formula>1.1</formula>
    </cfRule>
    <cfRule type="cellIs" dxfId="1283" priority="206" operator="between">
      <formula>100%</formula>
      <formula>110%</formula>
    </cfRule>
    <cfRule type="cellIs" dxfId="1282" priority="207" operator="between">
      <formula>70%</formula>
      <formula>99.9999999%</formula>
    </cfRule>
    <cfRule type="cellIs" dxfId="1281" priority="208" operator="between">
      <formula>0</formula>
      <formula>0.6999999999999</formula>
    </cfRule>
  </conditionalFormatting>
  <conditionalFormatting sqref="J27:J38">
    <cfRule type="containsText" dxfId="1280" priority="199" operator="containsText" text="Sin medición en la vigencia">
      <formula>NOT(ISERROR(SEARCH("Sin medición en la vigencia",J27)))</formula>
    </cfRule>
    <cfRule type="cellIs" dxfId="1279" priority="200" operator="greaterThan">
      <formula>1.1</formula>
    </cfRule>
    <cfRule type="cellIs" dxfId="1278" priority="201" operator="between">
      <formula>100%</formula>
      <formula>110%</formula>
    </cfRule>
    <cfRule type="cellIs" dxfId="1277" priority="202" operator="between">
      <formula>70%</formula>
      <formula>99.9999999%</formula>
    </cfRule>
    <cfRule type="cellIs" dxfId="1276" priority="203" operator="between">
      <formula>0</formula>
      <formula>0.6999999999999</formula>
    </cfRule>
  </conditionalFormatting>
  <conditionalFormatting sqref="K40">
    <cfRule type="cellIs" dxfId="1275" priority="195" operator="greaterThan">
      <formula>1.1</formula>
    </cfRule>
    <cfRule type="cellIs" dxfId="1274" priority="196" operator="between">
      <formula>100%</formula>
      <formula>110%</formula>
    </cfRule>
    <cfRule type="cellIs" dxfId="1273" priority="197" operator="between">
      <formula>70%</formula>
      <formula>99.9999999%</formula>
    </cfRule>
    <cfRule type="cellIs" dxfId="1272" priority="198" operator="between">
      <formula>0</formula>
      <formula>0.6999999999999</formula>
    </cfRule>
  </conditionalFormatting>
  <conditionalFormatting sqref="J40">
    <cfRule type="containsText" dxfId="1271" priority="189" operator="containsText" text="Sin medición en la vigencia">
      <formula>NOT(ISERROR(SEARCH("Sin medición en la vigencia",J40)))</formula>
    </cfRule>
    <cfRule type="cellIs" dxfId="1270" priority="190" operator="greaterThan">
      <formula>1.1</formula>
    </cfRule>
    <cfRule type="cellIs" dxfId="1269" priority="191" operator="between">
      <formula>100%</formula>
      <formula>110%</formula>
    </cfRule>
    <cfRule type="cellIs" dxfId="1268" priority="192" operator="between">
      <formula>70%</formula>
      <formula>99.9999999%</formula>
    </cfRule>
    <cfRule type="cellIs" dxfId="1267" priority="193" operator="between">
      <formula>0</formula>
      <formula>0.6999999999999</formula>
    </cfRule>
  </conditionalFormatting>
  <hyperlinks>
    <hyperlink ref="L41" location="Principal!A1" display="volver al índice" xr:uid="{00000000-0004-0000-5A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4" operator="containsText" id="{D1162302-EB75-47DD-B27A-6DC38E3194AC}">
            <xm:f>NOT(ISERROR(SEARCH("-",K5)))</xm:f>
            <xm:f>"-"</xm:f>
            <x14:dxf>
              <fill>
                <patternFill>
                  <bgColor rgb="FF000000"/>
                </patternFill>
              </fill>
            </x14:dxf>
          </x14:cfRule>
          <xm:sqref>K5:K13</xm:sqref>
        </x14:conditionalFormatting>
        <x14:conditionalFormatting xmlns:xm="http://schemas.microsoft.com/office/excel/2006/main">
          <x14:cfRule type="containsText" priority="214" operator="containsText" id="{29E57D62-1CCF-451C-88B9-1C6037E713F2}">
            <xm:f>NOT(ISERROR(SEARCH("-",K15)))</xm:f>
            <xm:f>"-"</xm:f>
            <x14:dxf>
              <fill>
                <patternFill>
                  <bgColor rgb="FF000000"/>
                </patternFill>
              </fill>
            </x14:dxf>
          </x14:cfRule>
          <xm:sqref>K15:K25</xm:sqref>
        </x14:conditionalFormatting>
        <x14:conditionalFormatting xmlns:xm="http://schemas.microsoft.com/office/excel/2006/main">
          <x14:cfRule type="containsText" priority="204" operator="containsText" id="{B91A32B7-ECA9-4783-8472-63D960419321}">
            <xm:f>NOT(ISERROR(SEARCH("-",K27)))</xm:f>
            <xm:f>"-"</xm:f>
            <x14:dxf>
              <fill>
                <patternFill>
                  <bgColor rgb="FF000000"/>
                </patternFill>
              </fill>
            </x14:dxf>
          </x14:cfRule>
          <xm:sqref>K27:K38</xm:sqref>
        </x14:conditionalFormatting>
        <x14:conditionalFormatting xmlns:xm="http://schemas.microsoft.com/office/excel/2006/main">
          <x14:cfRule type="containsText" priority="194" operator="containsText" id="{8EB23BC2-807E-40FF-9044-40C44B4900C8}">
            <xm:f>NOT(ISERROR(SEARCH("-",K40)))</xm:f>
            <xm:f>"-"</xm:f>
            <x14:dxf>
              <fill>
                <patternFill>
                  <bgColor rgb="FF000000"/>
                </patternFill>
              </fill>
            </x14:dxf>
          </x14:cfRule>
          <xm:sqref>K40</xm:sqref>
        </x14:conditionalFormatting>
      </x14:conditionalFormatting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6"/>
  <sheetViews>
    <sheetView zoomScale="60" zoomScaleNormal="60" workbookViewId="0">
      <pane xSplit="7" ySplit="4" topLeftCell="H5" activePane="bottomRight" state="frozen"/>
      <selection pane="topRight" activeCell="H1" sqref="H1"/>
      <selection pane="bottomLeft" activeCell="A5" sqref="A5"/>
      <selection pane="bottomRight" activeCell="K5" sqref="K5"/>
    </sheetView>
  </sheetViews>
  <sheetFormatPr baseColWidth="10" defaultColWidth="11.42578125" defaultRowHeight="15" x14ac:dyDescent="0.25"/>
  <cols>
    <col min="1" max="1" width="12.7109375" style="28" customWidth="1"/>
    <col min="2" max="2" width="13.5703125" style="28" customWidth="1"/>
    <col min="3" max="3" width="26.7109375" style="28" customWidth="1"/>
    <col min="4" max="4" width="37.5703125" style="28" customWidth="1"/>
    <col min="5" max="5" width="24.7109375" style="28" customWidth="1"/>
    <col min="6" max="6" width="34.7109375" style="28" customWidth="1"/>
    <col min="7" max="7" width="13.42578125" style="28" customWidth="1"/>
    <col min="8" max="8" width="18.5703125" style="28" customWidth="1"/>
    <col min="9" max="9" width="20.28515625" style="28" customWidth="1"/>
    <col min="10" max="10" width="24.7109375" style="28" customWidth="1"/>
    <col min="11" max="11" width="26.140625" style="28" customWidth="1"/>
    <col min="12" max="12" width="97.7109375" style="28" customWidth="1"/>
    <col min="13" max="16384" width="11.42578125" style="28"/>
  </cols>
  <sheetData>
    <row r="1" spans="1:12" ht="81.75" customHeight="1" thickBot="1" x14ac:dyDescent="0.3">
      <c r="A1" s="116"/>
      <c r="B1" s="198" t="s">
        <v>122</v>
      </c>
      <c r="C1" s="198"/>
      <c r="D1" s="984" t="s">
        <v>2275</v>
      </c>
      <c r="E1" s="984"/>
      <c r="F1" s="984"/>
      <c r="G1" s="984"/>
      <c r="H1" s="201"/>
      <c r="I1" s="201"/>
      <c r="J1" s="201"/>
      <c r="K1" s="201"/>
      <c r="L1" s="122"/>
    </row>
    <row r="2" spans="1:12" s="982" customFormat="1" ht="36" customHeight="1" thickTop="1" thickBot="1" x14ac:dyDescent="0.3">
      <c r="A2" s="106"/>
      <c r="B2" s="106"/>
      <c r="C2" s="106"/>
      <c r="D2" s="106"/>
      <c r="E2" s="106"/>
      <c r="F2" s="106"/>
      <c r="G2" s="106"/>
      <c r="H2" s="334" t="s">
        <v>124</v>
      </c>
      <c r="I2" s="333"/>
      <c r="J2" s="333"/>
      <c r="K2" s="332"/>
      <c r="L2" s="130" t="s">
        <v>21</v>
      </c>
    </row>
    <row r="3" spans="1:12" ht="92.25" customHeight="1" thickTop="1" thickBot="1" x14ac:dyDescent="0.3">
      <c r="A3" s="106" t="s">
        <v>125</v>
      </c>
      <c r="B3" s="106" t="s">
        <v>271</v>
      </c>
      <c r="C3" s="106" t="s">
        <v>127</v>
      </c>
      <c r="D3" s="106" t="s">
        <v>128</v>
      </c>
      <c r="E3" s="106" t="s">
        <v>129</v>
      </c>
      <c r="F3" s="106" t="s">
        <v>272</v>
      </c>
      <c r="G3" s="106" t="s">
        <v>273</v>
      </c>
      <c r="H3" s="202" t="s">
        <v>130</v>
      </c>
      <c r="I3" s="202" t="s">
        <v>131</v>
      </c>
      <c r="J3" s="203" t="s">
        <v>132</v>
      </c>
      <c r="K3" s="203" t="s">
        <v>209</v>
      </c>
      <c r="L3" s="135" t="s">
        <v>134</v>
      </c>
    </row>
    <row r="4" spans="1:12" ht="22.5" thickTop="1" thickBot="1" x14ac:dyDescent="0.3">
      <c r="A4" s="105"/>
      <c r="B4" s="204" t="s">
        <v>135</v>
      </c>
      <c r="C4" s="204"/>
      <c r="D4" s="204"/>
      <c r="E4" s="204"/>
      <c r="F4" s="204"/>
      <c r="G4" s="204"/>
      <c r="H4" s="206"/>
      <c r="I4" s="206"/>
      <c r="J4" s="206"/>
      <c r="K4" s="206"/>
      <c r="L4" s="175"/>
    </row>
    <row r="5" spans="1:12" ht="309" customHeight="1" thickTop="1" thickBot="1" x14ac:dyDescent="0.3">
      <c r="A5" s="106" t="s">
        <v>2276</v>
      </c>
      <c r="B5" s="112" t="s">
        <v>137</v>
      </c>
      <c r="C5" s="1066" t="s">
        <v>771</v>
      </c>
      <c r="D5" s="103" t="s">
        <v>139</v>
      </c>
      <c r="E5" s="103" t="s">
        <v>560</v>
      </c>
      <c r="F5" s="103" t="s">
        <v>275</v>
      </c>
      <c r="G5" s="103" t="s">
        <v>276</v>
      </c>
      <c r="H5" s="225">
        <v>0.95</v>
      </c>
      <c r="I5" s="225">
        <v>0.99</v>
      </c>
      <c r="J5" s="211">
        <v>1.0421052631578949</v>
      </c>
      <c r="K5" s="1270">
        <v>1.0421052631578949</v>
      </c>
      <c r="L5" s="1271" t="s">
        <v>2277</v>
      </c>
    </row>
    <row r="6" spans="1:12" ht="219.75" customHeight="1" thickTop="1" thickBot="1" x14ac:dyDescent="0.3">
      <c r="A6" s="106" t="s">
        <v>2276</v>
      </c>
      <c r="B6" s="112" t="s">
        <v>137</v>
      </c>
      <c r="C6" s="1066" t="s">
        <v>771</v>
      </c>
      <c r="D6" s="103" t="s">
        <v>141</v>
      </c>
      <c r="E6" s="103" t="s">
        <v>142</v>
      </c>
      <c r="F6" s="103" t="s">
        <v>279</v>
      </c>
      <c r="G6" s="103" t="s">
        <v>276</v>
      </c>
      <c r="H6" s="338">
        <v>0.95</v>
      </c>
      <c r="I6" s="338">
        <v>0.999</v>
      </c>
      <c r="J6" s="211">
        <v>1.0515789473684212</v>
      </c>
      <c r="K6" s="1270">
        <v>1.0515789473684212</v>
      </c>
      <c r="L6" s="1271" t="s">
        <v>2278</v>
      </c>
    </row>
    <row r="7" spans="1:12" ht="95.25" customHeight="1" thickTop="1" thickBot="1" x14ac:dyDescent="0.3">
      <c r="A7" s="106"/>
      <c r="B7" s="112"/>
      <c r="C7" s="1066" t="s">
        <v>143</v>
      </c>
      <c r="D7" s="7" t="s">
        <v>1135</v>
      </c>
      <c r="E7" s="103" t="s">
        <v>565</v>
      </c>
      <c r="F7" s="103" t="s">
        <v>1494</v>
      </c>
      <c r="G7" s="103" t="s">
        <v>1443</v>
      </c>
      <c r="H7" s="338">
        <v>1296789</v>
      </c>
      <c r="I7" s="338">
        <v>1250081.6000000001</v>
      </c>
      <c r="J7" s="211">
        <v>0.96398226696864342</v>
      </c>
      <c r="K7" s="208">
        <v>0.96398226696864342</v>
      </c>
      <c r="L7" s="1271" t="s">
        <v>2279</v>
      </c>
    </row>
    <row r="8" spans="1:12" ht="127.5" customHeight="1" thickTop="1" thickBot="1" x14ac:dyDescent="0.3">
      <c r="A8" s="106" t="s">
        <v>2276</v>
      </c>
      <c r="B8" s="112" t="s">
        <v>137</v>
      </c>
      <c r="C8" s="1066" t="s">
        <v>143</v>
      </c>
      <c r="D8" s="103" t="s">
        <v>564</v>
      </c>
      <c r="E8" s="103" t="s">
        <v>144</v>
      </c>
      <c r="F8" s="95" t="s">
        <v>1496</v>
      </c>
      <c r="G8" s="95" t="s">
        <v>1443</v>
      </c>
      <c r="H8" s="338">
        <v>310976.86749133997</v>
      </c>
      <c r="I8" s="338">
        <v>324622.5</v>
      </c>
      <c r="J8" s="211">
        <v>1.0438798956936564</v>
      </c>
      <c r="K8" s="208">
        <v>1.0438798956936564</v>
      </c>
      <c r="L8" s="1272" t="s">
        <v>2280</v>
      </c>
    </row>
    <row r="9" spans="1:12" ht="129" customHeight="1" thickTop="1" thickBot="1" x14ac:dyDescent="0.3">
      <c r="A9" s="106" t="s">
        <v>2276</v>
      </c>
      <c r="B9" s="112" t="s">
        <v>137</v>
      </c>
      <c r="C9" s="1066" t="s">
        <v>143</v>
      </c>
      <c r="D9" s="95" t="s">
        <v>145</v>
      </c>
      <c r="E9" s="96" t="s">
        <v>146</v>
      </c>
      <c r="F9" s="103" t="s">
        <v>1550</v>
      </c>
      <c r="G9" s="103" t="s">
        <v>1499</v>
      </c>
      <c r="H9" s="232">
        <v>609</v>
      </c>
      <c r="I9" s="232">
        <v>878</v>
      </c>
      <c r="J9" s="211">
        <v>1.4417077175697866</v>
      </c>
      <c r="K9" s="208">
        <v>1.4417077175697866</v>
      </c>
      <c r="L9" s="1272" t="s">
        <v>2281</v>
      </c>
    </row>
    <row r="10" spans="1:12" ht="134.25" customHeight="1" thickTop="1" thickBot="1" x14ac:dyDescent="0.3">
      <c r="A10" s="106" t="s">
        <v>2276</v>
      </c>
      <c r="B10" s="112" t="s">
        <v>137</v>
      </c>
      <c r="C10" s="1066" t="s">
        <v>143</v>
      </c>
      <c r="D10" s="95" t="s">
        <v>1501</v>
      </c>
      <c r="E10" s="103" t="s">
        <v>466</v>
      </c>
      <c r="F10" s="103" t="s">
        <v>466</v>
      </c>
      <c r="G10" s="103" t="s">
        <v>438</v>
      </c>
      <c r="H10" s="338">
        <v>75480000000</v>
      </c>
      <c r="I10" s="338">
        <v>109703724938</v>
      </c>
      <c r="J10" s="211">
        <v>1.453414479835718</v>
      </c>
      <c r="K10" s="208">
        <v>1.453414479835718</v>
      </c>
      <c r="L10" s="1272" t="s">
        <v>2282</v>
      </c>
    </row>
    <row r="11" spans="1:12" ht="61.5" thickTop="1" thickBot="1" x14ac:dyDescent="0.3">
      <c r="A11" s="106" t="s">
        <v>2276</v>
      </c>
      <c r="B11" s="112" t="s">
        <v>137</v>
      </c>
      <c r="C11" s="1066" t="s">
        <v>143</v>
      </c>
      <c r="D11" s="103" t="s">
        <v>1371</v>
      </c>
      <c r="E11" s="103" t="s">
        <v>507</v>
      </c>
      <c r="F11" s="103" t="s">
        <v>508</v>
      </c>
      <c r="G11" s="103" t="s">
        <v>438</v>
      </c>
      <c r="H11" s="338">
        <v>186660000</v>
      </c>
      <c r="I11" s="338">
        <v>460115360</v>
      </c>
      <c r="J11" s="211">
        <v>2.4649917497053466</v>
      </c>
      <c r="K11" s="208">
        <v>2</v>
      </c>
      <c r="L11" s="1272" t="s">
        <v>2283</v>
      </c>
    </row>
    <row r="12" spans="1:12" ht="61.5" thickTop="1" thickBot="1" x14ac:dyDescent="0.3">
      <c r="A12" s="106" t="s">
        <v>2276</v>
      </c>
      <c r="B12" s="112" t="s">
        <v>137</v>
      </c>
      <c r="C12" s="1066" t="s">
        <v>143</v>
      </c>
      <c r="D12" s="103" t="s">
        <v>1373</v>
      </c>
      <c r="E12" s="103" t="s">
        <v>510</v>
      </c>
      <c r="F12" s="103" t="s">
        <v>511</v>
      </c>
      <c r="G12" s="103" t="s">
        <v>438</v>
      </c>
      <c r="H12" s="338">
        <v>192857000</v>
      </c>
      <c r="I12" s="338">
        <v>208295700</v>
      </c>
      <c r="J12" s="211">
        <v>1.0800525778167243</v>
      </c>
      <c r="K12" s="208">
        <v>1.0800525778167243</v>
      </c>
      <c r="L12" s="1272" t="s">
        <v>2284</v>
      </c>
    </row>
    <row r="13" spans="1:12" ht="46.5" thickTop="1" thickBot="1" x14ac:dyDescent="0.3">
      <c r="A13" s="106" t="s">
        <v>2276</v>
      </c>
      <c r="B13" s="112" t="s">
        <v>137</v>
      </c>
      <c r="C13" s="1066" t="s">
        <v>143</v>
      </c>
      <c r="D13" s="95" t="s">
        <v>479</v>
      </c>
      <c r="E13" s="103" t="s">
        <v>480</v>
      </c>
      <c r="F13" s="103" t="s">
        <v>1313</v>
      </c>
      <c r="G13" s="103" t="s">
        <v>438</v>
      </c>
      <c r="H13" s="338">
        <v>379000000</v>
      </c>
      <c r="I13" s="338">
        <v>523358660</v>
      </c>
      <c r="J13" s="211">
        <v>1.3808935620052771</v>
      </c>
      <c r="K13" s="208">
        <v>1.3808935620052771</v>
      </c>
      <c r="L13" s="1272" t="s">
        <v>2285</v>
      </c>
    </row>
    <row r="14" spans="1:12" ht="46.5" thickTop="1" thickBot="1" x14ac:dyDescent="0.3">
      <c r="A14" s="106" t="s">
        <v>2276</v>
      </c>
      <c r="B14" s="112" t="s">
        <v>137</v>
      </c>
      <c r="C14" s="1066" t="s">
        <v>143</v>
      </c>
      <c r="D14" s="95" t="s">
        <v>479</v>
      </c>
      <c r="E14" s="103" t="s">
        <v>482</v>
      </c>
      <c r="F14" s="103" t="s">
        <v>1315</v>
      </c>
      <c r="G14" s="103" t="s">
        <v>438</v>
      </c>
      <c r="H14" s="338">
        <v>461000000</v>
      </c>
      <c r="I14" s="338">
        <v>805666264</v>
      </c>
      <c r="J14" s="211">
        <v>1.7476491626898047</v>
      </c>
      <c r="K14" s="208">
        <v>1.7476491626898047</v>
      </c>
      <c r="L14" s="1272" t="s">
        <v>2286</v>
      </c>
    </row>
    <row r="15" spans="1:12" ht="55.5" customHeight="1" thickTop="1" thickBot="1" x14ac:dyDescent="0.3">
      <c r="A15" s="106" t="s">
        <v>2276</v>
      </c>
      <c r="B15" s="112" t="s">
        <v>137</v>
      </c>
      <c r="C15" s="1066" t="s">
        <v>143</v>
      </c>
      <c r="D15" s="95" t="s">
        <v>479</v>
      </c>
      <c r="E15" s="103" t="s">
        <v>484</v>
      </c>
      <c r="F15" s="103" t="s">
        <v>1317</v>
      </c>
      <c r="G15" s="103" t="s">
        <v>438</v>
      </c>
      <c r="H15" s="338">
        <v>514000000</v>
      </c>
      <c r="I15" s="338">
        <v>523498860</v>
      </c>
      <c r="J15" s="211">
        <v>1.0184802723735409</v>
      </c>
      <c r="K15" s="208">
        <v>1.0184802723735409</v>
      </c>
      <c r="L15" s="1272" t="s">
        <v>2287</v>
      </c>
    </row>
    <row r="16" spans="1:12" ht="85.5" customHeight="1" thickTop="1" thickBot="1" x14ac:dyDescent="0.3">
      <c r="A16" s="106" t="s">
        <v>2276</v>
      </c>
      <c r="B16" s="112" t="s">
        <v>137</v>
      </c>
      <c r="C16" s="1066" t="s">
        <v>143</v>
      </c>
      <c r="D16" s="103" t="s">
        <v>2288</v>
      </c>
      <c r="E16" s="103" t="s">
        <v>287</v>
      </c>
      <c r="F16" s="103" t="s">
        <v>288</v>
      </c>
      <c r="G16" s="103" t="s">
        <v>283</v>
      </c>
      <c r="H16" s="210">
        <v>138</v>
      </c>
      <c r="I16" s="210">
        <v>375</v>
      </c>
      <c r="J16" s="211">
        <v>2.7173913043478262</v>
      </c>
      <c r="K16" s="208">
        <v>2</v>
      </c>
      <c r="L16" s="1272" t="s">
        <v>2289</v>
      </c>
    </row>
    <row r="17" spans="1:12" ht="116.25" customHeight="1" thickTop="1" thickBot="1" x14ac:dyDescent="0.3">
      <c r="A17" s="106" t="s">
        <v>2276</v>
      </c>
      <c r="B17" s="112" t="s">
        <v>137</v>
      </c>
      <c r="C17" s="1066" t="s">
        <v>143</v>
      </c>
      <c r="D17" s="95" t="s">
        <v>150</v>
      </c>
      <c r="E17" s="103" t="s">
        <v>151</v>
      </c>
      <c r="F17" s="103" t="s">
        <v>1322</v>
      </c>
      <c r="G17" s="103" t="s">
        <v>276</v>
      </c>
      <c r="H17" s="338">
        <v>0.65500000000000003</v>
      </c>
      <c r="I17" s="338">
        <v>0.65500000000000003</v>
      </c>
      <c r="J17" s="211">
        <v>1</v>
      </c>
      <c r="K17" s="208">
        <v>1</v>
      </c>
      <c r="L17" s="1272" t="s">
        <v>2290</v>
      </c>
    </row>
    <row r="18" spans="1:12" ht="90.75" customHeight="1" thickTop="1" thickBot="1" x14ac:dyDescent="0.3">
      <c r="A18" s="106" t="s">
        <v>2276</v>
      </c>
      <c r="B18" s="112" t="s">
        <v>137</v>
      </c>
      <c r="C18" s="1066" t="s">
        <v>143</v>
      </c>
      <c r="D18" s="95" t="s">
        <v>150</v>
      </c>
      <c r="E18" s="103" t="s">
        <v>1141</v>
      </c>
      <c r="F18" s="103" t="s">
        <v>1324</v>
      </c>
      <c r="G18" s="103" t="s">
        <v>276</v>
      </c>
      <c r="H18" s="338">
        <v>1</v>
      </c>
      <c r="I18" s="338">
        <v>1</v>
      </c>
      <c r="J18" s="211">
        <v>1</v>
      </c>
      <c r="K18" s="208">
        <v>1</v>
      </c>
      <c r="L18" s="1272" t="s">
        <v>2291</v>
      </c>
    </row>
    <row r="19" spans="1:12" ht="144" customHeight="1" thickTop="1" thickBot="1" x14ac:dyDescent="0.3">
      <c r="A19" s="106" t="s">
        <v>2276</v>
      </c>
      <c r="B19" s="112" t="s">
        <v>137</v>
      </c>
      <c r="C19" s="1066" t="s">
        <v>143</v>
      </c>
      <c r="D19" s="95" t="s">
        <v>150</v>
      </c>
      <c r="E19" s="103" t="s">
        <v>1143</v>
      </c>
      <c r="F19" s="103" t="s">
        <v>1326</v>
      </c>
      <c r="G19" s="103" t="s">
        <v>276</v>
      </c>
      <c r="H19" s="338">
        <v>1</v>
      </c>
      <c r="I19" s="338">
        <v>1</v>
      </c>
      <c r="J19" s="211">
        <v>1</v>
      </c>
      <c r="K19" s="208">
        <v>1</v>
      </c>
      <c r="L19" s="1272" t="s">
        <v>2292</v>
      </c>
    </row>
    <row r="20" spans="1:12" ht="22.5" thickTop="1" thickBot="1" x14ac:dyDescent="0.3">
      <c r="A20" s="327"/>
      <c r="B20" s="327" t="s">
        <v>290</v>
      </c>
      <c r="C20" s="327"/>
      <c r="D20" s="327"/>
      <c r="E20" s="327"/>
      <c r="F20" s="327"/>
      <c r="G20" s="327"/>
      <c r="H20" s="216"/>
      <c r="I20" s="216"/>
      <c r="J20" s="216"/>
      <c r="K20" s="212"/>
      <c r="L20" s="289"/>
    </row>
    <row r="21" spans="1:12" ht="132" customHeight="1" thickTop="1" thickBot="1" x14ac:dyDescent="0.3">
      <c r="A21" s="106" t="s">
        <v>2276</v>
      </c>
      <c r="B21" s="1373" t="s">
        <v>158</v>
      </c>
      <c r="C21" s="95" t="s">
        <v>159</v>
      </c>
      <c r="D21" s="95" t="s">
        <v>631</v>
      </c>
      <c r="E21" s="103" t="s">
        <v>632</v>
      </c>
      <c r="F21" s="103" t="s">
        <v>1506</v>
      </c>
      <c r="G21" s="6" t="s">
        <v>453</v>
      </c>
      <c r="H21" s="338">
        <v>24</v>
      </c>
      <c r="I21" s="338">
        <v>34</v>
      </c>
      <c r="J21" s="211">
        <v>1.4166666666666667</v>
      </c>
      <c r="K21" s="208">
        <v>1.4166666666666667</v>
      </c>
      <c r="L21" s="1272" t="s">
        <v>2293</v>
      </c>
    </row>
    <row r="22" spans="1:12" ht="86.25" customHeight="1" thickTop="1" thickBot="1" x14ac:dyDescent="0.3">
      <c r="A22" s="106" t="s">
        <v>2276</v>
      </c>
      <c r="B22" s="1373" t="s">
        <v>158</v>
      </c>
      <c r="C22" s="95" t="s">
        <v>159</v>
      </c>
      <c r="D22" s="95" t="s">
        <v>1508</v>
      </c>
      <c r="E22" s="103" t="s">
        <v>635</v>
      </c>
      <c r="F22" s="103" t="s">
        <v>1509</v>
      </c>
      <c r="G22" s="6" t="s">
        <v>1499</v>
      </c>
      <c r="H22" s="210">
        <v>6</v>
      </c>
      <c r="I22" s="210">
        <v>20</v>
      </c>
      <c r="J22" s="211">
        <v>3.3333333333333335</v>
      </c>
      <c r="K22" s="208">
        <v>2</v>
      </c>
      <c r="L22" s="1272" t="s">
        <v>2294</v>
      </c>
    </row>
    <row r="23" spans="1:12" ht="93" customHeight="1" thickTop="1" thickBot="1" x14ac:dyDescent="0.3">
      <c r="A23" s="106" t="s">
        <v>2276</v>
      </c>
      <c r="B23" s="1373" t="s">
        <v>158</v>
      </c>
      <c r="C23" s="95" t="s">
        <v>159</v>
      </c>
      <c r="D23" s="95" t="s">
        <v>1508</v>
      </c>
      <c r="E23" s="103" t="s">
        <v>637</v>
      </c>
      <c r="F23" s="103" t="s">
        <v>1511</v>
      </c>
      <c r="G23" s="6" t="s">
        <v>1499</v>
      </c>
      <c r="H23" s="210">
        <v>6</v>
      </c>
      <c r="I23" s="210">
        <v>11</v>
      </c>
      <c r="J23" s="211">
        <v>1.8333333333333333</v>
      </c>
      <c r="K23" s="208">
        <v>1.8333333333333333</v>
      </c>
      <c r="L23" s="1272" t="s">
        <v>2295</v>
      </c>
    </row>
    <row r="24" spans="1:12" ht="394.5" customHeight="1" thickTop="1" thickBot="1" x14ac:dyDescent="0.3">
      <c r="A24" s="106" t="s">
        <v>2276</v>
      </c>
      <c r="B24" s="1373" t="s">
        <v>158</v>
      </c>
      <c r="C24" s="95" t="s">
        <v>159</v>
      </c>
      <c r="D24" s="103" t="s">
        <v>1513</v>
      </c>
      <c r="E24" s="103" t="s">
        <v>1514</v>
      </c>
      <c r="F24" s="103" t="s">
        <v>1515</v>
      </c>
      <c r="G24" s="6" t="s">
        <v>276</v>
      </c>
      <c r="H24" s="338">
        <v>0.5</v>
      </c>
      <c r="I24" s="338">
        <v>0.53849999999999998</v>
      </c>
      <c r="J24" s="211">
        <v>1.077</v>
      </c>
      <c r="K24" s="208">
        <v>1.077</v>
      </c>
      <c r="L24" s="1272" t="s">
        <v>2296</v>
      </c>
    </row>
    <row r="25" spans="1:12" ht="105" customHeight="1" thickTop="1" thickBot="1" x14ac:dyDescent="0.3">
      <c r="A25" s="106" t="s">
        <v>2276</v>
      </c>
      <c r="B25" s="1373" t="s">
        <v>158</v>
      </c>
      <c r="C25" s="95" t="s">
        <v>159</v>
      </c>
      <c r="D25" s="103" t="s">
        <v>577</v>
      </c>
      <c r="E25" s="103" t="s">
        <v>578</v>
      </c>
      <c r="F25" s="103" t="s">
        <v>1560</v>
      </c>
      <c r="G25" s="103" t="s">
        <v>453</v>
      </c>
      <c r="H25" s="338">
        <v>1275</v>
      </c>
      <c r="I25" s="338">
        <v>5826</v>
      </c>
      <c r="J25" s="211">
        <v>4.5694117647058823</v>
      </c>
      <c r="K25" s="208">
        <v>2</v>
      </c>
      <c r="L25" s="1272" t="s">
        <v>2297</v>
      </c>
    </row>
    <row r="26" spans="1:12" ht="75" customHeight="1" thickTop="1" thickBot="1" x14ac:dyDescent="0.3">
      <c r="A26" s="106" t="s">
        <v>2276</v>
      </c>
      <c r="B26" s="1373" t="s">
        <v>158</v>
      </c>
      <c r="C26" s="95" t="s">
        <v>159</v>
      </c>
      <c r="D26" s="95" t="s">
        <v>291</v>
      </c>
      <c r="E26" s="103" t="s">
        <v>292</v>
      </c>
      <c r="F26" s="103" t="s">
        <v>350</v>
      </c>
      <c r="G26" s="103" t="s">
        <v>276</v>
      </c>
      <c r="H26" s="338">
        <v>1</v>
      </c>
      <c r="I26" s="338">
        <v>1</v>
      </c>
      <c r="J26" s="211">
        <v>1</v>
      </c>
      <c r="K26" s="208">
        <v>1</v>
      </c>
      <c r="L26" s="1272" t="s">
        <v>2298</v>
      </c>
    </row>
    <row r="27" spans="1:12" ht="111.75" customHeight="1" thickTop="1" thickBot="1" x14ac:dyDescent="0.3">
      <c r="A27" s="106" t="s">
        <v>2276</v>
      </c>
      <c r="B27" s="1373" t="s">
        <v>158</v>
      </c>
      <c r="C27" s="95" t="s">
        <v>159</v>
      </c>
      <c r="D27" s="95" t="s">
        <v>291</v>
      </c>
      <c r="E27" s="103" t="s">
        <v>411</v>
      </c>
      <c r="F27" s="103" t="s">
        <v>1329</v>
      </c>
      <c r="G27" s="6" t="s">
        <v>276</v>
      </c>
      <c r="H27" s="338">
        <v>1</v>
      </c>
      <c r="I27" s="338">
        <v>1</v>
      </c>
      <c r="J27" s="211">
        <v>1</v>
      </c>
      <c r="K27" s="208">
        <v>1</v>
      </c>
      <c r="L27" s="1272" t="s">
        <v>2299</v>
      </c>
    </row>
    <row r="28" spans="1:12" ht="71.25" customHeight="1" thickTop="1" thickBot="1" x14ac:dyDescent="0.3">
      <c r="A28" s="106" t="s">
        <v>2276</v>
      </c>
      <c r="B28" s="1373" t="s">
        <v>158</v>
      </c>
      <c r="C28" s="95" t="s">
        <v>159</v>
      </c>
      <c r="D28" s="103" t="s">
        <v>192</v>
      </c>
      <c r="E28" s="103" t="s">
        <v>193</v>
      </c>
      <c r="F28" s="103" t="s">
        <v>1519</v>
      </c>
      <c r="G28" s="103" t="s">
        <v>1334</v>
      </c>
      <c r="H28" s="338">
        <v>10.199999999999999</v>
      </c>
      <c r="I28" s="338">
        <v>5.7083333333333339</v>
      </c>
      <c r="J28" s="211">
        <v>1.7868613138686129</v>
      </c>
      <c r="K28" s="208">
        <v>1.7868613138686129</v>
      </c>
      <c r="L28" s="1272" t="s">
        <v>2300</v>
      </c>
    </row>
    <row r="29" spans="1:12" ht="80.25" customHeight="1" thickTop="1" thickBot="1" x14ac:dyDescent="0.3">
      <c r="A29" s="106" t="s">
        <v>2276</v>
      </c>
      <c r="B29" s="1373" t="s">
        <v>158</v>
      </c>
      <c r="C29" s="95" t="s">
        <v>159</v>
      </c>
      <c r="D29" s="103" t="s">
        <v>231</v>
      </c>
      <c r="E29" s="103" t="s">
        <v>1225</v>
      </c>
      <c r="F29" s="103" t="s">
        <v>1331</v>
      </c>
      <c r="G29" s="103" t="s">
        <v>276</v>
      </c>
      <c r="H29" s="338">
        <v>1</v>
      </c>
      <c r="I29" s="338">
        <v>1</v>
      </c>
      <c r="J29" s="211">
        <v>1</v>
      </c>
      <c r="K29" s="208">
        <v>1</v>
      </c>
      <c r="L29" s="1272" t="s">
        <v>2301</v>
      </c>
    </row>
    <row r="30" spans="1:12" ht="90" customHeight="1" thickTop="1" thickBot="1" x14ac:dyDescent="0.3">
      <c r="A30" s="106" t="s">
        <v>2276</v>
      </c>
      <c r="B30" s="1373" t="s">
        <v>158</v>
      </c>
      <c r="C30" s="95" t="s">
        <v>159</v>
      </c>
      <c r="D30" s="103" t="s">
        <v>234</v>
      </c>
      <c r="E30" s="103" t="s">
        <v>235</v>
      </c>
      <c r="F30" s="103" t="s">
        <v>1333</v>
      </c>
      <c r="G30" s="103" t="s">
        <v>1334</v>
      </c>
      <c r="H30" s="338">
        <v>4</v>
      </c>
      <c r="I30" s="338">
        <v>2.4166666666666665</v>
      </c>
      <c r="J30" s="211">
        <v>1.6551724137931036</v>
      </c>
      <c r="K30" s="208">
        <v>1.6551724137931036</v>
      </c>
      <c r="L30" s="1272" t="s">
        <v>2300</v>
      </c>
    </row>
    <row r="31" spans="1:12" ht="81.75" customHeight="1" thickTop="1" thickBot="1" x14ac:dyDescent="0.3">
      <c r="A31" s="106" t="s">
        <v>2276</v>
      </c>
      <c r="B31" s="1373" t="s">
        <v>158</v>
      </c>
      <c r="C31" s="95" t="s">
        <v>159</v>
      </c>
      <c r="D31" s="103" t="s">
        <v>247</v>
      </c>
      <c r="E31" s="103" t="s">
        <v>248</v>
      </c>
      <c r="F31" s="103" t="s">
        <v>1336</v>
      </c>
      <c r="G31" s="6" t="s">
        <v>276</v>
      </c>
      <c r="H31" s="338">
        <v>1</v>
      </c>
      <c r="I31" s="338">
        <v>1</v>
      </c>
      <c r="J31" s="211">
        <v>1</v>
      </c>
      <c r="K31" s="208">
        <v>1</v>
      </c>
      <c r="L31" s="1272" t="s">
        <v>2302</v>
      </c>
    </row>
    <row r="32" spans="1:12" ht="99.75" customHeight="1" thickTop="1" thickBot="1" x14ac:dyDescent="0.3">
      <c r="A32" s="106" t="s">
        <v>2276</v>
      </c>
      <c r="B32" s="1373" t="s">
        <v>158</v>
      </c>
      <c r="C32" s="95" t="s">
        <v>160</v>
      </c>
      <c r="D32" s="103" t="s">
        <v>1158</v>
      </c>
      <c r="E32" s="103" t="s">
        <v>1523</v>
      </c>
      <c r="F32" s="103" t="s">
        <v>1524</v>
      </c>
      <c r="G32" s="6" t="s">
        <v>276</v>
      </c>
      <c r="H32" s="338">
        <v>1</v>
      </c>
      <c r="I32" s="338">
        <v>1</v>
      </c>
      <c r="J32" s="211">
        <v>1</v>
      </c>
      <c r="K32" s="208">
        <v>1</v>
      </c>
      <c r="L32" s="1272" t="s">
        <v>2303</v>
      </c>
    </row>
    <row r="33" spans="1:12" ht="150" customHeight="1" thickTop="1" thickBot="1" x14ac:dyDescent="0.3">
      <c r="A33" s="106" t="s">
        <v>2276</v>
      </c>
      <c r="B33" s="1373" t="s">
        <v>158</v>
      </c>
      <c r="C33" s="95" t="s">
        <v>160</v>
      </c>
      <c r="D33" s="95" t="s">
        <v>594</v>
      </c>
      <c r="E33" s="103" t="s">
        <v>595</v>
      </c>
      <c r="F33" s="103" t="s">
        <v>1526</v>
      </c>
      <c r="G33" s="6" t="s">
        <v>1527</v>
      </c>
      <c r="H33" s="210">
        <v>32</v>
      </c>
      <c r="I33" s="210">
        <v>23.7575</v>
      </c>
      <c r="J33" s="211">
        <v>1.3469430706092813</v>
      </c>
      <c r="K33" s="208">
        <v>1.3469430706092813</v>
      </c>
      <c r="L33" s="1272" t="s">
        <v>2304</v>
      </c>
    </row>
    <row r="34" spans="1:12" ht="22.5" thickTop="1" thickBot="1" x14ac:dyDescent="0.3">
      <c r="A34" s="701"/>
      <c r="B34" s="700" t="s">
        <v>161</v>
      </c>
      <c r="C34" s="701"/>
      <c r="D34" s="701"/>
      <c r="E34" s="701"/>
      <c r="F34" s="701"/>
      <c r="G34" s="701"/>
      <c r="H34" s="1068"/>
      <c r="I34" s="1068"/>
      <c r="J34" s="1068"/>
      <c r="K34" s="702"/>
      <c r="L34" s="603"/>
    </row>
    <row r="35" spans="1:12" ht="316.5" customHeight="1" thickTop="1" thickBot="1" x14ac:dyDescent="0.3">
      <c r="A35" s="106" t="s">
        <v>2276</v>
      </c>
      <c r="B35" s="1069" t="s">
        <v>162</v>
      </c>
      <c r="C35" s="231" t="s">
        <v>513</v>
      </c>
      <c r="D35" s="231" t="s">
        <v>2043</v>
      </c>
      <c r="E35" s="103" t="s">
        <v>919</v>
      </c>
      <c r="F35" s="103" t="s">
        <v>1338</v>
      </c>
      <c r="G35" s="103" t="s">
        <v>276</v>
      </c>
      <c r="H35" s="338">
        <v>0.41293188969375094</v>
      </c>
      <c r="I35" s="338">
        <v>0.53559999999999997</v>
      </c>
      <c r="J35" s="211">
        <v>1.2970662072072594</v>
      </c>
      <c r="K35" s="208">
        <v>1.2970662072072594</v>
      </c>
      <c r="L35" s="1272" t="s">
        <v>2305</v>
      </c>
    </row>
    <row r="36" spans="1:12" ht="80.25" customHeight="1" thickTop="1" thickBot="1" x14ac:dyDescent="0.3">
      <c r="A36" s="106" t="s">
        <v>2276</v>
      </c>
      <c r="B36" s="1069" t="s">
        <v>162</v>
      </c>
      <c r="C36" s="231" t="s">
        <v>165</v>
      </c>
      <c r="D36" s="95" t="s">
        <v>165</v>
      </c>
      <c r="E36" s="12" t="s">
        <v>2306</v>
      </c>
      <c r="F36" s="103" t="s">
        <v>2307</v>
      </c>
      <c r="G36" s="11" t="s">
        <v>276</v>
      </c>
      <c r="H36" s="338">
        <v>1</v>
      </c>
      <c r="I36" s="338">
        <v>1</v>
      </c>
      <c r="J36" s="211">
        <v>1</v>
      </c>
      <c r="K36" s="208">
        <v>1</v>
      </c>
      <c r="L36" s="1272" t="s">
        <v>2308</v>
      </c>
    </row>
    <row r="37" spans="1:12" ht="76.5" thickTop="1" thickBot="1" x14ac:dyDescent="0.3">
      <c r="A37" s="106" t="s">
        <v>2276</v>
      </c>
      <c r="B37" s="1069" t="s">
        <v>162</v>
      </c>
      <c r="C37" s="231" t="s">
        <v>165</v>
      </c>
      <c r="D37" s="95" t="s">
        <v>165</v>
      </c>
      <c r="E37" s="103" t="s">
        <v>266</v>
      </c>
      <c r="F37" s="103" t="s">
        <v>1346</v>
      </c>
      <c r="G37" s="11" t="s">
        <v>276</v>
      </c>
      <c r="H37" s="338">
        <v>1</v>
      </c>
      <c r="I37" s="338">
        <v>1</v>
      </c>
      <c r="J37" s="211">
        <v>1</v>
      </c>
      <c r="K37" s="208">
        <v>1</v>
      </c>
      <c r="L37" s="1272" t="s">
        <v>2309</v>
      </c>
    </row>
    <row r="38" spans="1:12" ht="110.25" customHeight="1" thickTop="1" thickBot="1" x14ac:dyDescent="0.3">
      <c r="A38" s="106" t="s">
        <v>2276</v>
      </c>
      <c r="B38" s="1069" t="s">
        <v>162</v>
      </c>
      <c r="C38" s="231" t="s">
        <v>165</v>
      </c>
      <c r="D38" s="95" t="s">
        <v>252</v>
      </c>
      <c r="E38" s="12" t="s">
        <v>200</v>
      </c>
      <c r="F38" s="12" t="s">
        <v>2310</v>
      </c>
      <c r="G38" s="11" t="s">
        <v>276</v>
      </c>
      <c r="H38" s="338">
        <v>1</v>
      </c>
      <c r="I38" s="338">
        <v>1</v>
      </c>
      <c r="J38" s="211">
        <v>1</v>
      </c>
      <c r="K38" s="208">
        <v>1</v>
      </c>
      <c r="L38" s="1272" t="s">
        <v>2311</v>
      </c>
    </row>
    <row r="39" spans="1:12" ht="76.5" thickTop="1" thickBot="1" x14ac:dyDescent="0.3">
      <c r="A39" s="106" t="s">
        <v>2276</v>
      </c>
      <c r="B39" s="1069" t="s">
        <v>162</v>
      </c>
      <c r="C39" s="231" t="s">
        <v>165</v>
      </c>
      <c r="D39" s="95" t="s">
        <v>252</v>
      </c>
      <c r="E39" s="12" t="s">
        <v>1227</v>
      </c>
      <c r="F39" s="12" t="s">
        <v>1342</v>
      </c>
      <c r="G39" s="11" t="s">
        <v>276</v>
      </c>
      <c r="H39" s="338">
        <v>1</v>
      </c>
      <c r="I39" s="338">
        <v>0.99449999999999994</v>
      </c>
      <c r="J39" s="211">
        <v>0.99449999999999994</v>
      </c>
      <c r="K39" s="208">
        <v>0.99449999999999994</v>
      </c>
      <c r="L39" s="1272" t="s">
        <v>2312</v>
      </c>
    </row>
    <row r="40" spans="1:12" ht="121.5" thickTop="1" thickBot="1" x14ac:dyDescent="0.3">
      <c r="A40" s="106" t="s">
        <v>2276</v>
      </c>
      <c r="B40" s="1069" t="s">
        <v>162</v>
      </c>
      <c r="C40" s="231" t="s">
        <v>165</v>
      </c>
      <c r="D40" s="103" t="s">
        <v>202</v>
      </c>
      <c r="E40" s="103" t="s">
        <v>203</v>
      </c>
      <c r="F40" s="103" t="s">
        <v>306</v>
      </c>
      <c r="G40" s="103" t="s">
        <v>276</v>
      </c>
      <c r="H40" s="338">
        <v>1</v>
      </c>
      <c r="I40" s="338">
        <v>1</v>
      </c>
      <c r="J40" s="211">
        <v>1</v>
      </c>
      <c r="K40" s="208">
        <v>1</v>
      </c>
      <c r="L40" s="1272" t="s">
        <v>2313</v>
      </c>
    </row>
    <row r="41" spans="1:12" ht="63.75" customHeight="1" thickTop="1" thickBot="1" x14ac:dyDescent="0.3">
      <c r="A41" s="106" t="s">
        <v>2276</v>
      </c>
      <c r="B41" s="1069" t="s">
        <v>162</v>
      </c>
      <c r="C41" s="231" t="s">
        <v>2314</v>
      </c>
      <c r="D41" s="103" t="s">
        <v>2314</v>
      </c>
      <c r="E41" s="103" t="s">
        <v>488</v>
      </c>
      <c r="F41" s="103" t="s">
        <v>1349</v>
      </c>
      <c r="G41" s="103" t="s">
        <v>438</v>
      </c>
      <c r="H41" s="338">
        <v>11346000000</v>
      </c>
      <c r="I41" s="338">
        <v>9854051520</v>
      </c>
      <c r="J41" s="211">
        <v>0.86850445267054466</v>
      </c>
      <c r="K41" s="208">
        <v>0.86850445267054466</v>
      </c>
      <c r="L41" s="1272" t="s">
        <v>2315</v>
      </c>
    </row>
    <row r="42" spans="1:12" ht="99" customHeight="1" thickTop="1" thickBot="1" x14ac:dyDescent="0.3">
      <c r="A42" s="106" t="s">
        <v>2276</v>
      </c>
      <c r="B42" s="1069" t="s">
        <v>162</v>
      </c>
      <c r="C42" s="231" t="s">
        <v>2314</v>
      </c>
      <c r="D42" s="95" t="s">
        <v>397</v>
      </c>
      <c r="E42" s="103" t="s">
        <v>321</v>
      </c>
      <c r="F42" s="103" t="s">
        <v>322</v>
      </c>
      <c r="G42" s="103" t="s">
        <v>276</v>
      </c>
      <c r="H42" s="338">
        <v>0.03</v>
      </c>
      <c r="I42" s="338">
        <v>9.1699999999999993E-3</v>
      </c>
      <c r="J42" s="211">
        <v>0.30566666666666664</v>
      </c>
      <c r="K42" s="208">
        <v>0.30566666666666664</v>
      </c>
      <c r="L42" s="1272" t="s">
        <v>2316</v>
      </c>
    </row>
    <row r="43" spans="1:12" ht="154.5" customHeight="1" thickTop="1" thickBot="1" x14ac:dyDescent="0.3">
      <c r="A43" s="106" t="s">
        <v>2276</v>
      </c>
      <c r="B43" s="1069" t="s">
        <v>162</v>
      </c>
      <c r="C43" s="231" t="s">
        <v>2314</v>
      </c>
      <c r="D43" s="95" t="s">
        <v>397</v>
      </c>
      <c r="E43" s="103" t="s">
        <v>400</v>
      </c>
      <c r="F43" s="103" t="s">
        <v>1353</v>
      </c>
      <c r="G43" s="103" t="s">
        <v>276</v>
      </c>
      <c r="H43" s="338">
        <v>0.05</v>
      </c>
      <c r="I43" s="338">
        <v>3.2765000000000002E-2</v>
      </c>
      <c r="J43" s="211">
        <v>0.65529999999999999</v>
      </c>
      <c r="K43" s="208">
        <v>0.65529999999999999</v>
      </c>
      <c r="L43" s="1272" t="s">
        <v>2317</v>
      </c>
    </row>
    <row r="44" spans="1:12" ht="102.75" customHeight="1" thickTop="1" thickBot="1" x14ac:dyDescent="0.3">
      <c r="A44" s="106" t="s">
        <v>2276</v>
      </c>
      <c r="B44" s="1069" t="s">
        <v>162</v>
      </c>
      <c r="C44" s="231" t="s">
        <v>2314</v>
      </c>
      <c r="D44" s="95" t="s">
        <v>397</v>
      </c>
      <c r="E44" s="96" t="s">
        <v>359</v>
      </c>
      <c r="F44" s="103" t="s">
        <v>360</v>
      </c>
      <c r="G44" s="6" t="s">
        <v>276</v>
      </c>
      <c r="H44" s="338">
        <v>0.8</v>
      </c>
      <c r="I44" s="1273">
        <v>1</v>
      </c>
      <c r="J44" s="211">
        <v>1.25</v>
      </c>
      <c r="K44" s="208">
        <v>1.25</v>
      </c>
      <c r="L44" s="1272" t="s">
        <v>2318</v>
      </c>
    </row>
    <row r="45" spans="1:12" ht="151.5" thickTop="1" thickBot="1" x14ac:dyDescent="0.3">
      <c r="A45" s="106" t="s">
        <v>2276</v>
      </c>
      <c r="B45" s="1069" t="s">
        <v>162</v>
      </c>
      <c r="C45" s="231" t="s">
        <v>2314</v>
      </c>
      <c r="D45" s="95" t="s">
        <v>397</v>
      </c>
      <c r="E45" s="103" t="s">
        <v>429</v>
      </c>
      <c r="F45" s="103" t="s">
        <v>2319</v>
      </c>
      <c r="G45" s="6" t="s">
        <v>331</v>
      </c>
      <c r="H45" s="210">
        <v>6</v>
      </c>
      <c r="I45" s="210">
        <v>6</v>
      </c>
      <c r="J45" s="211">
        <v>1</v>
      </c>
      <c r="K45" s="208">
        <v>1</v>
      </c>
      <c r="L45" s="1272" t="s">
        <v>2320</v>
      </c>
    </row>
    <row r="46" spans="1:12" ht="123" customHeight="1" thickTop="1" thickBot="1" x14ac:dyDescent="0.3">
      <c r="A46" s="106" t="s">
        <v>2276</v>
      </c>
      <c r="B46" s="1069" t="s">
        <v>162</v>
      </c>
      <c r="C46" s="231" t="s">
        <v>2314</v>
      </c>
      <c r="D46" s="103" t="s">
        <v>2321</v>
      </c>
      <c r="E46" s="231" t="s">
        <v>1057</v>
      </c>
      <c r="F46" s="231" t="s">
        <v>1058</v>
      </c>
      <c r="G46" s="231" t="s">
        <v>331</v>
      </c>
      <c r="H46" s="210">
        <v>3600</v>
      </c>
      <c r="I46" s="210">
        <v>3810</v>
      </c>
      <c r="J46" s="211">
        <v>1.0583333333333333</v>
      </c>
      <c r="K46" s="208">
        <v>1.0583333333333333</v>
      </c>
      <c r="L46" s="1272" t="s">
        <v>2322</v>
      </c>
    </row>
    <row r="47" spans="1:12" ht="93" customHeight="1" thickTop="1" thickBot="1" x14ac:dyDescent="0.3">
      <c r="A47" s="106" t="s">
        <v>2276</v>
      </c>
      <c r="B47" s="1069" t="s">
        <v>162</v>
      </c>
      <c r="C47" s="231" t="s">
        <v>327</v>
      </c>
      <c r="D47" s="103" t="s">
        <v>608</v>
      </c>
      <c r="E47" s="103" t="s">
        <v>609</v>
      </c>
      <c r="F47" s="103" t="s">
        <v>1574</v>
      </c>
      <c r="G47" s="103" t="s">
        <v>453</v>
      </c>
      <c r="H47" s="338">
        <v>1633</v>
      </c>
      <c r="I47" s="338">
        <v>4203</v>
      </c>
      <c r="J47" s="211">
        <v>2.5737905695039802</v>
      </c>
      <c r="K47" s="208">
        <v>2</v>
      </c>
      <c r="L47" s="1272" t="s">
        <v>2323</v>
      </c>
    </row>
    <row r="48" spans="1:12" customFormat="1" ht="108" customHeight="1" thickTop="1" thickBot="1" x14ac:dyDescent="0.3">
      <c r="A48" s="1070" t="s">
        <v>2276</v>
      </c>
      <c r="B48" s="1070" t="s">
        <v>162</v>
      </c>
      <c r="C48" s="1071" t="s">
        <v>327</v>
      </c>
      <c r="D48" s="1071" t="s">
        <v>617</v>
      </c>
      <c r="E48" s="1071" t="s">
        <v>1539</v>
      </c>
      <c r="F48" s="1071" t="s">
        <v>1540</v>
      </c>
      <c r="G48" s="1071" t="s">
        <v>453</v>
      </c>
      <c r="H48" s="1071"/>
      <c r="I48" s="1071">
        <v>0</v>
      </c>
      <c r="J48" s="1072" t="s">
        <v>297</v>
      </c>
      <c r="K48" s="1073" t="s">
        <v>298</v>
      </c>
      <c r="L48" s="1274" t="s">
        <v>619</v>
      </c>
    </row>
    <row r="49" spans="1:12" customFormat="1" ht="76.5" thickTop="1" thickBot="1" x14ac:dyDescent="0.3">
      <c r="A49" s="1074" t="s">
        <v>2276</v>
      </c>
      <c r="B49" s="1069" t="s">
        <v>162</v>
      </c>
      <c r="C49" s="231" t="s">
        <v>327</v>
      </c>
      <c r="D49" s="103" t="s">
        <v>611</v>
      </c>
      <c r="E49" s="103" t="s">
        <v>612</v>
      </c>
      <c r="F49" s="103" t="s">
        <v>1536</v>
      </c>
      <c r="G49" s="6" t="s">
        <v>453</v>
      </c>
      <c r="H49" s="1075">
        <v>4723</v>
      </c>
      <c r="I49" s="1075">
        <v>4788</v>
      </c>
      <c r="J49" s="1072">
        <v>1.0137624391276732</v>
      </c>
      <c r="K49" s="1073">
        <v>1.0137624391276732</v>
      </c>
      <c r="L49" s="1272" t="s">
        <v>2324</v>
      </c>
    </row>
    <row r="50" spans="1:12" customFormat="1" ht="124.5" customHeight="1" thickTop="1" thickBot="1" x14ac:dyDescent="0.3">
      <c r="A50" s="1070" t="s">
        <v>2276</v>
      </c>
      <c r="B50" s="1070" t="s">
        <v>162</v>
      </c>
      <c r="C50" s="1071" t="s">
        <v>327</v>
      </c>
      <c r="D50" s="1071" t="s">
        <v>620</v>
      </c>
      <c r="E50" s="1071" t="s">
        <v>621</v>
      </c>
      <c r="F50" s="1071" t="s">
        <v>1538</v>
      </c>
      <c r="G50" s="1071" t="s">
        <v>453</v>
      </c>
      <c r="H50" s="1071"/>
      <c r="I50" s="1071">
        <v>0</v>
      </c>
      <c r="J50" s="1072" t="s">
        <v>297</v>
      </c>
      <c r="K50" s="1073" t="s">
        <v>298</v>
      </c>
      <c r="L50" s="1274" t="s">
        <v>619</v>
      </c>
    </row>
    <row r="51" spans="1:12" ht="87.75" customHeight="1" thickTop="1" thickBot="1" x14ac:dyDescent="0.3">
      <c r="A51" s="106" t="s">
        <v>2276</v>
      </c>
      <c r="B51" s="1069" t="s">
        <v>162</v>
      </c>
      <c r="C51" s="231" t="s">
        <v>327</v>
      </c>
      <c r="D51" s="231" t="s">
        <v>640</v>
      </c>
      <c r="E51" s="103" t="s">
        <v>641</v>
      </c>
      <c r="F51" s="103" t="s">
        <v>1541</v>
      </c>
      <c r="G51" s="6" t="s">
        <v>276</v>
      </c>
      <c r="H51" s="338">
        <v>1</v>
      </c>
      <c r="I51" s="338">
        <v>2</v>
      </c>
      <c r="J51" s="211">
        <v>2</v>
      </c>
      <c r="K51" s="208">
        <v>2</v>
      </c>
      <c r="L51" s="1272" t="s">
        <v>2325</v>
      </c>
    </row>
    <row r="52" spans="1:12" ht="114" customHeight="1" thickTop="1" thickBot="1" x14ac:dyDescent="0.3">
      <c r="A52" s="106" t="s">
        <v>2276</v>
      </c>
      <c r="B52" s="1069" t="s">
        <v>162</v>
      </c>
      <c r="C52" s="231" t="s">
        <v>327</v>
      </c>
      <c r="D52" s="103" t="s">
        <v>528</v>
      </c>
      <c r="E52" s="103" t="s">
        <v>494</v>
      </c>
      <c r="F52" s="103" t="s">
        <v>1360</v>
      </c>
      <c r="G52" s="103" t="s">
        <v>276</v>
      </c>
      <c r="H52" s="338">
        <v>1</v>
      </c>
      <c r="I52" s="338">
        <v>1</v>
      </c>
      <c r="J52" s="211">
        <v>1</v>
      </c>
      <c r="K52" s="208">
        <v>1</v>
      </c>
      <c r="L52" s="1272" t="s">
        <v>2326</v>
      </c>
    </row>
    <row r="53" spans="1:12" ht="105" customHeight="1" thickTop="1" thickBot="1" x14ac:dyDescent="0.3">
      <c r="A53" s="106" t="s">
        <v>2276</v>
      </c>
      <c r="B53" s="1069" t="s">
        <v>162</v>
      </c>
      <c r="C53" s="231" t="s">
        <v>327</v>
      </c>
      <c r="D53" s="96" t="s">
        <v>1305</v>
      </c>
      <c r="E53" s="103" t="s">
        <v>498</v>
      </c>
      <c r="F53" s="103" t="s">
        <v>1362</v>
      </c>
      <c r="G53" s="6" t="s">
        <v>276</v>
      </c>
      <c r="H53" s="338">
        <v>1</v>
      </c>
      <c r="I53" s="338">
        <v>1</v>
      </c>
      <c r="J53" s="211">
        <v>1</v>
      </c>
      <c r="K53" s="208">
        <v>1</v>
      </c>
      <c r="L53" s="1272" t="s">
        <v>2327</v>
      </c>
    </row>
    <row r="54" spans="1:12" ht="22.5" thickTop="1" thickBot="1" x14ac:dyDescent="0.3">
      <c r="A54" s="687"/>
      <c r="B54" s="687" t="s">
        <v>171</v>
      </c>
      <c r="C54" s="687"/>
      <c r="D54" s="687"/>
      <c r="E54" s="687"/>
      <c r="F54" s="687"/>
      <c r="G54" s="687"/>
      <c r="H54" s="564"/>
      <c r="I54" s="564"/>
      <c r="J54" s="564"/>
      <c r="K54" s="688"/>
      <c r="L54" s="619"/>
    </row>
    <row r="55" spans="1:12" ht="107.25" customHeight="1" thickTop="1" thickBot="1" x14ac:dyDescent="0.3">
      <c r="A55" s="106" t="s">
        <v>2276</v>
      </c>
      <c r="B55" s="1076" t="s">
        <v>172</v>
      </c>
      <c r="C55" s="103" t="s">
        <v>173</v>
      </c>
      <c r="D55" s="103" t="s">
        <v>226</v>
      </c>
      <c r="E55" s="103" t="s">
        <v>206</v>
      </c>
      <c r="F55" s="103" t="s">
        <v>333</v>
      </c>
      <c r="G55" s="1247" t="s">
        <v>276</v>
      </c>
      <c r="H55" s="338">
        <v>1</v>
      </c>
      <c r="I55" s="338">
        <v>1.0420833333333333</v>
      </c>
      <c r="J55" s="211">
        <v>1.0420833333333333</v>
      </c>
      <c r="K55" s="208">
        <v>1.0420833333333333</v>
      </c>
      <c r="L55" s="1067" t="s">
        <v>2328</v>
      </c>
    </row>
    <row r="56" spans="1:12" ht="69.75" customHeight="1" thickTop="1" x14ac:dyDescent="0.25">
      <c r="J56" s="47" t="s">
        <v>177</v>
      </c>
      <c r="K56" s="1178">
        <f>AVERAGE(K5:K55)</f>
        <v>1.235324725567158</v>
      </c>
      <c r="L56" s="17" t="s">
        <v>178</v>
      </c>
    </row>
  </sheetData>
  <sheetProtection algorithmName="SHA-512" hashValue="looLd8yKVP0U4iq1ugDBc6NnLFcwNFvBOpbn5KZAv3lAQNsjE8vXOooACI+hI3qXh/1VgtfZj3IbBFKX2BzZGA==" saltValue="JAYt3s1729c7nxtyKR0WPA==" spinCount="100000" sheet="1" objects="1" scenarios="1"/>
  <conditionalFormatting sqref="H10:I19 H22:I33">
    <cfRule type="expression" dxfId="1262" priority="954">
      <formula>OR($G10="Número",$G10="Meses",$G10="Pesos",$G10="Millones")</formula>
    </cfRule>
    <cfRule type="expression" dxfId="1261" priority="955">
      <formula>$G10="Porcentaje"</formula>
    </cfRule>
  </conditionalFormatting>
  <conditionalFormatting sqref="H6:I9">
    <cfRule type="expression" dxfId="1260" priority="896">
      <formula>OR($G6="Número",$G6="Meses",$G6="Pesos",$G6="Millones")</formula>
    </cfRule>
    <cfRule type="expression" dxfId="1259" priority="897">
      <formula>$G6="Porcentaje"</formula>
    </cfRule>
  </conditionalFormatting>
  <conditionalFormatting sqref="H36:I43 H55:I55 H49:I49 H51:I53 H45:I47 H44">
    <cfRule type="expression" dxfId="1258" priority="860">
      <formula>OR($G36="Número",$G36="Meses",$G36="Pesos",$G36="Millones")</formula>
    </cfRule>
    <cfRule type="expression" dxfId="1257" priority="861">
      <formula>$G36="Porcentaje"</formula>
    </cfRule>
  </conditionalFormatting>
  <conditionalFormatting sqref="H21:I21">
    <cfRule type="expression" dxfId="1256" priority="812">
      <formula>OR($G21="Número",$G21="Meses",$G21="Pesos",$G21="Millones")</formula>
    </cfRule>
    <cfRule type="expression" dxfId="1255" priority="813">
      <formula>$G21="Porcentaje"</formula>
    </cfRule>
  </conditionalFormatting>
  <conditionalFormatting sqref="H35:I35">
    <cfRule type="expression" dxfId="1254" priority="760">
      <formula>OR($G35="Número",$G35="Meses",$G35="Pesos",$G35="Millones")</formula>
    </cfRule>
    <cfRule type="expression" dxfId="1253" priority="761">
      <formula>$G35="Porcentaje"</formula>
    </cfRule>
  </conditionalFormatting>
  <conditionalFormatting sqref="K5:K19">
    <cfRule type="cellIs" dxfId="1252" priority="616" operator="greaterThan">
      <formula>1.1</formula>
    </cfRule>
    <cfRule type="cellIs" dxfId="1251" priority="617" operator="between">
      <formula>100%</formula>
      <formula>110%</formula>
    </cfRule>
    <cfRule type="cellIs" dxfId="1250" priority="618" operator="between">
      <formula>70%</formula>
      <formula>99.9999999%</formula>
    </cfRule>
    <cfRule type="cellIs" dxfId="1249" priority="619" operator="between">
      <formula>0</formula>
      <formula>0.6999999999999</formula>
    </cfRule>
  </conditionalFormatting>
  <conditionalFormatting sqref="J5:J19">
    <cfRule type="containsText" dxfId="1248" priority="610" operator="containsText" text="Sin medición en la vigencia">
      <formula>NOT(ISERROR(SEARCH("Sin medición en la vigencia",J5)))</formula>
    </cfRule>
    <cfRule type="cellIs" dxfId="1247" priority="611" operator="greaterThan">
      <formula>1.1</formula>
    </cfRule>
    <cfRule type="cellIs" dxfId="1246" priority="612" operator="between">
      <formula>100%</formula>
      <formula>110%</formula>
    </cfRule>
    <cfRule type="cellIs" dxfId="1245" priority="613" operator="between">
      <formula>70%</formula>
      <formula>99.9999999%</formula>
    </cfRule>
    <cfRule type="cellIs" dxfId="1244" priority="614" operator="between">
      <formula>0</formula>
      <formula>0.6999999999999</formula>
    </cfRule>
  </conditionalFormatting>
  <conditionalFormatting sqref="K21:K33">
    <cfRule type="cellIs" dxfId="1243" priority="606" operator="greaterThan">
      <formula>1.1</formula>
    </cfRule>
    <cfRule type="cellIs" dxfId="1242" priority="607" operator="between">
      <formula>100%</formula>
      <formula>110%</formula>
    </cfRule>
    <cfRule type="cellIs" dxfId="1241" priority="608" operator="between">
      <formula>70%</formula>
      <formula>99.9999999%</formula>
    </cfRule>
    <cfRule type="cellIs" dxfId="1240" priority="609" operator="between">
      <formula>0</formula>
      <formula>0.6999999999999</formula>
    </cfRule>
  </conditionalFormatting>
  <conditionalFormatting sqref="J21:J33">
    <cfRule type="containsText" dxfId="1239" priority="600" operator="containsText" text="Sin medición en la vigencia">
      <formula>NOT(ISERROR(SEARCH("Sin medición en la vigencia",J21)))</formula>
    </cfRule>
    <cfRule type="cellIs" dxfId="1238" priority="601" operator="greaterThan">
      <formula>1.1</formula>
    </cfRule>
    <cfRule type="cellIs" dxfId="1237" priority="602" operator="between">
      <formula>100%</formula>
      <formula>110%</formula>
    </cfRule>
    <cfRule type="cellIs" dxfId="1236" priority="603" operator="between">
      <formula>70%</formula>
      <formula>99.9999999%</formula>
    </cfRule>
    <cfRule type="cellIs" dxfId="1235" priority="604" operator="between">
      <formula>0</formula>
      <formula>0.6999999999999</formula>
    </cfRule>
  </conditionalFormatting>
  <conditionalFormatting sqref="K35:K49 K51:K53">
    <cfRule type="cellIs" dxfId="1234" priority="596" operator="greaterThan">
      <formula>1.1</formula>
    </cfRule>
    <cfRule type="cellIs" dxfId="1233" priority="597" operator="between">
      <formula>100%</formula>
      <formula>110%</formula>
    </cfRule>
    <cfRule type="cellIs" dxfId="1232" priority="598" operator="between">
      <formula>70%</formula>
      <formula>99.9999999%</formula>
    </cfRule>
    <cfRule type="cellIs" dxfId="1231" priority="599" operator="between">
      <formula>0</formula>
      <formula>0.6999999999999</formula>
    </cfRule>
  </conditionalFormatting>
  <conditionalFormatting sqref="J35:J49 J51:J53">
    <cfRule type="containsText" dxfId="1230" priority="590" operator="containsText" text="Sin medición en la vigencia">
      <formula>NOT(ISERROR(SEARCH("Sin medición en la vigencia",J35)))</formula>
    </cfRule>
    <cfRule type="cellIs" dxfId="1229" priority="591" operator="greaterThan">
      <formula>1.1</formula>
    </cfRule>
    <cfRule type="cellIs" dxfId="1228" priority="592" operator="between">
      <formula>100%</formula>
      <formula>110%</formula>
    </cfRule>
    <cfRule type="cellIs" dxfId="1227" priority="593" operator="between">
      <formula>70%</formula>
      <formula>99.9999999%</formula>
    </cfRule>
    <cfRule type="cellIs" dxfId="1226" priority="594" operator="between">
      <formula>0</formula>
      <formula>0.6999999999999</formula>
    </cfRule>
  </conditionalFormatting>
  <conditionalFormatting sqref="K55">
    <cfRule type="cellIs" dxfId="1225" priority="586" operator="greaterThan">
      <formula>1.1</formula>
    </cfRule>
    <cfRule type="cellIs" dxfId="1224" priority="587" operator="between">
      <formula>100%</formula>
      <formula>110%</formula>
    </cfRule>
    <cfRule type="cellIs" dxfId="1223" priority="588" operator="between">
      <formula>70%</formula>
      <formula>99.9999999%</formula>
    </cfRule>
    <cfRule type="cellIs" dxfId="1222" priority="589" operator="between">
      <formula>0</formula>
      <formula>0.6999999999999</formula>
    </cfRule>
  </conditionalFormatting>
  <conditionalFormatting sqref="J55">
    <cfRule type="containsText" dxfId="1221" priority="580" operator="containsText" text="Sin medición en la vigencia">
      <formula>NOT(ISERROR(SEARCH("Sin medición en la vigencia",J55)))</formula>
    </cfRule>
    <cfRule type="cellIs" dxfId="1220" priority="581" operator="greaterThan">
      <formula>1.1</formula>
    </cfRule>
    <cfRule type="cellIs" dxfId="1219" priority="582" operator="between">
      <formula>100%</formula>
      <formula>110%</formula>
    </cfRule>
    <cfRule type="cellIs" dxfId="1218" priority="583" operator="between">
      <formula>70%</formula>
      <formula>99.9999999%</formula>
    </cfRule>
    <cfRule type="cellIs" dxfId="1217" priority="584" operator="between">
      <formula>0</formula>
      <formula>0.6999999999999</formula>
    </cfRule>
  </conditionalFormatting>
  <conditionalFormatting sqref="K50">
    <cfRule type="cellIs" dxfId="1216" priority="424" operator="greaterThan">
      <formula>1.1</formula>
    </cfRule>
    <cfRule type="cellIs" dxfId="1215" priority="425" operator="between">
      <formula>100%</formula>
      <formula>110%</formula>
    </cfRule>
    <cfRule type="cellIs" dxfId="1214" priority="426" operator="between">
      <formula>70%</formula>
      <formula>99.9999999%</formula>
    </cfRule>
    <cfRule type="cellIs" dxfId="1213" priority="427" operator="between">
      <formula>0</formula>
      <formula>0.6999999999999</formula>
    </cfRule>
  </conditionalFormatting>
  <conditionalFormatting sqref="J50">
    <cfRule type="containsText" dxfId="1212" priority="418" operator="containsText" text="Sin medición en la vigencia">
      <formula>NOT(ISERROR(SEARCH("Sin medición en la vigencia",J50)))</formula>
    </cfRule>
    <cfRule type="cellIs" dxfId="1211" priority="419" operator="greaterThan">
      <formula>1.1</formula>
    </cfRule>
    <cfRule type="cellIs" dxfId="1210" priority="420" operator="between">
      <formula>100%</formula>
      <formula>110%</formula>
    </cfRule>
    <cfRule type="cellIs" dxfId="1209" priority="421" operator="between">
      <formula>70%</formula>
      <formula>99.9999999%</formula>
    </cfRule>
    <cfRule type="cellIs" dxfId="1208" priority="422" operator="between">
      <formula>0</formula>
      <formula>0.6999999999999</formula>
    </cfRule>
  </conditionalFormatting>
  <conditionalFormatting sqref="I44">
    <cfRule type="expression" dxfId="1207" priority="31">
      <formula>OR($G44="Número",$G44="Meses",$G44="Pesos",$G44="Millones")</formula>
    </cfRule>
    <cfRule type="expression" dxfId="1206" priority="32">
      <formula>$G44="Porcentaje"</formula>
    </cfRule>
  </conditionalFormatting>
  <hyperlinks>
    <hyperlink ref="L56" location="Principal!A1" display="volver al índice" xr:uid="{00000000-0004-0000-5B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615" operator="containsText" id="{EF47DF84-D823-4F9B-BEBB-29C18FFD66BE}">
            <xm:f>NOT(ISERROR(SEARCH("-",K5)))</xm:f>
            <xm:f>"-"</xm:f>
            <x14:dxf>
              <fill>
                <patternFill>
                  <bgColor rgb="FF000000"/>
                </patternFill>
              </fill>
            </x14:dxf>
          </x14:cfRule>
          <xm:sqref>K5:K19</xm:sqref>
        </x14:conditionalFormatting>
        <x14:conditionalFormatting xmlns:xm="http://schemas.microsoft.com/office/excel/2006/main">
          <x14:cfRule type="containsText" priority="605" operator="containsText" id="{19C44B34-88F8-4B95-ADC4-5F8438F92A1D}">
            <xm:f>NOT(ISERROR(SEARCH("-",K21)))</xm:f>
            <xm:f>"-"</xm:f>
            <x14:dxf>
              <fill>
                <patternFill>
                  <bgColor rgb="FF000000"/>
                </patternFill>
              </fill>
            </x14:dxf>
          </x14:cfRule>
          <xm:sqref>K21:K33</xm:sqref>
        </x14:conditionalFormatting>
        <x14:conditionalFormatting xmlns:xm="http://schemas.microsoft.com/office/excel/2006/main">
          <x14:cfRule type="containsText" priority="595" operator="containsText" id="{D485EA44-F3F5-4B72-9A35-EE03E35EF3A6}">
            <xm:f>NOT(ISERROR(SEARCH("-",K35)))</xm:f>
            <xm:f>"-"</xm:f>
            <x14:dxf>
              <fill>
                <patternFill>
                  <bgColor rgb="FF000000"/>
                </patternFill>
              </fill>
            </x14:dxf>
          </x14:cfRule>
          <xm:sqref>K35:K49 K51:K53</xm:sqref>
        </x14:conditionalFormatting>
        <x14:conditionalFormatting xmlns:xm="http://schemas.microsoft.com/office/excel/2006/main">
          <x14:cfRule type="containsText" priority="585" operator="containsText" id="{49635424-9CD2-48A4-A7B8-C7D16D06DFA4}">
            <xm:f>NOT(ISERROR(SEARCH("-",K55)))</xm:f>
            <xm:f>"-"</xm:f>
            <x14:dxf>
              <fill>
                <patternFill>
                  <bgColor rgb="FF000000"/>
                </patternFill>
              </fill>
            </x14:dxf>
          </x14:cfRule>
          <xm:sqref>K55</xm:sqref>
        </x14:conditionalFormatting>
        <x14:conditionalFormatting xmlns:xm="http://schemas.microsoft.com/office/excel/2006/main">
          <x14:cfRule type="containsText" priority="423" operator="containsText" id="{BAAD27CF-A538-49CC-A33C-D97C4CF05F48}">
            <xm:f>NOT(ISERROR(SEARCH("-",K50)))</xm:f>
            <xm:f>"-"</xm:f>
            <x14:dxf>
              <fill>
                <patternFill>
                  <bgColor rgb="FF000000"/>
                </patternFill>
              </fill>
            </x14:dxf>
          </x14:cfRule>
          <xm:sqref>K50</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M115"/>
  <sheetViews>
    <sheetView zoomScale="60" zoomScaleNormal="60" workbookViewId="0">
      <pane xSplit="7" ySplit="4" topLeftCell="H5" activePane="bottomRight" state="frozen"/>
      <selection pane="topRight" activeCell="H1" sqref="H1"/>
      <selection pane="bottomLeft" activeCell="A5" sqref="A5"/>
      <selection pane="bottomRight" activeCell="L40" sqref="L40"/>
    </sheetView>
  </sheetViews>
  <sheetFormatPr baseColWidth="10" defaultColWidth="11.42578125" defaultRowHeight="21" x14ac:dyDescent="0.35"/>
  <cols>
    <col min="1" max="1" width="22.140625" style="163" customWidth="1"/>
    <col min="2" max="2" width="20.5703125" style="163" customWidth="1"/>
    <col min="3" max="3" width="27.5703125" style="163" customWidth="1"/>
    <col min="4" max="4" width="33.42578125" style="163" customWidth="1"/>
    <col min="5" max="5" width="28.5703125" style="163" customWidth="1"/>
    <col min="6" max="6" width="35" style="163" customWidth="1"/>
    <col min="7" max="7" width="14.28515625" style="163" customWidth="1"/>
    <col min="8" max="8" width="28" style="168" bestFit="1" customWidth="1"/>
    <col min="9" max="9" width="26.28515625" style="168" bestFit="1" customWidth="1"/>
    <col min="10" max="10" width="24.42578125" style="168" customWidth="1"/>
    <col min="11" max="11" width="24.28515625" style="168" customWidth="1"/>
    <col min="12" max="12" width="149" style="166" bestFit="1" customWidth="1"/>
    <col min="13" max="13" width="72.42578125" style="124" customWidth="1"/>
    <col min="14" max="16384" width="11.42578125" style="124"/>
  </cols>
  <sheetData>
    <row r="1" spans="1:12" customFormat="1" ht="81.75" customHeight="1" thickBot="1" x14ac:dyDescent="0.3">
      <c r="A1" s="116"/>
      <c r="B1" s="198" t="s">
        <v>122</v>
      </c>
      <c r="C1" s="198"/>
      <c r="D1" s="199" t="s">
        <v>2329</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customFormat="1" ht="75.75" customHeight="1" thickTop="1" thickBot="1" x14ac:dyDescent="0.3">
      <c r="A3" s="106" t="s">
        <v>125</v>
      </c>
      <c r="B3" s="106" t="s">
        <v>271</v>
      </c>
      <c r="C3" s="106" t="s">
        <v>127</v>
      </c>
      <c r="D3" s="106" t="s">
        <v>128</v>
      </c>
      <c r="E3" s="709" t="s">
        <v>129</v>
      </c>
      <c r="F3" s="106" t="s">
        <v>272</v>
      </c>
      <c r="G3" s="106" t="s">
        <v>273</v>
      </c>
      <c r="H3" s="202" t="s">
        <v>130</v>
      </c>
      <c r="I3" s="202" t="s">
        <v>131</v>
      </c>
      <c r="J3" s="203" t="s">
        <v>132</v>
      </c>
      <c r="K3" s="203" t="s">
        <v>209</v>
      </c>
      <c r="L3" s="135" t="s">
        <v>134</v>
      </c>
    </row>
    <row r="4" spans="1:12" customFormat="1" ht="22.5" thickTop="1" thickBot="1" x14ac:dyDescent="0.3">
      <c r="A4" s="105"/>
      <c r="B4" s="204" t="s">
        <v>135</v>
      </c>
      <c r="C4" s="204"/>
      <c r="D4" s="204"/>
      <c r="E4" s="204"/>
      <c r="F4" s="204"/>
      <c r="G4" s="204"/>
      <c r="H4" s="206"/>
      <c r="I4" s="206"/>
      <c r="J4" s="206"/>
      <c r="K4" s="206"/>
      <c r="L4" s="175"/>
    </row>
    <row r="5" spans="1:12" customFormat="1" ht="85.5" customHeight="1" thickTop="1" thickBot="1" x14ac:dyDescent="0.3">
      <c r="A5" s="106" t="s">
        <v>2330</v>
      </c>
      <c r="B5" s="87" t="s">
        <v>137</v>
      </c>
      <c r="C5" s="114" t="s">
        <v>771</v>
      </c>
      <c r="D5" s="114" t="s">
        <v>139</v>
      </c>
      <c r="E5" s="38" t="s">
        <v>140</v>
      </c>
      <c r="F5" s="38" t="s">
        <v>275</v>
      </c>
      <c r="G5" s="38" t="s">
        <v>276</v>
      </c>
      <c r="H5" s="225">
        <v>0.95</v>
      </c>
      <c r="I5" s="225">
        <v>0.97899999999999998</v>
      </c>
      <c r="J5" s="211">
        <v>1.0305263157894737</v>
      </c>
      <c r="K5" s="208">
        <v>1.0305263157894737</v>
      </c>
      <c r="L5" s="149" t="s">
        <v>2331</v>
      </c>
    </row>
    <row r="6" spans="1:12" customFormat="1" ht="93.75" customHeight="1" thickTop="1" thickBot="1" x14ac:dyDescent="0.3">
      <c r="A6" s="106" t="s">
        <v>2330</v>
      </c>
      <c r="B6" s="87" t="s">
        <v>137</v>
      </c>
      <c r="C6" s="114" t="s">
        <v>771</v>
      </c>
      <c r="D6" s="25" t="s">
        <v>141</v>
      </c>
      <c r="E6" s="38" t="s">
        <v>2332</v>
      </c>
      <c r="F6" s="38" t="s">
        <v>279</v>
      </c>
      <c r="G6" s="38" t="s">
        <v>276</v>
      </c>
      <c r="H6" s="225">
        <v>0.95</v>
      </c>
      <c r="I6" s="225">
        <v>0.72299999999999998</v>
      </c>
      <c r="J6" s="211">
        <v>0.76105263157894742</v>
      </c>
      <c r="K6" s="208">
        <v>0.76105263157894742</v>
      </c>
      <c r="L6" s="149" t="s">
        <v>2333</v>
      </c>
    </row>
    <row r="7" spans="1:12" s="29" customFormat="1" ht="93" customHeight="1" thickTop="1" thickBot="1" x14ac:dyDescent="0.3">
      <c r="A7" s="1052" t="s">
        <v>2330</v>
      </c>
      <c r="B7" s="87" t="s">
        <v>137</v>
      </c>
      <c r="C7" s="350" t="s">
        <v>1709</v>
      </c>
      <c r="D7" s="1330" t="s">
        <v>1135</v>
      </c>
      <c r="E7" s="39" t="s">
        <v>565</v>
      </c>
      <c r="F7" s="898" t="s">
        <v>1494</v>
      </c>
      <c r="G7" s="898" t="s">
        <v>1443</v>
      </c>
      <c r="H7" s="360">
        <v>442460.15500768338</v>
      </c>
      <c r="I7" s="360">
        <v>424906</v>
      </c>
      <c r="J7" s="211">
        <v>0.96032602075235785</v>
      </c>
      <c r="K7" s="208">
        <v>0.96032602075235785</v>
      </c>
      <c r="L7" s="149" t="s">
        <v>2334</v>
      </c>
    </row>
    <row r="8" spans="1:12" customFormat="1" ht="128.25" customHeight="1" thickTop="1" thickBot="1" x14ac:dyDescent="0.3">
      <c r="A8" s="106" t="s">
        <v>2330</v>
      </c>
      <c r="B8" s="87" t="s">
        <v>137</v>
      </c>
      <c r="C8" s="350" t="s">
        <v>1709</v>
      </c>
      <c r="D8" s="671" t="s">
        <v>564</v>
      </c>
      <c r="E8" s="38" t="s">
        <v>144</v>
      </c>
      <c r="F8" s="103" t="s">
        <v>1496</v>
      </c>
      <c r="G8" s="103" t="s">
        <v>1443</v>
      </c>
      <c r="H8" s="232">
        <v>134168.53714549399</v>
      </c>
      <c r="I8" s="232">
        <v>124989.62191980451</v>
      </c>
      <c r="J8" s="211">
        <v>0.93158667880729928</v>
      </c>
      <c r="K8" s="208">
        <v>0.93158667880729928</v>
      </c>
      <c r="L8" s="149" t="s">
        <v>2335</v>
      </c>
    </row>
    <row r="9" spans="1:12" customFormat="1" ht="81" customHeight="1" thickTop="1" thickBot="1" x14ac:dyDescent="0.3">
      <c r="A9" s="106" t="s">
        <v>2330</v>
      </c>
      <c r="B9" s="87" t="s">
        <v>137</v>
      </c>
      <c r="C9" s="350" t="s">
        <v>1709</v>
      </c>
      <c r="D9" s="671" t="s">
        <v>145</v>
      </c>
      <c r="E9" s="38" t="s">
        <v>146</v>
      </c>
      <c r="F9" s="103" t="s">
        <v>1550</v>
      </c>
      <c r="G9" s="103" t="s">
        <v>1499</v>
      </c>
      <c r="H9" s="360">
        <v>241</v>
      </c>
      <c r="I9" s="360">
        <v>283</v>
      </c>
      <c r="J9" s="211">
        <v>1.1742738589211619</v>
      </c>
      <c r="K9" s="208">
        <v>1.1742738589211619</v>
      </c>
      <c r="L9" s="149" t="s">
        <v>2336</v>
      </c>
    </row>
    <row r="10" spans="1:12" customFormat="1" ht="117" customHeight="1" thickTop="1" thickBot="1" x14ac:dyDescent="0.3">
      <c r="A10" s="106" t="s">
        <v>2330</v>
      </c>
      <c r="B10" s="87" t="s">
        <v>137</v>
      </c>
      <c r="C10" s="350" t="s">
        <v>1709</v>
      </c>
      <c r="D10" s="671" t="s">
        <v>150</v>
      </c>
      <c r="E10" s="38" t="s">
        <v>151</v>
      </c>
      <c r="F10" s="103" t="s">
        <v>1322</v>
      </c>
      <c r="G10" s="103" t="s">
        <v>276</v>
      </c>
      <c r="H10" s="225">
        <v>0.65500000000000003</v>
      </c>
      <c r="I10" s="225">
        <v>0.49125000000000002</v>
      </c>
      <c r="J10" s="211">
        <v>0.75</v>
      </c>
      <c r="K10" s="208">
        <v>0.75</v>
      </c>
      <c r="L10" s="152" t="s">
        <v>2337</v>
      </c>
    </row>
    <row r="11" spans="1:12" customFormat="1" ht="71.25" customHeight="1" thickTop="1" thickBot="1" x14ac:dyDescent="0.3">
      <c r="A11" s="106" t="s">
        <v>2330</v>
      </c>
      <c r="B11" s="87" t="s">
        <v>137</v>
      </c>
      <c r="C11" s="350" t="s">
        <v>1709</v>
      </c>
      <c r="D11" s="671" t="s">
        <v>150</v>
      </c>
      <c r="E11" s="38" t="s">
        <v>1141</v>
      </c>
      <c r="F11" s="38" t="s">
        <v>1324</v>
      </c>
      <c r="G11" s="38" t="s">
        <v>276</v>
      </c>
      <c r="H11" s="225">
        <v>1</v>
      </c>
      <c r="I11" s="225">
        <v>1</v>
      </c>
      <c r="J11" s="211">
        <v>1</v>
      </c>
      <c r="K11" s="208">
        <v>1</v>
      </c>
      <c r="L11" s="1331" t="s">
        <v>2338</v>
      </c>
    </row>
    <row r="12" spans="1:12" customFormat="1" ht="145.5" customHeight="1" thickTop="1" thickBot="1" x14ac:dyDescent="0.3">
      <c r="A12" s="106" t="s">
        <v>2330</v>
      </c>
      <c r="B12" s="87" t="s">
        <v>137</v>
      </c>
      <c r="C12" s="350" t="s">
        <v>1709</v>
      </c>
      <c r="D12" s="671" t="s">
        <v>150</v>
      </c>
      <c r="E12" s="38" t="s">
        <v>1143</v>
      </c>
      <c r="F12" s="25" t="s">
        <v>1326</v>
      </c>
      <c r="G12" s="25" t="s">
        <v>276</v>
      </c>
      <c r="H12" s="225">
        <v>1</v>
      </c>
      <c r="I12" s="225">
        <v>0.7</v>
      </c>
      <c r="J12" s="211">
        <v>0.7</v>
      </c>
      <c r="K12" s="208">
        <v>0.7</v>
      </c>
      <c r="L12" s="1332" t="s">
        <v>2339</v>
      </c>
    </row>
    <row r="13" spans="1:12" customFormat="1" ht="106.5" thickTop="1" thickBot="1" x14ac:dyDescent="0.3">
      <c r="A13" s="106" t="s">
        <v>2330</v>
      </c>
      <c r="B13" s="87" t="s">
        <v>137</v>
      </c>
      <c r="C13" s="350" t="s">
        <v>1709</v>
      </c>
      <c r="D13" s="1333" t="s">
        <v>1138</v>
      </c>
      <c r="E13" s="38" t="s">
        <v>466</v>
      </c>
      <c r="F13" s="25" t="s">
        <v>466</v>
      </c>
      <c r="G13" s="25" t="s">
        <v>438</v>
      </c>
      <c r="H13" s="232">
        <v>42260000000</v>
      </c>
      <c r="I13" s="232">
        <v>68424271651</v>
      </c>
      <c r="J13" s="211">
        <v>1.6191261630619971</v>
      </c>
      <c r="K13" s="208">
        <v>1.6191261630619971</v>
      </c>
      <c r="L13" s="149" t="s">
        <v>2340</v>
      </c>
    </row>
    <row r="14" spans="1:12" customFormat="1" ht="22.5" thickTop="1" thickBot="1" x14ac:dyDescent="0.3">
      <c r="B14" s="327" t="s">
        <v>290</v>
      </c>
      <c r="C14" s="674"/>
      <c r="D14" s="327"/>
      <c r="E14" s="327"/>
      <c r="F14" s="327"/>
      <c r="G14" s="327"/>
      <c r="H14" s="216"/>
      <c r="I14" s="216"/>
      <c r="J14" s="216"/>
      <c r="K14" s="212"/>
      <c r="L14" s="289"/>
    </row>
    <row r="15" spans="1:12" customFormat="1" ht="213.75" customHeight="1" thickTop="1" thickBot="1" x14ac:dyDescent="0.3">
      <c r="A15" s="106" t="s">
        <v>2330</v>
      </c>
      <c r="B15" s="94" t="s">
        <v>158</v>
      </c>
      <c r="C15" s="95" t="s">
        <v>159</v>
      </c>
      <c r="D15" s="14" t="s">
        <v>631</v>
      </c>
      <c r="E15" s="103" t="s">
        <v>2341</v>
      </c>
      <c r="F15" s="103" t="s">
        <v>1506</v>
      </c>
      <c r="G15" s="6" t="s">
        <v>453</v>
      </c>
      <c r="H15" s="232">
        <v>24</v>
      </c>
      <c r="I15" s="232">
        <v>30</v>
      </c>
      <c r="J15" s="211">
        <v>1.25</v>
      </c>
      <c r="K15" s="208">
        <v>1.25</v>
      </c>
      <c r="L15" s="1294" t="s">
        <v>2342</v>
      </c>
    </row>
    <row r="16" spans="1:12" customFormat="1" ht="130.5" customHeight="1" thickTop="1" thickBot="1" x14ac:dyDescent="0.3">
      <c r="A16" s="106" t="s">
        <v>2330</v>
      </c>
      <c r="B16" s="94" t="s">
        <v>158</v>
      </c>
      <c r="C16" s="95" t="s">
        <v>159</v>
      </c>
      <c r="D16" s="95" t="s">
        <v>1654</v>
      </c>
      <c r="E16" s="103" t="s">
        <v>635</v>
      </c>
      <c r="F16" s="103" t="s">
        <v>2343</v>
      </c>
      <c r="G16" s="6" t="s">
        <v>453</v>
      </c>
      <c r="H16" s="232">
        <v>28</v>
      </c>
      <c r="I16" s="232">
        <v>22</v>
      </c>
      <c r="J16" s="211">
        <v>0.7857142857142857</v>
      </c>
      <c r="K16" s="208">
        <v>0.7857142857142857</v>
      </c>
      <c r="L16" s="149" t="s">
        <v>2344</v>
      </c>
    </row>
    <row r="17" spans="1:12" customFormat="1" ht="104.25" customHeight="1" thickTop="1" thickBot="1" x14ac:dyDescent="0.3">
      <c r="A17" s="106" t="s">
        <v>2330</v>
      </c>
      <c r="B17" s="94" t="s">
        <v>158</v>
      </c>
      <c r="C17" s="95" t="s">
        <v>159</v>
      </c>
      <c r="D17" s="95" t="s">
        <v>1654</v>
      </c>
      <c r="E17" s="103" t="s">
        <v>637</v>
      </c>
      <c r="F17" s="103" t="s">
        <v>1511</v>
      </c>
      <c r="G17" s="6" t="s">
        <v>453</v>
      </c>
      <c r="H17" s="232">
        <v>17</v>
      </c>
      <c r="I17" s="232">
        <v>13</v>
      </c>
      <c r="J17" s="211">
        <v>0.76470588235294112</v>
      </c>
      <c r="K17" s="208">
        <v>0.76470588235294112</v>
      </c>
      <c r="L17" s="152" t="s">
        <v>2345</v>
      </c>
    </row>
    <row r="18" spans="1:12" customFormat="1" ht="150" customHeight="1" thickTop="1" thickBot="1" x14ac:dyDescent="0.3">
      <c r="A18" s="106" t="s">
        <v>2330</v>
      </c>
      <c r="B18" s="94" t="s">
        <v>158</v>
      </c>
      <c r="C18" s="95" t="s">
        <v>159</v>
      </c>
      <c r="D18" s="103" t="s">
        <v>1513</v>
      </c>
      <c r="E18" s="103" t="s">
        <v>1514</v>
      </c>
      <c r="F18" s="103" t="s">
        <v>1515</v>
      </c>
      <c r="G18" s="103" t="s">
        <v>276</v>
      </c>
      <c r="H18" s="225">
        <v>0.5</v>
      </c>
      <c r="I18" s="225">
        <v>0.55028333333333335</v>
      </c>
      <c r="J18" s="211">
        <v>1.1005666666666667</v>
      </c>
      <c r="K18" s="208">
        <v>1.1005666666666667</v>
      </c>
      <c r="L18" s="152" t="s">
        <v>2346</v>
      </c>
    </row>
    <row r="19" spans="1:12" customFormat="1" ht="153" customHeight="1" thickTop="1" thickBot="1" x14ac:dyDescent="0.3">
      <c r="A19" s="106" t="s">
        <v>2330</v>
      </c>
      <c r="B19" s="94" t="s">
        <v>158</v>
      </c>
      <c r="C19" s="95" t="s">
        <v>159</v>
      </c>
      <c r="D19" s="103" t="s">
        <v>577</v>
      </c>
      <c r="E19" s="103" t="s">
        <v>578</v>
      </c>
      <c r="F19" s="103" t="s">
        <v>1560</v>
      </c>
      <c r="G19" s="103" t="s">
        <v>453</v>
      </c>
      <c r="H19" s="232">
        <v>3055</v>
      </c>
      <c r="I19" s="232">
        <v>9580</v>
      </c>
      <c r="J19" s="211">
        <v>3.1358428805237315</v>
      </c>
      <c r="K19" s="208">
        <v>2</v>
      </c>
      <c r="L19" s="152" t="s">
        <v>2347</v>
      </c>
    </row>
    <row r="20" spans="1:12" customFormat="1" ht="70.5" customHeight="1" thickTop="1" thickBot="1" x14ac:dyDescent="0.3">
      <c r="A20" s="106" t="s">
        <v>2330</v>
      </c>
      <c r="B20" s="94" t="s">
        <v>158</v>
      </c>
      <c r="C20" s="95" t="s">
        <v>159</v>
      </c>
      <c r="D20" s="103" t="s">
        <v>192</v>
      </c>
      <c r="E20" s="103" t="s">
        <v>193</v>
      </c>
      <c r="F20" s="103" t="s">
        <v>1519</v>
      </c>
      <c r="G20" s="103" t="s">
        <v>1334</v>
      </c>
      <c r="H20" s="232">
        <v>10.199999999999999</v>
      </c>
      <c r="I20" s="232">
        <v>9.4125000000000014</v>
      </c>
      <c r="J20" s="211">
        <v>1.083665338645418</v>
      </c>
      <c r="K20" s="208">
        <v>1.083665338645418</v>
      </c>
      <c r="L20" s="152" t="s">
        <v>2348</v>
      </c>
    </row>
    <row r="21" spans="1:12" customFormat="1" ht="79.900000000000006" customHeight="1" thickTop="1" thickBot="1" x14ac:dyDescent="0.3">
      <c r="A21" s="106" t="s">
        <v>2330</v>
      </c>
      <c r="B21" s="94" t="s">
        <v>158</v>
      </c>
      <c r="C21" s="95" t="s">
        <v>159</v>
      </c>
      <c r="D21" s="103" t="s">
        <v>231</v>
      </c>
      <c r="E21" s="103" t="s">
        <v>232</v>
      </c>
      <c r="F21" s="103" t="s">
        <v>1331</v>
      </c>
      <c r="G21" s="103" t="s">
        <v>276</v>
      </c>
      <c r="H21" s="225">
        <v>1</v>
      </c>
      <c r="I21" s="225">
        <v>1</v>
      </c>
      <c r="J21" s="211">
        <v>1</v>
      </c>
      <c r="K21" s="208">
        <v>1</v>
      </c>
      <c r="L21" s="149" t="s">
        <v>2349</v>
      </c>
    </row>
    <row r="22" spans="1:12" customFormat="1" ht="65.45" customHeight="1" thickTop="1" thickBot="1" x14ac:dyDescent="0.3">
      <c r="A22" s="106" t="s">
        <v>2330</v>
      </c>
      <c r="B22" s="94" t="s">
        <v>158</v>
      </c>
      <c r="C22" s="95" t="s">
        <v>159</v>
      </c>
      <c r="D22" s="103" t="s">
        <v>234</v>
      </c>
      <c r="E22" s="103" t="s">
        <v>235</v>
      </c>
      <c r="F22" s="103" t="s">
        <v>1333</v>
      </c>
      <c r="G22" s="6" t="s">
        <v>1334</v>
      </c>
      <c r="H22" s="225">
        <v>4</v>
      </c>
      <c r="I22" s="225">
        <v>0</v>
      </c>
      <c r="J22" s="211" t="s">
        <v>297</v>
      </c>
      <c r="K22" s="208" t="s">
        <v>298</v>
      </c>
      <c r="L22" s="149" t="s">
        <v>2350</v>
      </c>
    </row>
    <row r="23" spans="1:12" customFormat="1" ht="63.75" customHeight="1" thickTop="1" thickBot="1" x14ac:dyDescent="0.3">
      <c r="A23" s="106" t="s">
        <v>2330</v>
      </c>
      <c r="B23" s="94" t="s">
        <v>158</v>
      </c>
      <c r="C23" s="95" t="s">
        <v>159</v>
      </c>
      <c r="D23" s="103" t="s">
        <v>247</v>
      </c>
      <c r="E23" s="103" t="s">
        <v>1152</v>
      </c>
      <c r="F23" s="103" t="s">
        <v>1336</v>
      </c>
      <c r="G23" s="6" t="s">
        <v>276</v>
      </c>
      <c r="H23" s="225">
        <v>1</v>
      </c>
      <c r="I23" s="225">
        <v>1</v>
      </c>
      <c r="J23" s="211">
        <v>1</v>
      </c>
      <c r="K23" s="208">
        <v>1</v>
      </c>
      <c r="L23" s="149" t="s">
        <v>2351</v>
      </c>
    </row>
    <row r="24" spans="1:12" customFormat="1" ht="105.75" customHeight="1" thickTop="1" thickBot="1" x14ac:dyDescent="0.3">
      <c r="A24" s="106" t="s">
        <v>2330</v>
      </c>
      <c r="B24" s="94" t="s">
        <v>158</v>
      </c>
      <c r="C24" s="95" t="s">
        <v>160</v>
      </c>
      <c r="D24" s="103" t="s">
        <v>1662</v>
      </c>
      <c r="E24" s="103" t="s">
        <v>2352</v>
      </c>
      <c r="F24" s="103" t="s">
        <v>2092</v>
      </c>
      <c r="G24" s="103" t="s">
        <v>276</v>
      </c>
      <c r="H24" s="225">
        <v>1</v>
      </c>
      <c r="I24" s="225">
        <v>0.95</v>
      </c>
      <c r="J24" s="211">
        <v>0.95</v>
      </c>
      <c r="K24" s="208">
        <v>0.95</v>
      </c>
      <c r="L24" s="152" t="s">
        <v>2353</v>
      </c>
    </row>
    <row r="25" spans="1:12" customFormat="1" ht="128.25" customHeight="1" thickTop="1" thickBot="1" x14ac:dyDescent="0.3">
      <c r="A25" s="106" t="s">
        <v>2330</v>
      </c>
      <c r="B25" s="94" t="s">
        <v>158</v>
      </c>
      <c r="C25" s="95" t="s">
        <v>160</v>
      </c>
      <c r="D25" s="14" t="s">
        <v>594</v>
      </c>
      <c r="E25" s="103" t="s">
        <v>595</v>
      </c>
      <c r="F25" s="103" t="s">
        <v>1526</v>
      </c>
      <c r="G25" s="103" t="s">
        <v>1527</v>
      </c>
      <c r="H25" s="360">
        <v>32</v>
      </c>
      <c r="I25" s="360">
        <v>31.01</v>
      </c>
      <c r="J25" s="211">
        <v>1.0319251854240568</v>
      </c>
      <c r="K25" s="208">
        <v>1.0319251854240568</v>
      </c>
      <c r="L25" s="149" t="s">
        <v>2354</v>
      </c>
    </row>
    <row r="26" spans="1:12" customFormat="1" ht="22.5" thickTop="1" thickBot="1" x14ac:dyDescent="0.3">
      <c r="B26" s="700" t="s">
        <v>161</v>
      </c>
      <c r="C26" s="1334"/>
      <c r="D26" s="701"/>
      <c r="E26" s="701"/>
      <c r="F26" s="701"/>
      <c r="G26" s="701"/>
      <c r="H26" s="1336"/>
      <c r="I26" s="1336"/>
      <c r="J26" s="1336"/>
      <c r="K26" s="1335"/>
      <c r="L26" s="873"/>
    </row>
    <row r="27" spans="1:12" customFormat="1" ht="92.25" customHeight="1" thickTop="1" thickBot="1" x14ac:dyDescent="0.3">
      <c r="A27" s="106" t="s">
        <v>2330</v>
      </c>
      <c r="B27" s="1149" t="s">
        <v>162</v>
      </c>
      <c r="C27" s="1337" t="s">
        <v>513</v>
      </c>
      <c r="D27" s="1338" t="s">
        <v>1730</v>
      </c>
      <c r="E27" s="103" t="s">
        <v>919</v>
      </c>
      <c r="F27" s="103" t="s">
        <v>1338</v>
      </c>
      <c r="G27" s="11" t="s">
        <v>276</v>
      </c>
      <c r="H27" s="225">
        <v>0.49999999999999983</v>
      </c>
      <c r="I27" s="225">
        <v>0.31330000000000002</v>
      </c>
      <c r="J27" s="211">
        <v>0.62660000000000027</v>
      </c>
      <c r="K27" s="208">
        <v>0.62660000000000027</v>
      </c>
      <c r="L27" s="152" t="s">
        <v>2355</v>
      </c>
    </row>
    <row r="28" spans="1:12" customFormat="1" ht="100.9" customHeight="1" thickTop="1" thickBot="1" x14ac:dyDescent="0.3">
      <c r="A28" s="106" t="s">
        <v>2330</v>
      </c>
      <c r="B28" s="1149" t="s">
        <v>162</v>
      </c>
      <c r="C28" s="231" t="s">
        <v>165</v>
      </c>
      <c r="D28" s="103" t="s">
        <v>252</v>
      </c>
      <c r="E28" s="103" t="s">
        <v>200</v>
      </c>
      <c r="F28" s="103" t="s">
        <v>1340</v>
      </c>
      <c r="G28" s="11" t="s">
        <v>276</v>
      </c>
      <c r="H28" s="225">
        <v>1</v>
      </c>
      <c r="I28" s="225">
        <v>1</v>
      </c>
      <c r="J28" s="211">
        <v>1</v>
      </c>
      <c r="K28" s="208">
        <v>1</v>
      </c>
      <c r="L28" s="149" t="s">
        <v>2356</v>
      </c>
    </row>
    <row r="29" spans="1:12" customFormat="1" ht="90.6" customHeight="1" thickTop="1" thickBot="1" x14ac:dyDescent="0.3">
      <c r="A29" s="106" t="s">
        <v>2330</v>
      </c>
      <c r="B29" s="1149" t="s">
        <v>162</v>
      </c>
      <c r="C29" s="231" t="s">
        <v>165</v>
      </c>
      <c r="D29" s="103" t="s">
        <v>252</v>
      </c>
      <c r="E29" s="103" t="s">
        <v>254</v>
      </c>
      <c r="F29" s="12" t="s">
        <v>1342</v>
      </c>
      <c r="G29" s="11" t="s">
        <v>276</v>
      </c>
      <c r="H29" s="225">
        <v>1</v>
      </c>
      <c r="I29" s="225">
        <v>1</v>
      </c>
      <c r="J29" s="211">
        <v>1</v>
      </c>
      <c r="K29" s="208">
        <v>1</v>
      </c>
      <c r="L29" s="149" t="s">
        <v>2357</v>
      </c>
    </row>
    <row r="30" spans="1:12" customFormat="1" ht="66.75" customHeight="1" thickTop="1" thickBot="1" x14ac:dyDescent="0.3">
      <c r="A30" s="106" t="s">
        <v>2330</v>
      </c>
      <c r="B30" s="1149" t="s">
        <v>162</v>
      </c>
      <c r="C30" s="231" t="s">
        <v>165</v>
      </c>
      <c r="D30" s="103" t="s">
        <v>165</v>
      </c>
      <c r="E30" s="103" t="s">
        <v>264</v>
      </c>
      <c r="F30" s="12" t="s">
        <v>1344</v>
      </c>
      <c r="G30" s="11" t="s">
        <v>276</v>
      </c>
      <c r="H30" s="225">
        <v>1</v>
      </c>
      <c r="I30" s="225">
        <v>1</v>
      </c>
      <c r="J30" s="211">
        <v>1</v>
      </c>
      <c r="K30" s="208">
        <v>1</v>
      </c>
      <c r="L30" s="149" t="s">
        <v>2358</v>
      </c>
    </row>
    <row r="31" spans="1:12" customFormat="1" ht="57" customHeight="1" thickTop="1" thickBot="1" x14ac:dyDescent="0.3">
      <c r="A31" s="106" t="s">
        <v>2330</v>
      </c>
      <c r="B31" s="1149" t="s">
        <v>162</v>
      </c>
      <c r="C31" s="231" t="s">
        <v>165</v>
      </c>
      <c r="D31" s="103" t="s">
        <v>165</v>
      </c>
      <c r="E31" s="103" t="s">
        <v>266</v>
      </c>
      <c r="F31" s="95" t="s">
        <v>1346</v>
      </c>
      <c r="G31" s="1339" t="s">
        <v>276</v>
      </c>
      <c r="H31" s="225">
        <v>1</v>
      </c>
      <c r="I31" s="225">
        <v>1</v>
      </c>
      <c r="J31" s="211">
        <v>1</v>
      </c>
      <c r="K31" s="208">
        <v>1</v>
      </c>
      <c r="L31" s="149" t="s">
        <v>2359</v>
      </c>
    </row>
    <row r="32" spans="1:12" customFormat="1" ht="119.25" customHeight="1" thickTop="1" thickBot="1" x14ac:dyDescent="0.3">
      <c r="A32" s="106" t="s">
        <v>2330</v>
      </c>
      <c r="B32" s="1149" t="s">
        <v>162</v>
      </c>
      <c r="C32" s="231" t="s">
        <v>165</v>
      </c>
      <c r="D32" s="103" t="s">
        <v>202</v>
      </c>
      <c r="E32" s="103" t="s">
        <v>203</v>
      </c>
      <c r="F32" s="1340" t="s">
        <v>306</v>
      </c>
      <c r="G32" s="833" t="s">
        <v>276</v>
      </c>
      <c r="H32" s="225">
        <v>1</v>
      </c>
      <c r="I32" s="225">
        <v>1</v>
      </c>
      <c r="J32" s="211">
        <v>1</v>
      </c>
      <c r="K32" s="208">
        <v>1</v>
      </c>
      <c r="L32" s="149" t="s">
        <v>2360</v>
      </c>
    </row>
    <row r="33" spans="1:13" customFormat="1" ht="84" customHeight="1" thickTop="1" thickBot="1" x14ac:dyDescent="0.3">
      <c r="A33" s="106" t="s">
        <v>2330</v>
      </c>
      <c r="B33" s="1149" t="s">
        <v>162</v>
      </c>
      <c r="C33" s="1341" t="s">
        <v>1737</v>
      </c>
      <c r="D33" s="231" t="s">
        <v>487</v>
      </c>
      <c r="E33" s="103" t="s">
        <v>488</v>
      </c>
      <c r="F33" s="103" t="s">
        <v>1349</v>
      </c>
      <c r="G33" s="6" t="s">
        <v>438</v>
      </c>
      <c r="H33" s="232">
        <v>148000000</v>
      </c>
      <c r="I33" s="232">
        <v>291500954</v>
      </c>
      <c r="J33" s="211">
        <v>1.9696010405405406</v>
      </c>
      <c r="K33" s="208">
        <v>1.9696010405405406</v>
      </c>
      <c r="L33" s="152" t="s">
        <v>2361</v>
      </c>
    </row>
    <row r="34" spans="1:13" customFormat="1" ht="91.5" customHeight="1" thickTop="1" thickBot="1" x14ac:dyDescent="0.3">
      <c r="A34" s="106" t="s">
        <v>2330</v>
      </c>
      <c r="B34" s="1149" t="s">
        <v>162</v>
      </c>
      <c r="C34" s="231" t="s">
        <v>327</v>
      </c>
      <c r="D34" s="103" t="s">
        <v>608</v>
      </c>
      <c r="E34" s="103" t="s">
        <v>609</v>
      </c>
      <c r="F34" s="103" t="s">
        <v>1574</v>
      </c>
      <c r="G34" s="6" t="s">
        <v>453</v>
      </c>
      <c r="H34" s="232">
        <v>838</v>
      </c>
      <c r="I34" s="232">
        <v>2582</v>
      </c>
      <c r="J34" s="211">
        <v>3.0811455847255371</v>
      </c>
      <c r="K34" s="208">
        <v>2</v>
      </c>
      <c r="L34" s="149" t="s">
        <v>2362</v>
      </c>
    </row>
    <row r="35" spans="1:13" customFormat="1" ht="76.5" thickTop="1" thickBot="1" x14ac:dyDescent="0.3">
      <c r="A35" s="629" t="s">
        <v>2330</v>
      </c>
      <c r="B35" s="629" t="s">
        <v>162</v>
      </c>
      <c r="C35" s="630" t="s">
        <v>327</v>
      </c>
      <c r="D35" s="353" t="s">
        <v>617</v>
      </c>
      <c r="E35" s="631" t="s">
        <v>1539</v>
      </c>
      <c r="F35" s="353" t="s">
        <v>1540</v>
      </c>
      <c r="G35" s="632" t="s">
        <v>453</v>
      </c>
      <c r="H35" s="634"/>
      <c r="I35" s="634"/>
      <c r="J35" s="538" t="s">
        <v>297</v>
      </c>
      <c r="K35" s="535" t="s">
        <v>298</v>
      </c>
      <c r="L35" s="635" t="s">
        <v>619</v>
      </c>
      <c r="M35" s="1177" t="s">
        <v>619</v>
      </c>
    </row>
    <row r="36" spans="1:13" customFormat="1" ht="108.75" customHeight="1" thickTop="1" thickBot="1" x14ac:dyDescent="0.3">
      <c r="A36" s="106" t="s">
        <v>2330</v>
      </c>
      <c r="B36" s="1149" t="s">
        <v>162</v>
      </c>
      <c r="C36" s="231" t="s">
        <v>327</v>
      </c>
      <c r="D36" s="103" t="s">
        <v>611</v>
      </c>
      <c r="E36" s="103" t="s">
        <v>612</v>
      </c>
      <c r="F36" s="103" t="s">
        <v>1536</v>
      </c>
      <c r="G36" s="6" t="s">
        <v>453</v>
      </c>
      <c r="H36" s="232">
        <v>2270</v>
      </c>
      <c r="I36" s="232">
        <v>2181</v>
      </c>
      <c r="J36" s="211">
        <v>0.96079295154185018</v>
      </c>
      <c r="K36" s="208">
        <v>0.96079295154185018</v>
      </c>
      <c r="L36" s="149" t="s">
        <v>2363</v>
      </c>
    </row>
    <row r="37" spans="1:13" customFormat="1" ht="76.5" thickTop="1" thickBot="1" x14ac:dyDescent="0.3">
      <c r="A37" s="629" t="s">
        <v>2330</v>
      </c>
      <c r="B37" s="629" t="s">
        <v>162</v>
      </c>
      <c r="C37" s="630" t="s">
        <v>327</v>
      </c>
      <c r="D37" s="353" t="s">
        <v>650</v>
      </c>
      <c r="E37" s="631" t="s">
        <v>1641</v>
      </c>
      <c r="F37" s="631" t="s">
        <v>1538</v>
      </c>
      <c r="G37" s="632" t="s">
        <v>453</v>
      </c>
      <c r="H37" s="634"/>
      <c r="I37" s="634"/>
      <c r="J37" s="538" t="s">
        <v>297</v>
      </c>
      <c r="K37" s="539" t="s">
        <v>298</v>
      </c>
      <c r="L37" s="635" t="s">
        <v>619</v>
      </c>
      <c r="M37" s="1177" t="s">
        <v>619</v>
      </c>
    </row>
    <row r="38" spans="1:13" customFormat="1" ht="108" customHeight="1" thickTop="1" thickBot="1" x14ac:dyDescent="0.3">
      <c r="A38" s="106" t="s">
        <v>2330</v>
      </c>
      <c r="B38" s="1149" t="s">
        <v>162</v>
      </c>
      <c r="C38" s="231" t="s">
        <v>327</v>
      </c>
      <c r="D38" s="231" t="s">
        <v>640</v>
      </c>
      <c r="E38" s="103" t="s">
        <v>641</v>
      </c>
      <c r="F38" s="103" t="s">
        <v>1541</v>
      </c>
      <c r="G38" s="6" t="s">
        <v>276</v>
      </c>
      <c r="H38" s="225">
        <v>1</v>
      </c>
      <c r="I38" s="225">
        <v>1</v>
      </c>
      <c r="J38" s="211">
        <v>1</v>
      </c>
      <c r="K38" s="208">
        <v>1</v>
      </c>
      <c r="L38" s="149" t="s">
        <v>2364</v>
      </c>
    </row>
    <row r="39" spans="1:13" customFormat="1" ht="22.5" thickTop="1" thickBot="1" x14ac:dyDescent="0.3">
      <c r="B39" s="687" t="s">
        <v>171</v>
      </c>
      <c r="C39" s="687"/>
      <c r="D39" s="687"/>
      <c r="E39" s="687"/>
      <c r="F39" s="687"/>
      <c r="G39" s="687"/>
      <c r="H39" s="564"/>
      <c r="I39" s="564"/>
      <c r="J39" s="564"/>
      <c r="K39" s="688"/>
      <c r="L39" s="619"/>
    </row>
    <row r="40" spans="1:13" customFormat="1" ht="141.75" customHeight="1" thickTop="1" thickBot="1" x14ac:dyDescent="0.3">
      <c r="A40" s="106" t="s">
        <v>2330</v>
      </c>
      <c r="B40" s="83" t="s">
        <v>1744</v>
      </c>
      <c r="C40" s="15" t="s">
        <v>173</v>
      </c>
      <c r="D40" s="15" t="s">
        <v>226</v>
      </c>
      <c r="E40" s="15" t="s">
        <v>206</v>
      </c>
      <c r="F40" s="15" t="s">
        <v>333</v>
      </c>
      <c r="G40" s="366" t="s">
        <v>276</v>
      </c>
      <c r="H40" s="225">
        <v>1</v>
      </c>
      <c r="I40" s="225">
        <v>1.0058333333333334</v>
      </c>
      <c r="J40" s="211">
        <v>1.0058333333333334</v>
      </c>
      <c r="K40" s="208">
        <v>1.0058333333333334</v>
      </c>
      <c r="L40" s="149" t="s">
        <v>2365</v>
      </c>
    </row>
    <row r="41" spans="1:13" ht="92.25" customHeight="1" thickTop="1" x14ac:dyDescent="0.35">
      <c r="B41" s="246"/>
      <c r="C41" s="246"/>
      <c r="D41" s="246"/>
      <c r="E41" s="246"/>
      <c r="F41" s="246"/>
      <c r="G41" s="246"/>
      <c r="J41" s="47" t="s">
        <v>177</v>
      </c>
      <c r="K41" s="1178">
        <v>1.0818765451043442</v>
      </c>
      <c r="L41" s="17" t="s">
        <v>178</v>
      </c>
    </row>
    <row r="42" spans="1:13" ht="92.25" customHeight="1" x14ac:dyDescent="0.35">
      <c r="B42" s="246"/>
      <c r="C42" s="246"/>
      <c r="D42" s="246"/>
      <c r="E42" s="246"/>
      <c r="F42" s="246"/>
      <c r="G42" s="246"/>
      <c r="K42" s="165"/>
    </row>
    <row r="43" spans="1:13" ht="92.25" customHeight="1" x14ac:dyDescent="0.35">
      <c r="B43" s="246"/>
      <c r="C43" s="246"/>
      <c r="D43" s="246"/>
      <c r="E43" s="246"/>
      <c r="F43" s="246"/>
      <c r="G43" s="246"/>
      <c r="K43" s="165"/>
    </row>
    <row r="44" spans="1:13" ht="92.25" customHeight="1" x14ac:dyDescent="0.35">
      <c r="B44" s="246"/>
      <c r="C44" s="246"/>
      <c r="D44" s="246"/>
      <c r="E44" s="246"/>
      <c r="F44" s="246"/>
      <c r="G44" s="246"/>
      <c r="K44" s="165"/>
    </row>
    <row r="45" spans="1:13" ht="92.25" customHeight="1" x14ac:dyDescent="0.35">
      <c r="B45" s="246"/>
      <c r="C45" s="246"/>
      <c r="D45" s="246"/>
      <c r="E45" s="246"/>
      <c r="F45" s="246"/>
      <c r="G45" s="246"/>
      <c r="K45" s="165"/>
    </row>
    <row r="46" spans="1:13" x14ac:dyDescent="0.35">
      <c r="B46" s="246"/>
      <c r="C46" s="246"/>
      <c r="D46" s="246"/>
      <c r="E46" s="246"/>
      <c r="F46" s="246"/>
      <c r="G46" s="246"/>
      <c r="K46" s="165"/>
    </row>
    <row r="47" spans="1:13" x14ac:dyDescent="0.35">
      <c r="K47" s="165"/>
    </row>
    <row r="48" spans="1:13" x14ac:dyDescent="0.35">
      <c r="K48" s="165"/>
    </row>
    <row r="49" spans="11:11" x14ac:dyDescent="0.35">
      <c r="K49" s="165"/>
    </row>
    <row r="50" spans="11:11" x14ac:dyDescent="0.35">
      <c r="K50" s="165"/>
    </row>
    <row r="51" spans="11:11" x14ac:dyDescent="0.35">
      <c r="K51" s="165"/>
    </row>
    <row r="52" spans="11:11" x14ac:dyDescent="0.35">
      <c r="K52" s="165"/>
    </row>
    <row r="53" spans="11:11" x14ac:dyDescent="0.35">
      <c r="K53" s="165"/>
    </row>
    <row r="54" spans="11:11" x14ac:dyDescent="0.35">
      <c r="K54" s="165"/>
    </row>
    <row r="55" spans="11:11" x14ac:dyDescent="0.35">
      <c r="K55" s="165"/>
    </row>
    <row r="56" spans="11:11" x14ac:dyDescent="0.35">
      <c r="K56" s="165"/>
    </row>
    <row r="57" spans="11:11" x14ac:dyDescent="0.35">
      <c r="K57" s="165"/>
    </row>
    <row r="58" spans="11:11" x14ac:dyDescent="0.35">
      <c r="K58" s="165"/>
    </row>
    <row r="59" spans="11:11" x14ac:dyDescent="0.35">
      <c r="K59" s="165"/>
    </row>
    <row r="60" spans="11:11" x14ac:dyDescent="0.35">
      <c r="K60" s="165"/>
    </row>
    <row r="61" spans="11:11" x14ac:dyDescent="0.35">
      <c r="K61" s="165"/>
    </row>
    <row r="62" spans="11:11" x14ac:dyDescent="0.35">
      <c r="K62" s="165"/>
    </row>
    <row r="63" spans="11:11" x14ac:dyDescent="0.35">
      <c r="K63" s="165"/>
    </row>
    <row r="64" spans="11:11" x14ac:dyDescent="0.35">
      <c r="K64" s="165"/>
    </row>
    <row r="65" spans="11:11" x14ac:dyDescent="0.35">
      <c r="K65" s="165"/>
    </row>
    <row r="66" spans="11:11" x14ac:dyDescent="0.35">
      <c r="K66" s="165"/>
    </row>
    <row r="67" spans="11:11" x14ac:dyDescent="0.35">
      <c r="K67" s="165"/>
    </row>
    <row r="68" spans="11:11" x14ac:dyDescent="0.35">
      <c r="K68" s="165"/>
    </row>
    <row r="69" spans="11:11" x14ac:dyDescent="0.35">
      <c r="K69" s="165"/>
    </row>
    <row r="70" spans="11:11" x14ac:dyDescent="0.35">
      <c r="K70" s="165"/>
    </row>
    <row r="71" spans="11:11" x14ac:dyDescent="0.35">
      <c r="K71" s="165"/>
    </row>
    <row r="72" spans="11:11" x14ac:dyDescent="0.35">
      <c r="K72" s="165"/>
    </row>
    <row r="73" spans="11:11" x14ac:dyDescent="0.35">
      <c r="K73" s="165"/>
    </row>
    <row r="74" spans="11:11" x14ac:dyDescent="0.35">
      <c r="K74" s="165"/>
    </row>
    <row r="75" spans="11:11" x14ac:dyDescent="0.35">
      <c r="K75" s="165"/>
    </row>
    <row r="76" spans="11:11" x14ac:dyDescent="0.35">
      <c r="K76" s="165"/>
    </row>
    <row r="77" spans="11:11" x14ac:dyDescent="0.35">
      <c r="K77" s="165"/>
    </row>
    <row r="78" spans="11:11" x14ac:dyDescent="0.35">
      <c r="K78" s="165"/>
    </row>
    <row r="79" spans="11:11" x14ac:dyDescent="0.35">
      <c r="K79" s="165"/>
    </row>
    <row r="80" spans="11:11" x14ac:dyDescent="0.35">
      <c r="K80" s="165"/>
    </row>
    <row r="81" spans="11:11" x14ac:dyDescent="0.35">
      <c r="K81" s="165"/>
    </row>
    <row r="82" spans="11:11" x14ac:dyDescent="0.35">
      <c r="K82" s="165"/>
    </row>
    <row r="83" spans="11:11" x14ac:dyDescent="0.35">
      <c r="K83" s="165"/>
    </row>
    <row r="84" spans="11:11" x14ac:dyDescent="0.35">
      <c r="K84" s="165"/>
    </row>
    <row r="85" spans="11:11" x14ac:dyDescent="0.35">
      <c r="K85" s="165"/>
    </row>
    <row r="86" spans="11:11" x14ac:dyDescent="0.35">
      <c r="K86" s="165"/>
    </row>
    <row r="87" spans="11:11" x14ac:dyDescent="0.35">
      <c r="K87" s="165"/>
    </row>
    <row r="88" spans="11:11" x14ac:dyDescent="0.35">
      <c r="K88" s="165"/>
    </row>
    <row r="89" spans="11:11" x14ac:dyDescent="0.35">
      <c r="K89" s="165"/>
    </row>
    <row r="90" spans="11:11" x14ac:dyDescent="0.35">
      <c r="K90" s="165"/>
    </row>
    <row r="91" spans="11:11" x14ac:dyDescent="0.35">
      <c r="K91" s="165"/>
    </row>
    <row r="92" spans="11:11" x14ac:dyDescent="0.35">
      <c r="K92" s="165"/>
    </row>
    <row r="93" spans="11:11" x14ac:dyDescent="0.35">
      <c r="K93" s="165"/>
    </row>
    <row r="94" spans="11:11" x14ac:dyDescent="0.35">
      <c r="K94" s="165"/>
    </row>
    <row r="95" spans="11:11" x14ac:dyDescent="0.35">
      <c r="K95" s="165"/>
    </row>
    <row r="96" spans="11:11" x14ac:dyDescent="0.35">
      <c r="K96" s="165"/>
    </row>
    <row r="97" spans="11:11" x14ac:dyDescent="0.35">
      <c r="K97" s="165"/>
    </row>
    <row r="98" spans="11:11" x14ac:dyDescent="0.35">
      <c r="K98" s="165"/>
    </row>
    <row r="99" spans="11:11" x14ac:dyDescent="0.35">
      <c r="K99" s="165"/>
    </row>
    <row r="100" spans="11:11" x14ac:dyDescent="0.35">
      <c r="K100" s="165"/>
    </row>
    <row r="101" spans="11:11" x14ac:dyDescent="0.35">
      <c r="K101" s="165"/>
    </row>
    <row r="102" spans="11:11" x14ac:dyDescent="0.35">
      <c r="K102" s="165"/>
    </row>
    <row r="103" spans="11:11" x14ac:dyDescent="0.35">
      <c r="K103" s="165"/>
    </row>
    <row r="104" spans="11:11" x14ac:dyDescent="0.35">
      <c r="K104" s="165"/>
    </row>
    <row r="105" spans="11:11" x14ac:dyDescent="0.35">
      <c r="K105" s="165"/>
    </row>
    <row r="106" spans="11:11" x14ac:dyDescent="0.35">
      <c r="K106" s="165"/>
    </row>
    <row r="107" spans="11:11" x14ac:dyDescent="0.35">
      <c r="K107" s="165"/>
    </row>
    <row r="108" spans="11:11" x14ac:dyDescent="0.35">
      <c r="K108" s="165"/>
    </row>
    <row r="109" spans="11:11" x14ac:dyDescent="0.35">
      <c r="K109" s="165"/>
    </row>
    <row r="110" spans="11:11" x14ac:dyDescent="0.35">
      <c r="K110" s="165"/>
    </row>
    <row r="111" spans="11:11" x14ac:dyDescent="0.35">
      <c r="K111" s="165"/>
    </row>
    <row r="112" spans="11:11" x14ac:dyDescent="0.35">
      <c r="K112" s="165"/>
    </row>
    <row r="113" spans="11:11" x14ac:dyDescent="0.35">
      <c r="K113" s="165"/>
    </row>
    <row r="114" spans="11:11" x14ac:dyDescent="0.35">
      <c r="K114" s="165"/>
    </row>
    <row r="115" spans="11:11" x14ac:dyDescent="0.35">
      <c r="K115" s="165"/>
    </row>
  </sheetData>
  <sheetProtection algorithmName="SHA-512" hashValue="qR8QtNQ37EEr89d1YmPymnf7OCwm487gdmvaJWH1T0gaFwvqWqp3CuEENGTbBs2/srhhUT/+QMTf8QS3dxkkMg==" saltValue="Fkqa/S0BjL+Ng0zZYR6IeA==" spinCount="100000" sheet="1" objects="1" scenarios="1"/>
  <conditionalFormatting sqref="H5:I5">
    <cfRule type="expression" dxfId="1200" priority="492">
      <formula>OR($G5="Número",$G5="Meses",$G5="Pesos",$G5="Millones")</formula>
    </cfRule>
    <cfRule type="expression" dxfId="1199" priority="493">
      <formula>$G5="Porcentaje"</formula>
    </cfRule>
  </conditionalFormatting>
  <conditionalFormatting sqref="K5:K13">
    <cfRule type="cellIs" dxfId="1198" priority="232" operator="greaterThan">
      <formula>1.1</formula>
    </cfRule>
    <cfRule type="cellIs" dxfId="1197" priority="233" operator="between">
      <formula>100%</formula>
      <formula>110%</formula>
    </cfRule>
    <cfRule type="cellIs" dxfId="1196" priority="234" operator="between">
      <formula>70%</formula>
      <formula>99.9999999%</formula>
    </cfRule>
    <cfRule type="cellIs" dxfId="1195" priority="235" operator="between">
      <formula>0</formula>
      <formula>0.6999999999999</formula>
    </cfRule>
  </conditionalFormatting>
  <conditionalFormatting sqref="J5:J13">
    <cfRule type="containsText" dxfId="1194" priority="226" operator="containsText" text="Sin medición en la vigencia">
      <formula>NOT(ISERROR(SEARCH("Sin medición en la vigencia",J5)))</formula>
    </cfRule>
    <cfRule type="cellIs" dxfId="1193" priority="227" operator="greaterThan">
      <formula>1.1</formula>
    </cfRule>
    <cfRule type="cellIs" dxfId="1192" priority="228" operator="between">
      <formula>100%</formula>
      <formula>110%</formula>
    </cfRule>
    <cfRule type="cellIs" dxfId="1191" priority="229" operator="between">
      <formula>70%</formula>
      <formula>99.9999999%</formula>
    </cfRule>
    <cfRule type="cellIs" dxfId="1190" priority="230" operator="between">
      <formula>0</formula>
      <formula>0.6999999999999</formula>
    </cfRule>
  </conditionalFormatting>
  <conditionalFormatting sqref="K15:K25">
    <cfRule type="cellIs" dxfId="1189" priority="222" operator="greaterThan">
      <formula>1.1</formula>
    </cfRule>
    <cfRule type="cellIs" dxfId="1188" priority="223" operator="between">
      <formula>100%</formula>
      <formula>110%</formula>
    </cfRule>
    <cfRule type="cellIs" dxfId="1187" priority="224" operator="between">
      <formula>70%</formula>
      <formula>99.9999999%</formula>
    </cfRule>
    <cfRule type="cellIs" dxfId="1186" priority="225" operator="between">
      <formula>0</formula>
      <formula>0.6999999999999</formula>
    </cfRule>
  </conditionalFormatting>
  <conditionalFormatting sqref="J15:J25">
    <cfRule type="containsText" dxfId="1185" priority="216" operator="containsText" text="Sin medición en la vigencia">
      <formula>NOT(ISERROR(SEARCH("Sin medición en la vigencia",J15)))</formula>
    </cfRule>
    <cfRule type="cellIs" dxfId="1184" priority="217" operator="greaterThan">
      <formula>1.1</formula>
    </cfRule>
    <cfRule type="cellIs" dxfId="1183" priority="218" operator="between">
      <formula>100%</formula>
      <formula>110%</formula>
    </cfRule>
    <cfRule type="cellIs" dxfId="1182" priority="219" operator="between">
      <formula>70%</formula>
      <formula>99.9999999%</formula>
    </cfRule>
    <cfRule type="cellIs" dxfId="1181" priority="220" operator="between">
      <formula>0</formula>
      <formula>0.6999999999999</formula>
    </cfRule>
  </conditionalFormatting>
  <conditionalFormatting sqref="K27:K38">
    <cfRule type="cellIs" dxfId="1180" priority="212" operator="greaterThan">
      <formula>1.1</formula>
    </cfRule>
    <cfRule type="cellIs" dxfId="1179" priority="213" operator="between">
      <formula>100%</formula>
      <formula>110%</formula>
    </cfRule>
    <cfRule type="cellIs" dxfId="1178" priority="214" operator="between">
      <formula>70%</formula>
      <formula>99.9999999%</formula>
    </cfRule>
    <cfRule type="cellIs" dxfId="1177" priority="215" operator="between">
      <formula>0</formula>
      <formula>0.6999999999999</formula>
    </cfRule>
  </conditionalFormatting>
  <conditionalFormatting sqref="J27:J38">
    <cfRule type="containsText" dxfId="1176" priority="206" operator="containsText" text="Sin medición en la vigencia">
      <formula>NOT(ISERROR(SEARCH("Sin medición en la vigencia",J27)))</formula>
    </cfRule>
    <cfRule type="cellIs" dxfId="1175" priority="207" operator="greaterThan">
      <formula>1.1</formula>
    </cfRule>
    <cfRule type="cellIs" dxfId="1174" priority="208" operator="between">
      <formula>100%</formula>
      <formula>110%</formula>
    </cfRule>
    <cfRule type="cellIs" dxfId="1173" priority="209" operator="between">
      <formula>70%</formula>
      <formula>99.9999999%</formula>
    </cfRule>
    <cfRule type="cellIs" dxfId="1172" priority="210" operator="between">
      <formula>0</formula>
      <formula>0.6999999999999</formula>
    </cfRule>
  </conditionalFormatting>
  <conditionalFormatting sqref="K40">
    <cfRule type="cellIs" dxfId="1171" priority="202" operator="greaterThan">
      <formula>1.1</formula>
    </cfRule>
    <cfRule type="cellIs" dxfId="1170" priority="203" operator="between">
      <formula>100%</formula>
      <formula>110%</formula>
    </cfRule>
    <cfRule type="cellIs" dxfId="1169" priority="204" operator="between">
      <formula>70%</formula>
      <formula>99.9999999%</formula>
    </cfRule>
    <cfRule type="cellIs" dxfId="1168" priority="205" operator="between">
      <formula>0</formula>
      <formula>0.6999999999999</formula>
    </cfRule>
  </conditionalFormatting>
  <conditionalFormatting sqref="J40">
    <cfRule type="containsText" dxfId="1167" priority="196" operator="containsText" text="Sin medición en la vigencia">
      <formula>NOT(ISERROR(SEARCH("Sin medición en la vigencia",J40)))</formula>
    </cfRule>
    <cfRule type="cellIs" dxfId="1166" priority="197" operator="greaterThan">
      <formula>1.1</formula>
    </cfRule>
    <cfRule type="cellIs" dxfId="1165" priority="198" operator="between">
      <formula>100%</formula>
      <formula>110%</formula>
    </cfRule>
    <cfRule type="cellIs" dxfId="1164" priority="199" operator="between">
      <formula>70%</formula>
      <formula>99.9999999%</formula>
    </cfRule>
    <cfRule type="cellIs" dxfId="1163" priority="200" operator="between">
      <formula>0</formula>
      <formula>0.6999999999999</formula>
    </cfRule>
  </conditionalFormatting>
  <hyperlinks>
    <hyperlink ref="L41" location="Principal!A1" display="volver al índice" xr:uid="{00000000-0004-0000-5C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31" operator="containsText" id="{10786606-511F-4CE0-B3D7-5FC92A3F3D0E}">
            <xm:f>NOT(ISERROR(SEARCH("-",K5)))</xm:f>
            <xm:f>"-"</xm:f>
            <x14:dxf>
              <fill>
                <patternFill>
                  <bgColor rgb="FF000000"/>
                </patternFill>
              </fill>
            </x14:dxf>
          </x14:cfRule>
          <xm:sqref>K5:K13</xm:sqref>
        </x14:conditionalFormatting>
        <x14:conditionalFormatting xmlns:xm="http://schemas.microsoft.com/office/excel/2006/main">
          <x14:cfRule type="containsText" priority="221" operator="containsText" id="{43BAACA9-C052-4093-BF43-FD6328A10662}">
            <xm:f>NOT(ISERROR(SEARCH("-",K15)))</xm:f>
            <xm:f>"-"</xm:f>
            <x14:dxf>
              <fill>
                <patternFill>
                  <bgColor rgb="FF000000"/>
                </patternFill>
              </fill>
            </x14:dxf>
          </x14:cfRule>
          <xm:sqref>K15:K25</xm:sqref>
        </x14:conditionalFormatting>
        <x14:conditionalFormatting xmlns:xm="http://schemas.microsoft.com/office/excel/2006/main">
          <x14:cfRule type="containsText" priority="211" operator="containsText" id="{28A1B2EE-B0C8-420A-A8B3-61263234CFAC}">
            <xm:f>NOT(ISERROR(SEARCH("-",K27)))</xm:f>
            <xm:f>"-"</xm:f>
            <x14:dxf>
              <fill>
                <patternFill>
                  <bgColor rgb="FF000000"/>
                </patternFill>
              </fill>
            </x14:dxf>
          </x14:cfRule>
          <xm:sqref>K27:K38</xm:sqref>
        </x14:conditionalFormatting>
        <x14:conditionalFormatting xmlns:xm="http://schemas.microsoft.com/office/excel/2006/main">
          <x14:cfRule type="containsText" priority="201" operator="containsText" id="{6D51159D-F299-4DD1-BFBF-4419E49B3793}">
            <xm:f>NOT(ISERROR(SEARCH("-",K40)))</xm:f>
            <xm:f>"-"</xm:f>
            <x14:dxf>
              <fill>
                <patternFill>
                  <bgColor rgb="FF000000"/>
                </patternFill>
              </fill>
            </x14:dxf>
          </x14:cfRule>
          <xm:sqref>K40</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N115"/>
  <sheetViews>
    <sheetView zoomScale="60" zoomScaleNormal="60" workbookViewId="0">
      <pane xSplit="7" ySplit="4" topLeftCell="H37" activePane="bottomRight" state="frozen"/>
      <selection pane="topRight" activeCell="H1" sqref="H1"/>
      <selection pane="bottomLeft" activeCell="A5" sqref="A5"/>
      <selection pane="bottomRight" sqref="A1:L40"/>
    </sheetView>
  </sheetViews>
  <sheetFormatPr baseColWidth="10" defaultColWidth="11.42578125" defaultRowHeight="21" x14ac:dyDescent="0.35"/>
  <cols>
    <col min="1" max="1" width="20.42578125" customWidth="1"/>
    <col min="2" max="2" width="20.5703125" customWidth="1"/>
    <col min="3" max="3" width="29.85546875" customWidth="1"/>
    <col min="4" max="4" width="36.42578125" customWidth="1"/>
    <col min="5" max="5" width="24.85546875" customWidth="1"/>
    <col min="6" max="6" width="44.85546875" customWidth="1"/>
    <col min="7" max="7" width="14.5703125" customWidth="1"/>
    <col min="8" max="8" width="28" style="235" bestFit="1" customWidth="1"/>
    <col min="9" max="9" width="31.5703125" style="235" customWidth="1"/>
    <col min="10" max="10" width="21.85546875" style="235" customWidth="1"/>
    <col min="11" max="11" width="22.28515625" style="235" customWidth="1"/>
    <col min="12" max="12" width="140.28515625" style="167" customWidth="1"/>
    <col min="13" max="13" width="125.5703125" customWidth="1"/>
  </cols>
  <sheetData>
    <row r="1" spans="1:14" ht="81.75" customHeight="1" thickBot="1" x14ac:dyDescent="0.3">
      <c r="A1" s="116"/>
      <c r="B1" s="198" t="s">
        <v>122</v>
      </c>
      <c r="C1" s="198"/>
      <c r="D1" s="199" t="s">
        <v>2366</v>
      </c>
      <c r="E1" s="199"/>
      <c r="F1" s="199"/>
      <c r="G1" s="199"/>
      <c r="H1" s="201"/>
      <c r="I1" s="201"/>
      <c r="J1" s="201"/>
      <c r="K1" s="201"/>
      <c r="L1" s="122"/>
      <c r="N1" s="201"/>
    </row>
    <row r="2" spans="1:14" s="9" customFormat="1" ht="36" customHeight="1" thickTop="1" thickBot="1" x14ac:dyDescent="0.3">
      <c r="A2" s="106"/>
      <c r="B2" s="106"/>
      <c r="C2" s="106"/>
      <c r="D2" s="106"/>
      <c r="E2" s="106"/>
      <c r="F2" s="106"/>
      <c r="G2" s="106"/>
      <c r="H2" s="334" t="s">
        <v>124</v>
      </c>
      <c r="I2" s="333"/>
      <c r="J2" s="333"/>
      <c r="K2" s="332"/>
      <c r="L2" s="130" t="s">
        <v>21</v>
      </c>
    </row>
    <row r="3" spans="1:14" ht="91.5" customHeight="1" thickTop="1" thickBot="1" x14ac:dyDescent="0.3">
      <c r="A3" s="106" t="s">
        <v>125</v>
      </c>
      <c r="B3" s="106" t="s">
        <v>271</v>
      </c>
      <c r="C3" s="106" t="s">
        <v>127</v>
      </c>
      <c r="D3" s="106" t="s">
        <v>128</v>
      </c>
      <c r="E3" s="106" t="s">
        <v>129</v>
      </c>
      <c r="F3" s="106" t="s">
        <v>272</v>
      </c>
      <c r="G3" s="106" t="s">
        <v>273</v>
      </c>
      <c r="H3" s="202" t="s">
        <v>130</v>
      </c>
      <c r="I3" s="202" t="s">
        <v>131</v>
      </c>
      <c r="J3" s="203" t="s">
        <v>132</v>
      </c>
      <c r="K3" s="203" t="s">
        <v>209</v>
      </c>
      <c r="L3" s="135" t="s">
        <v>134</v>
      </c>
      <c r="M3" s="9"/>
    </row>
    <row r="4" spans="1:14" ht="22.5" thickTop="1" thickBot="1" x14ac:dyDescent="0.3">
      <c r="A4" s="105"/>
      <c r="B4" s="204" t="s">
        <v>135</v>
      </c>
      <c r="C4" s="204"/>
      <c r="D4" s="204"/>
      <c r="E4" s="204"/>
      <c r="F4" s="204"/>
      <c r="G4" s="204"/>
      <c r="H4" s="206"/>
      <c r="I4" s="206"/>
      <c r="J4" s="206"/>
      <c r="K4" s="206"/>
      <c r="L4" s="175"/>
      <c r="M4" s="9"/>
    </row>
    <row r="5" spans="1:14" ht="67.5" customHeight="1" thickTop="1" thickBot="1" x14ac:dyDescent="0.3">
      <c r="A5" s="106" t="s">
        <v>2367</v>
      </c>
      <c r="B5" s="341" t="s">
        <v>137</v>
      </c>
      <c r="C5" s="649" t="s">
        <v>138</v>
      </c>
      <c r="D5" s="649" t="s">
        <v>139</v>
      </c>
      <c r="E5" s="649" t="s">
        <v>560</v>
      </c>
      <c r="F5" s="649" t="s">
        <v>275</v>
      </c>
      <c r="G5" s="649" t="s">
        <v>276</v>
      </c>
      <c r="H5" s="1268">
        <v>0.95</v>
      </c>
      <c r="I5" s="1355">
        <v>0.98</v>
      </c>
      <c r="J5" s="870">
        <v>1.0315789473684212</v>
      </c>
      <c r="K5" s="1269">
        <v>1.0315789473684212</v>
      </c>
      <c r="L5" s="152" t="s">
        <v>2368</v>
      </c>
      <c r="M5" s="9"/>
    </row>
    <row r="6" spans="1:14" ht="93" customHeight="1" thickTop="1" thickBot="1" x14ac:dyDescent="0.3">
      <c r="A6" s="106" t="s">
        <v>2367</v>
      </c>
      <c r="B6" s="341" t="s">
        <v>137</v>
      </c>
      <c r="C6" s="651" t="s">
        <v>138</v>
      </c>
      <c r="D6" s="651" t="s">
        <v>141</v>
      </c>
      <c r="E6" s="651" t="s">
        <v>142</v>
      </c>
      <c r="F6" s="651" t="s">
        <v>279</v>
      </c>
      <c r="G6" s="651" t="s">
        <v>276</v>
      </c>
      <c r="H6" s="1268">
        <v>0.95</v>
      </c>
      <c r="I6" s="1355">
        <v>0.91300000000000003</v>
      </c>
      <c r="J6" s="870">
        <v>0.96105263157894749</v>
      </c>
      <c r="K6" s="1269">
        <v>0.96105263157894749</v>
      </c>
      <c r="L6" s="152" t="s">
        <v>2369</v>
      </c>
      <c r="M6" s="9"/>
    </row>
    <row r="7" spans="1:14" s="1078" customFormat="1" ht="117.75" customHeight="1" thickTop="1" thickBot="1" x14ac:dyDescent="0.3">
      <c r="A7" s="361" t="s">
        <v>2367</v>
      </c>
      <c r="B7" s="341" t="s">
        <v>137</v>
      </c>
      <c r="C7" s="651" t="s">
        <v>143</v>
      </c>
      <c r="D7" s="651" t="s">
        <v>1135</v>
      </c>
      <c r="E7" s="651" t="s">
        <v>565</v>
      </c>
      <c r="F7" s="651" t="s">
        <v>1494</v>
      </c>
      <c r="G7" s="651" t="s">
        <v>1443</v>
      </c>
      <c r="H7" s="1357">
        <v>132130.13191732997</v>
      </c>
      <c r="I7" s="1356">
        <v>94465</v>
      </c>
      <c r="J7" s="870">
        <v>0.71493911819526557</v>
      </c>
      <c r="K7" s="1269">
        <v>0.71493911819526557</v>
      </c>
      <c r="L7" s="152" t="s">
        <v>2370</v>
      </c>
      <c r="M7" s="1077"/>
    </row>
    <row r="8" spans="1:14" s="1078" customFormat="1" ht="97.5" customHeight="1" thickTop="1" thickBot="1" x14ac:dyDescent="0.3">
      <c r="A8" s="361" t="s">
        <v>2367</v>
      </c>
      <c r="B8" s="341" t="s">
        <v>137</v>
      </c>
      <c r="C8" s="651" t="s">
        <v>143</v>
      </c>
      <c r="D8" s="651" t="s">
        <v>564</v>
      </c>
      <c r="E8" s="651" t="s">
        <v>144</v>
      </c>
      <c r="F8" s="651" t="s">
        <v>1496</v>
      </c>
      <c r="G8" s="651" t="s">
        <v>1443</v>
      </c>
      <c r="H8" s="1357">
        <v>53991.663014980062</v>
      </c>
      <c r="I8" s="1356">
        <v>37159.5</v>
      </c>
      <c r="J8" s="870">
        <v>0.68824514610135357</v>
      </c>
      <c r="K8" s="1269">
        <v>0.68824514610135357</v>
      </c>
      <c r="L8" s="378" t="s">
        <v>2371</v>
      </c>
      <c r="M8" s="1077"/>
    </row>
    <row r="9" spans="1:14" ht="95.25" customHeight="1" thickTop="1" thickBot="1" x14ac:dyDescent="0.3">
      <c r="A9" s="106" t="s">
        <v>2367</v>
      </c>
      <c r="B9" s="341" t="s">
        <v>137</v>
      </c>
      <c r="C9" s="31" t="s">
        <v>143</v>
      </c>
      <c r="D9" s="114" t="s">
        <v>145</v>
      </c>
      <c r="E9" s="25" t="s">
        <v>146</v>
      </c>
      <c r="F9" s="114" t="s">
        <v>1550</v>
      </c>
      <c r="G9" s="114" t="s">
        <v>1499</v>
      </c>
      <c r="H9" s="1357">
        <v>66</v>
      </c>
      <c r="I9" s="1356">
        <v>70</v>
      </c>
      <c r="J9" s="870">
        <v>1.0606060606060606</v>
      </c>
      <c r="K9" s="1269">
        <v>1.0606060606060606</v>
      </c>
      <c r="L9" s="152" t="s">
        <v>2372</v>
      </c>
      <c r="M9" s="9"/>
    </row>
    <row r="10" spans="1:14" ht="75" customHeight="1" thickTop="1" thickBot="1" x14ac:dyDescent="0.3">
      <c r="A10" s="106" t="s">
        <v>2367</v>
      </c>
      <c r="B10" s="341" t="s">
        <v>137</v>
      </c>
      <c r="C10" s="31" t="s">
        <v>143</v>
      </c>
      <c r="D10" s="25" t="s">
        <v>1138</v>
      </c>
      <c r="E10" s="115" t="s">
        <v>466</v>
      </c>
      <c r="F10" s="25" t="s">
        <v>466</v>
      </c>
      <c r="G10" s="25" t="s">
        <v>438</v>
      </c>
      <c r="H10" s="1268">
        <v>10970000000</v>
      </c>
      <c r="I10" s="1356">
        <v>46794783723</v>
      </c>
      <c r="J10" s="870">
        <v>4.2657049884229714</v>
      </c>
      <c r="K10" s="1269">
        <v>2</v>
      </c>
      <c r="L10" s="149" t="s">
        <v>2373</v>
      </c>
      <c r="M10" s="9"/>
    </row>
    <row r="11" spans="1:14" ht="100.5" customHeight="1" thickTop="1" thickBot="1" x14ac:dyDescent="0.3">
      <c r="A11" s="106" t="s">
        <v>2367</v>
      </c>
      <c r="B11" s="341" t="s">
        <v>137</v>
      </c>
      <c r="C11" s="31" t="s">
        <v>143</v>
      </c>
      <c r="D11" s="886" t="s">
        <v>150</v>
      </c>
      <c r="E11" s="636" t="s">
        <v>151</v>
      </c>
      <c r="F11" s="636" t="s">
        <v>1322</v>
      </c>
      <c r="G11" s="636" t="s">
        <v>276</v>
      </c>
      <c r="H11" s="1268">
        <v>0.65500000000000003</v>
      </c>
      <c r="I11" s="1355">
        <v>0</v>
      </c>
      <c r="J11" s="870" t="s">
        <v>297</v>
      </c>
      <c r="K11" s="1269" t="s">
        <v>298</v>
      </c>
      <c r="L11" s="149" t="s">
        <v>2374</v>
      </c>
      <c r="M11" s="9"/>
    </row>
    <row r="12" spans="1:14" ht="87" customHeight="1" thickTop="1" thickBot="1" x14ac:dyDescent="0.3">
      <c r="A12" s="106" t="s">
        <v>2367</v>
      </c>
      <c r="B12" s="341" t="s">
        <v>137</v>
      </c>
      <c r="C12" s="31" t="s">
        <v>143</v>
      </c>
      <c r="D12" s="886" t="s">
        <v>150</v>
      </c>
      <c r="E12" s="25" t="s">
        <v>1141</v>
      </c>
      <c r="F12" s="25" t="s">
        <v>1324</v>
      </c>
      <c r="G12" s="25" t="s">
        <v>276</v>
      </c>
      <c r="H12" s="1268">
        <v>1</v>
      </c>
      <c r="I12" s="1355">
        <v>1</v>
      </c>
      <c r="J12" s="870">
        <v>1</v>
      </c>
      <c r="K12" s="1269">
        <v>1</v>
      </c>
      <c r="L12" s="149" t="s">
        <v>2375</v>
      </c>
      <c r="M12" s="9"/>
    </row>
    <row r="13" spans="1:14" ht="106.5" thickTop="1" thickBot="1" x14ac:dyDescent="0.3">
      <c r="A13" s="106" t="s">
        <v>2367</v>
      </c>
      <c r="B13" s="341" t="s">
        <v>137</v>
      </c>
      <c r="C13" s="31" t="s">
        <v>143</v>
      </c>
      <c r="D13" s="886" t="s">
        <v>150</v>
      </c>
      <c r="E13" s="25" t="s">
        <v>1143</v>
      </c>
      <c r="F13" s="25" t="s">
        <v>1326</v>
      </c>
      <c r="G13" s="25" t="s">
        <v>276</v>
      </c>
      <c r="H13" s="1268">
        <v>1</v>
      </c>
      <c r="I13" s="1355">
        <v>1</v>
      </c>
      <c r="J13" s="870">
        <v>1</v>
      </c>
      <c r="K13" s="1269">
        <v>1</v>
      </c>
      <c r="L13" s="149" t="s">
        <v>2376</v>
      </c>
      <c r="M13" s="9"/>
    </row>
    <row r="14" spans="1:14" ht="22.5" thickTop="1" thickBot="1" x14ac:dyDescent="0.3">
      <c r="B14" s="653" t="s">
        <v>213</v>
      </c>
      <c r="C14" s="212"/>
      <c r="D14" s="212"/>
      <c r="E14" s="214"/>
      <c r="F14" s="214"/>
      <c r="G14" s="214"/>
      <c r="H14" s="216"/>
      <c r="I14" s="216"/>
      <c r="J14" s="216"/>
      <c r="K14" s="212"/>
      <c r="L14" s="180"/>
      <c r="M14" s="9"/>
    </row>
    <row r="15" spans="1:14" ht="95.25" customHeight="1" thickTop="1" thickBot="1" x14ac:dyDescent="0.3">
      <c r="A15" s="106" t="s">
        <v>2367</v>
      </c>
      <c r="B15" s="20" t="s">
        <v>158</v>
      </c>
      <c r="C15" s="114" t="s">
        <v>159</v>
      </c>
      <c r="D15" s="25" t="s">
        <v>2377</v>
      </c>
      <c r="E15" s="25" t="s">
        <v>632</v>
      </c>
      <c r="F15" s="25" t="s">
        <v>1506</v>
      </c>
      <c r="G15" s="1246" t="s">
        <v>453</v>
      </c>
      <c r="H15" s="1357">
        <v>24</v>
      </c>
      <c r="I15" s="1356">
        <v>27</v>
      </c>
      <c r="J15" s="870">
        <v>1.125</v>
      </c>
      <c r="K15" s="1269">
        <v>1.125</v>
      </c>
      <c r="L15" s="152" t="s">
        <v>2378</v>
      </c>
      <c r="M15" s="9"/>
    </row>
    <row r="16" spans="1:14" ht="93" customHeight="1" thickTop="1" thickBot="1" x14ac:dyDescent="0.3">
      <c r="A16" s="106" t="s">
        <v>2367</v>
      </c>
      <c r="B16" s="20" t="s">
        <v>158</v>
      </c>
      <c r="C16" s="114" t="s">
        <v>159</v>
      </c>
      <c r="D16" s="114" t="s">
        <v>1508</v>
      </c>
      <c r="E16" s="25" t="s">
        <v>635</v>
      </c>
      <c r="F16" s="25" t="s">
        <v>1509</v>
      </c>
      <c r="G16" s="1246" t="s">
        <v>1499</v>
      </c>
      <c r="H16" s="1357">
        <v>23</v>
      </c>
      <c r="I16" s="1356">
        <v>62</v>
      </c>
      <c r="J16" s="870">
        <v>2.6956521739130435</v>
      </c>
      <c r="K16" s="1269">
        <v>2</v>
      </c>
      <c r="L16" s="152" t="s">
        <v>2379</v>
      </c>
      <c r="M16" s="9"/>
    </row>
    <row r="17" spans="1:13" ht="97.5" customHeight="1" thickTop="1" thickBot="1" x14ac:dyDescent="0.3">
      <c r="A17" s="106" t="s">
        <v>2367</v>
      </c>
      <c r="B17" s="20" t="s">
        <v>158</v>
      </c>
      <c r="C17" s="114" t="s">
        <v>159</v>
      </c>
      <c r="D17" s="114" t="s">
        <v>1508</v>
      </c>
      <c r="E17" s="25" t="s">
        <v>637</v>
      </c>
      <c r="F17" s="25" t="s">
        <v>1511</v>
      </c>
      <c r="G17" s="1246" t="s">
        <v>1499</v>
      </c>
      <c r="H17" s="1357">
        <v>12</v>
      </c>
      <c r="I17" s="1356">
        <v>10</v>
      </c>
      <c r="J17" s="870">
        <v>0.83333333333333337</v>
      </c>
      <c r="K17" s="1269">
        <v>0.83333333333333337</v>
      </c>
      <c r="L17" s="152" t="s">
        <v>2380</v>
      </c>
      <c r="M17" s="9"/>
    </row>
    <row r="18" spans="1:13" ht="151.5" thickTop="1" thickBot="1" x14ac:dyDescent="0.3">
      <c r="A18" s="106" t="s">
        <v>2367</v>
      </c>
      <c r="B18" s="20" t="s">
        <v>158</v>
      </c>
      <c r="C18" s="114" t="s">
        <v>159</v>
      </c>
      <c r="D18" s="25" t="s">
        <v>1513</v>
      </c>
      <c r="E18" s="25" t="s">
        <v>1514</v>
      </c>
      <c r="F18" s="25" t="s">
        <v>1515</v>
      </c>
      <c r="G18" s="25" t="s">
        <v>276</v>
      </c>
      <c r="H18" s="1268">
        <v>0.5</v>
      </c>
      <c r="I18" s="1355">
        <v>0.64100000000000001</v>
      </c>
      <c r="J18" s="870">
        <v>1.282</v>
      </c>
      <c r="K18" s="1269">
        <v>1.282</v>
      </c>
      <c r="L18" s="152" t="s">
        <v>2381</v>
      </c>
      <c r="M18" s="9"/>
    </row>
    <row r="19" spans="1:13" ht="89.25" customHeight="1" thickTop="1" thickBot="1" x14ac:dyDescent="0.3">
      <c r="A19" s="106" t="s">
        <v>2367</v>
      </c>
      <c r="B19" s="20" t="s">
        <v>158</v>
      </c>
      <c r="C19" s="114" t="s">
        <v>159</v>
      </c>
      <c r="D19" s="25" t="s">
        <v>577</v>
      </c>
      <c r="E19" s="25" t="s">
        <v>578</v>
      </c>
      <c r="F19" s="25" t="s">
        <v>1560</v>
      </c>
      <c r="G19" s="25" t="s">
        <v>453</v>
      </c>
      <c r="H19" s="1268">
        <v>400</v>
      </c>
      <c r="I19" s="1356">
        <v>451</v>
      </c>
      <c r="J19" s="870">
        <v>1.1274999999999999</v>
      </c>
      <c r="K19" s="1269">
        <v>1.1274999999999999</v>
      </c>
      <c r="L19" s="152" t="s">
        <v>2382</v>
      </c>
      <c r="M19" s="9"/>
    </row>
    <row r="20" spans="1:13" ht="97.5" customHeight="1" thickTop="1" thickBot="1" x14ac:dyDescent="0.3">
      <c r="A20" s="106" t="s">
        <v>2367</v>
      </c>
      <c r="B20" s="20" t="s">
        <v>158</v>
      </c>
      <c r="C20" s="114" t="s">
        <v>159</v>
      </c>
      <c r="D20" s="25" t="s">
        <v>192</v>
      </c>
      <c r="E20" s="25" t="s">
        <v>193</v>
      </c>
      <c r="F20" s="25" t="s">
        <v>1519</v>
      </c>
      <c r="G20" s="25" t="s">
        <v>1334</v>
      </c>
      <c r="H20" s="1268">
        <v>10.199999999999999</v>
      </c>
      <c r="I20" s="1356">
        <v>10.180416666666666</v>
      </c>
      <c r="J20" s="870">
        <v>1.0019236278803259</v>
      </c>
      <c r="K20" s="1269">
        <v>1.0019236278803259</v>
      </c>
      <c r="L20" s="152" t="s">
        <v>2383</v>
      </c>
      <c r="M20" s="9"/>
    </row>
    <row r="21" spans="1:13" ht="97.5" customHeight="1" thickTop="1" thickBot="1" x14ac:dyDescent="0.3">
      <c r="A21" s="106" t="s">
        <v>2367</v>
      </c>
      <c r="B21" s="20" t="s">
        <v>158</v>
      </c>
      <c r="C21" s="114" t="s">
        <v>159</v>
      </c>
      <c r="D21" s="25" t="s">
        <v>231</v>
      </c>
      <c r="E21" s="25" t="s">
        <v>1225</v>
      </c>
      <c r="F21" s="25" t="s">
        <v>1331</v>
      </c>
      <c r="G21" s="1246" t="s">
        <v>276</v>
      </c>
      <c r="H21" s="1268">
        <v>1</v>
      </c>
      <c r="I21" s="1355">
        <v>1.1111</v>
      </c>
      <c r="J21" s="870">
        <v>1.1111</v>
      </c>
      <c r="K21" s="1269">
        <v>1.1111</v>
      </c>
      <c r="L21" s="152" t="s">
        <v>2384</v>
      </c>
      <c r="M21" s="9"/>
    </row>
    <row r="22" spans="1:13" ht="90" customHeight="1" thickTop="1" thickBot="1" x14ac:dyDescent="0.3">
      <c r="A22" s="106" t="s">
        <v>2367</v>
      </c>
      <c r="B22" s="20" t="s">
        <v>158</v>
      </c>
      <c r="C22" s="114" t="s">
        <v>159</v>
      </c>
      <c r="D22" s="25" t="s">
        <v>234</v>
      </c>
      <c r="E22" s="25" t="s">
        <v>235</v>
      </c>
      <c r="F22" s="25" t="s">
        <v>1333</v>
      </c>
      <c r="G22" s="1246" t="s">
        <v>1334</v>
      </c>
      <c r="H22" s="1268">
        <v>4</v>
      </c>
      <c r="I22" s="1356">
        <v>3</v>
      </c>
      <c r="J22" s="870">
        <v>1.3333333333333333</v>
      </c>
      <c r="K22" s="1269">
        <v>1.3333333333333333</v>
      </c>
      <c r="L22" s="152" t="s">
        <v>2385</v>
      </c>
      <c r="M22" s="9"/>
    </row>
    <row r="23" spans="1:13" ht="88.5" customHeight="1" thickTop="1" thickBot="1" x14ac:dyDescent="0.3">
      <c r="A23" s="106" t="s">
        <v>2367</v>
      </c>
      <c r="B23" s="20" t="s">
        <v>158</v>
      </c>
      <c r="C23" s="114" t="s">
        <v>159</v>
      </c>
      <c r="D23" s="114" t="s">
        <v>247</v>
      </c>
      <c r="E23" s="25" t="s">
        <v>248</v>
      </c>
      <c r="F23" s="25" t="s">
        <v>1336</v>
      </c>
      <c r="G23" s="1246" t="s">
        <v>276</v>
      </c>
      <c r="H23" s="1268">
        <v>1</v>
      </c>
      <c r="I23" s="1355">
        <v>0.96052499999999996</v>
      </c>
      <c r="J23" s="870">
        <v>0.96052499999999996</v>
      </c>
      <c r="K23" s="1269">
        <v>0.96052499999999996</v>
      </c>
      <c r="L23" s="152" t="s">
        <v>2386</v>
      </c>
      <c r="M23" s="9"/>
    </row>
    <row r="24" spans="1:13" ht="80.25" customHeight="1" thickTop="1" thickBot="1" x14ac:dyDescent="0.3">
      <c r="A24" s="106" t="s">
        <v>2367</v>
      </c>
      <c r="B24" s="20" t="s">
        <v>158</v>
      </c>
      <c r="C24" s="114" t="s">
        <v>160</v>
      </c>
      <c r="D24" s="25" t="s">
        <v>1158</v>
      </c>
      <c r="E24" s="25" t="s">
        <v>1596</v>
      </c>
      <c r="F24" s="25" t="s">
        <v>1597</v>
      </c>
      <c r="G24" s="1246" t="s">
        <v>276</v>
      </c>
      <c r="H24" s="1268">
        <v>1</v>
      </c>
      <c r="I24" s="1355">
        <v>1.0150000000000001</v>
      </c>
      <c r="J24" s="870">
        <v>1.0150000000000001</v>
      </c>
      <c r="K24" s="1269">
        <v>1.0150000000000001</v>
      </c>
      <c r="L24" s="149" t="s">
        <v>2387</v>
      </c>
      <c r="M24" s="9"/>
    </row>
    <row r="25" spans="1:13" ht="78" customHeight="1" thickTop="1" thickBot="1" x14ac:dyDescent="0.3">
      <c r="A25" s="106" t="s">
        <v>2367</v>
      </c>
      <c r="B25" s="20" t="s">
        <v>158</v>
      </c>
      <c r="C25" s="114" t="s">
        <v>160</v>
      </c>
      <c r="D25" s="114" t="s">
        <v>594</v>
      </c>
      <c r="E25" s="25" t="s">
        <v>595</v>
      </c>
      <c r="F25" s="25" t="s">
        <v>1526</v>
      </c>
      <c r="G25" s="25" t="s">
        <v>1527</v>
      </c>
      <c r="H25" s="1357">
        <v>32</v>
      </c>
      <c r="I25" s="1356">
        <v>30.0825</v>
      </c>
      <c r="J25" s="870">
        <v>1.0637413778775036</v>
      </c>
      <c r="K25" s="1269">
        <v>1.0637413778775036</v>
      </c>
      <c r="L25" s="152" t="s">
        <v>2388</v>
      </c>
      <c r="M25" s="9"/>
    </row>
    <row r="26" spans="1:13" ht="22.5" thickTop="1" thickBot="1" x14ac:dyDescent="0.3">
      <c r="B26" s="322" t="s">
        <v>1294</v>
      </c>
      <c r="C26" s="413"/>
      <c r="D26" s="413"/>
      <c r="E26" s="1079"/>
      <c r="F26" s="1079"/>
      <c r="G26" s="1079"/>
      <c r="H26" s="222"/>
      <c r="I26" s="222"/>
      <c r="J26" s="222"/>
      <c r="K26" s="221"/>
      <c r="L26" s="140"/>
      <c r="M26" s="9"/>
    </row>
    <row r="27" spans="1:13" ht="80.25" customHeight="1" thickTop="1" thickBot="1" x14ac:dyDescent="0.3">
      <c r="A27" s="106" t="s">
        <v>2367</v>
      </c>
      <c r="B27" s="1080" t="s">
        <v>162</v>
      </c>
      <c r="C27" s="441" t="s">
        <v>513</v>
      </c>
      <c r="D27" s="636" t="s">
        <v>918</v>
      </c>
      <c r="E27" s="649" t="s">
        <v>919</v>
      </c>
      <c r="F27" s="649" t="s">
        <v>1338</v>
      </c>
      <c r="G27" s="951" t="s">
        <v>276</v>
      </c>
      <c r="H27" s="1268">
        <v>0.66</v>
      </c>
      <c r="I27" s="1355">
        <v>0.64</v>
      </c>
      <c r="J27" s="870">
        <v>0.96969696969696972</v>
      </c>
      <c r="K27" s="1269">
        <v>0.96969696969696972</v>
      </c>
      <c r="L27" s="152" t="s">
        <v>2389</v>
      </c>
      <c r="M27" s="9"/>
    </row>
    <row r="28" spans="1:13" ht="84" customHeight="1" thickTop="1" thickBot="1" x14ac:dyDescent="0.3">
      <c r="A28" s="106" t="s">
        <v>2367</v>
      </c>
      <c r="B28" s="1080" t="s">
        <v>162</v>
      </c>
      <c r="C28" s="441" t="s">
        <v>165</v>
      </c>
      <c r="D28" s="889" t="s">
        <v>252</v>
      </c>
      <c r="E28" s="25" t="s">
        <v>200</v>
      </c>
      <c r="F28" s="25" t="s">
        <v>1340</v>
      </c>
      <c r="G28" s="1246" t="s">
        <v>276</v>
      </c>
      <c r="H28" s="1268">
        <v>1</v>
      </c>
      <c r="I28" s="1355">
        <v>0.90365000000000006</v>
      </c>
      <c r="J28" s="870">
        <v>0.90365000000000006</v>
      </c>
      <c r="K28" s="1269">
        <v>0.90365000000000006</v>
      </c>
      <c r="L28" s="149" t="s">
        <v>2390</v>
      </c>
      <c r="M28" s="9"/>
    </row>
    <row r="29" spans="1:13" ht="81.75" customHeight="1" thickTop="1" thickBot="1" x14ac:dyDescent="0.3">
      <c r="A29" s="106" t="s">
        <v>2367</v>
      </c>
      <c r="B29" s="1080" t="s">
        <v>162</v>
      </c>
      <c r="C29" s="441" t="s">
        <v>165</v>
      </c>
      <c r="D29" s="889" t="s">
        <v>252</v>
      </c>
      <c r="E29" s="25" t="s">
        <v>1227</v>
      </c>
      <c r="F29" s="25" t="s">
        <v>1342</v>
      </c>
      <c r="G29" s="1246" t="s">
        <v>276</v>
      </c>
      <c r="H29" s="1268">
        <v>1</v>
      </c>
      <c r="I29" s="1355">
        <v>1.1400000000000001</v>
      </c>
      <c r="J29" s="870">
        <v>1.1400000000000001</v>
      </c>
      <c r="K29" s="1269">
        <v>1.1400000000000001</v>
      </c>
      <c r="L29" s="152" t="s">
        <v>2391</v>
      </c>
      <c r="M29" s="9"/>
    </row>
    <row r="30" spans="1:13" ht="78" customHeight="1" thickTop="1" thickBot="1" x14ac:dyDescent="0.3">
      <c r="A30" s="106" t="s">
        <v>2367</v>
      </c>
      <c r="B30" s="1080" t="s">
        <v>162</v>
      </c>
      <c r="C30" s="441" t="s">
        <v>165</v>
      </c>
      <c r="D30" s="889" t="s">
        <v>165</v>
      </c>
      <c r="E30" s="25" t="s">
        <v>264</v>
      </c>
      <c r="F30" s="25" t="s">
        <v>1344</v>
      </c>
      <c r="G30" s="1246" t="s">
        <v>276</v>
      </c>
      <c r="H30" s="1268">
        <v>1</v>
      </c>
      <c r="I30" s="1355">
        <v>0.91666666666666663</v>
      </c>
      <c r="J30" s="870">
        <v>0.91666666666666663</v>
      </c>
      <c r="K30" s="1269">
        <v>0.91666666666666663</v>
      </c>
      <c r="L30" s="152" t="s">
        <v>2392</v>
      </c>
      <c r="M30" s="9"/>
    </row>
    <row r="31" spans="1:13" ht="76.5" thickTop="1" thickBot="1" x14ac:dyDescent="0.3">
      <c r="A31" s="106" t="s">
        <v>2367</v>
      </c>
      <c r="B31" s="1080" t="s">
        <v>162</v>
      </c>
      <c r="C31" s="441" t="s">
        <v>165</v>
      </c>
      <c r="D31" s="889" t="s">
        <v>165</v>
      </c>
      <c r="E31" s="25" t="s">
        <v>266</v>
      </c>
      <c r="F31" s="25" t="s">
        <v>1346</v>
      </c>
      <c r="G31" s="1246" t="s">
        <v>276</v>
      </c>
      <c r="H31" s="1268">
        <v>1</v>
      </c>
      <c r="I31" s="1355">
        <v>0.99</v>
      </c>
      <c r="J31" s="870">
        <v>0.99</v>
      </c>
      <c r="K31" s="1269">
        <v>0.99</v>
      </c>
      <c r="L31" s="152" t="s">
        <v>2393</v>
      </c>
      <c r="M31" s="9"/>
    </row>
    <row r="32" spans="1:13" ht="121.5" thickTop="1" thickBot="1" x14ac:dyDescent="0.3">
      <c r="A32" s="106" t="s">
        <v>2367</v>
      </c>
      <c r="B32" s="1080" t="s">
        <v>162</v>
      </c>
      <c r="C32" s="441" t="s">
        <v>165</v>
      </c>
      <c r="D32" s="25" t="s">
        <v>202</v>
      </c>
      <c r="E32" s="25" t="s">
        <v>203</v>
      </c>
      <c r="F32" s="25" t="s">
        <v>306</v>
      </c>
      <c r="G32" s="25" t="s">
        <v>276</v>
      </c>
      <c r="H32" s="1268">
        <v>1</v>
      </c>
      <c r="I32" s="1355">
        <v>1</v>
      </c>
      <c r="J32" s="870">
        <v>1</v>
      </c>
      <c r="K32" s="1269">
        <v>1</v>
      </c>
      <c r="L32" s="149" t="s">
        <v>2394</v>
      </c>
      <c r="M32" s="9"/>
    </row>
    <row r="33" spans="1:13" ht="61.5" thickTop="1" thickBot="1" x14ac:dyDescent="0.3">
      <c r="A33" s="106" t="s">
        <v>2367</v>
      </c>
      <c r="B33" s="1080" t="s">
        <v>162</v>
      </c>
      <c r="C33" s="114" t="s">
        <v>168</v>
      </c>
      <c r="D33" s="441" t="s">
        <v>487</v>
      </c>
      <c r="E33" s="25" t="s">
        <v>488</v>
      </c>
      <c r="F33" s="25" t="s">
        <v>1349</v>
      </c>
      <c r="G33" s="25" t="s">
        <v>438</v>
      </c>
      <c r="H33" s="1268">
        <v>227000000</v>
      </c>
      <c r="I33" s="1356">
        <v>309552152</v>
      </c>
      <c r="J33" s="870">
        <v>1.3636658678414098</v>
      </c>
      <c r="K33" s="1269">
        <v>1.3636658678414098</v>
      </c>
      <c r="L33" s="149" t="s">
        <v>2395</v>
      </c>
      <c r="M33" s="9"/>
    </row>
    <row r="34" spans="1:13" ht="93" customHeight="1" thickTop="1" thickBot="1" x14ac:dyDescent="0.3">
      <c r="A34" s="106" t="s">
        <v>2367</v>
      </c>
      <c r="B34" s="1080" t="s">
        <v>162</v>
      </c>
      <c r="C34" s="441" t="s">
        <v>327</v>
      </c>
      <c r="D34" s="25" t="s">
        <v>608</v>
      </c>
      <c r="E34" s="23" t="s">
        <v>609</v>
      </c>
      <c r="F34" s="25" t="s">
        <v>1574</v>
      </c>
      <c r="G34" s="66" t="s">
        <v>453</v>
      </c>
      <c r="H34" s="1268">
        <v>271</v>
      </c>
      <c r="I34" s="1356">
        <v>1274</v>
      </c>
      <c r="J34" s="870">
        <v>4.7011070110701105</v>
      </c>
      <c r="K34" s="1269">
        <v>2</v>
      </c>
      <c r="L34" s="149" t="s">
        <v>2396</v>
      </c>
      <c r="M34" s="9"/>
    </row>
    <row r="35" spans="1:13" ht="98.25" customHeight="1" thickTop="1" thickBot="1" x14ac:dyDescent="0.3">
      <c r="A35" s="532" t="s">
        <v>2367</v>
      </c>
      <c r="B35" s="1080" t="s">
        <v>162</v>
      </c>
      <c r="C35" s="532" t="s">
        <v>327</v>
      </c>
      <c r="D35" s="532" t="s">
        <v>617</v>
      </c>
      <c r="E35" s="532" t="s">
        <v>1539</v>
      </c>
      <c r="F35" s="532" t="s">
        <v>1540</v>
      </c>
      <c r="G35" s="532" t="s">
        <v>453</v>
      </c>
      <c r="H35" s="1268">
        <v>0</v>
      </c>
      <c r="I35" s="1355">
        <v>0</v>
      </c>
      <c r="J35" s="870" t="s">
        <v>297</v>
      </c>
      <c r="K35" s="1269" t="s">
        <v>298</v>
      </c>
      <c r="L35" s="723" t="s">
        <v>619</v>
      </c>
      <c r="M35" s="9"/>
    </row>
    <row r="36" spans="1:13" ht="93" customHeight="1" thickTop="1" thickBot="1" x14ac:dyDescent="0.3">
      <c r="A36" s="106" t="s">
        <v>2367</v>
      </c>
      <c r="B36" s="1080" t="s">
        <v>162</v>
      </c>
      <c r="C36" s="441" t="s">
        <v>327</v>
      </c>
      <c r="D36" s="25" t="s">
        <v>611</v>
      </c>
      <c r="E36" s="23" t="s">
        <v>612</v>
      </c>
      <c r="F36" s="23" t="s">
        <v>1536</v>
      </c>
      <c r="G36" s="66" t="s">
        <v>453</v>
      </c>
      <c r="H36" s="1268">
        <v>539</v>
      </c>
      <c r="I36" s="1356">
        <v>1042</v>
      </c>
      <c r="J36" s="870">
        <v>1.9332096474953617</v>
      </c>
      <c r="K36" s="1269">
        <v>1.9332096474953617</v>
      </c>
      <c r="L36" s="152" t="s">
        <v>2397</v>
      </c>
      <c r="M36" s="9"/>
    </row>
    <row r="37" spans="1:13" ht="76.5" thickTop="1" thickBot="1" x14ac:dyDescent="0.3">
      <c r="A37" s="532" t="s">
        <v>2367</v>
      </c>
      <c r="B37" s="1080" t="s">
        <v>162</v>
      </c>
      <c r="C37" s="532" t="s">
        <v>327</v>
      </c>
      <c r="D37" s="532" t="s">
        <v>620</v>
      </c>
      <c r="E37" s="532" t="s">
        <v>621</v>
      </c>
      <c r="F37" s="532" t="s">
        <v>1538</v>
      </c>
      <c r="G37" s="532" t="s">
        <v>453</v>
      </c>
      <c r="H37" s="1268">
        <v>0</v>
      </c>
      <c r="I37" s="1355">
        <v>0</v>
      </c>
      <c r="J37" s="870" t="s">
        <v>297</v>
      </c>
      <c r="K37" s="1269" t="s">
        <v>298</v>
      </c>
      <c r="L37" s="723" t="s">
        <v>619</v>
      </c>
      <c r="M37" s="9"/>
    </row>
    <row r="38" spans="1:13" ht="95.25" customHeight="1" thickTop="1" thickBot="1" x14ac:dyDescent="0.3">
      <c r="A38" s="106" t="s">
        <v>2367</v>
      </c>
      <c r="B38" s="1080" t="s">
        <v>162</v>
      </c>
      <c r="C38" s="441" t="s">
        <v>327</v>
      </c>
      <c r="D38" s="441" t="s">
        <v>640</v>
      </c>
      <c r="E38" s="114" t="s">
        <v>641</v>
      </c>
      <c r="F38" s="114" t="s">
        <v>1541</v>
      </c>
      <c r="G38" s="804" t="s">
        <v>276</v>
      </c>
      <c r="H38" s="1268">
        <v>1</v>
      </c>
      <c r="I38" s="1355">
        <v>1.02</v>
      </c>
      <c r="J38" s="870">
        <v>1.02</v>
      </c>
      <c r="K38" s="1269">
        <v>1.02</v>
      </c>
      <c r="L38" s="149" t="s">
        <v>2398</v>
      </c>
      <c r="M38" s="9"/>
    </row>
    <row r="39" spans="1:13" ht="22.5" thickTop="1" thickBot="1" x14ac:dyDescent="0.3">
      <c r="B39" s="416" t="s">
        <v>1307</v>
      </c>
      <c r="C39" s="416"/>
      <c r="D39" s="416"/>
      <c r="E39" s="1081"/>
      <c r="F39" s="1081"/>
      <c r="G39" s="1081"/>
      <c r="H39" s="229"/>
      <c r="I39" s="229"/>
      <c r="J39" s="229"/>
      <c r="K39" s="228"/>
      <c r="L39" s="160"/>
      <c r="M39" s="9"/>
    </row>
    <row r="40" spans="1:13" ht="82.5" customHeight="1" thickTop="1" thickBot="1" x14ac:dyDescent="0.3">
      <c r="A40" s="106" t="s">
        <v>2367</v>
      </c>
      <c r="B40" s="1082" t="s">
        <v>172</v>
      </c>
      <c r="C40" s="35" t="s">
        <v>173</v>
      </c>
      <c r="D40" s="641" t="s">
        <v>226</v>
      </c>
      <c r="E40" s="645" t="s">
        <v>206</v>
      </c>
      <c r="F40" s="645" t="s">
        <v>333</v>
      </c>
      <c r="G40" s="645" t="s">
        <v>276</v>
      </c>
      <c r="H40" s="1268">
        <v>1</v>
      </c>
      <c r="I40" s="1355">
        <v>0.95749999999999991</v>
      </c>
      <c r="J40" s="870">
        <v>0.95749999999999991</v>
      </c>
      <c r="K40" s="1269">
        <v>0.95749999999999991</v>
      </c>
      <c r="L40" s="152" t="s">
        <v>2399</v>
      </c>
      <c r="M40" s="9"/>
    </row>
    <row r="41" spans="1:13" ht="85.5" customHeight="1" thickTop="1" x14ac:dyDescent="0.35">
      <c r="B41" s="16"/>
      <c r="C41" s="16"/>
      <c r="D41" s="16"/>
      <c r="E41" s="16"/>
      <c r="F41" s="16"/>
      <c r="G41" s="16"/>
      <c r="J41" s="47" t="s">
        <v>177</v>
      </c>
      <c r="K41" s="1178">
        <v>1.1501422575991651</v>
      </c>
      <c r="L41" s="17" t="s">
        <v>178</v>
      </c>
    </row>
    <row r="42" spans="1:13" x14ac:dyDescent="0.35">
      <c r="B42" s="16"/>
      <c r="C42" s="16"/>
      <c r="D42" s="16"/>
      <c r="E42" s="16"/>
      <c r="F42" s="16"/>
      <c r="G42" s="16"/>
      <c r="K42" s="233"/>
    </row>
    <row r="43" spans="1:13" x14ac:dyDescent="0.35">
      <c r="B43" s="16"/>
      <c r="C43" s="16"/>
      <c r="D43" s="16"/>
      <c r="E43" s="16"/>
      <c r="F43" s="16"/>
      <c r="G43" s="16"/>
      <c r="K43" s="233"/>
    </row>
    <row r="44" spans="1:13" x14ac:dyDescent="0.35">
      <c r="B44" s="16"/>
      <c r="C44" s="16"/>
      <c r="D44" s="16"/>
      <c r="E44" s="16"/>
      <c r="F44" s="16"/>
      <c r="G44" s="16"/>
      <c r="K44" s="233"/>
    </row>
    <row r="45" spans="1:13" x14ac:dyDescent="0.35">
      <c r="B45" s="16"/>
      <c r="C45" s="16"/>
      <c r="D45" s="16"/>
      <c r="E45" s="16"/>
      <c r="F45" s="16"/>
      <c r="G45" s="16"/>
      <c r="K45" s="233"/>
    </row>
    <row r="46" spans="1:13" x14ac:dyDescent="0.35">
      <c r="B46" s="16"/>
      <c r="C46" s="16"/>
      <c r="D46" s="16"/>
      <c r="K46" s="233"/>
    </row>
    <row r="47" spans="1:13" x14ac:dyDescent="0.35">
      <c r="K47" s="233"/>
    </row>
    <row r="48" spans="1:13"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a0kh8Cb5rwR9D0E/DT4i01tgwHZ7T7RMelBhnDLICDtzqn9deIFe0xpbkxsuJODAkKDJoZfl2domrQMrguRP7A==" saltValue="8mLJTX1QTI8w+PuiFEDIOw==" spinCount="100000" sheet="1" objects="1" scenarios="1"/>
  <conditionalFormatting sqref="H5:H13">
    <cfRule type="expression" dxfId="1158" priority="135">
      <formula>OR($G5="Número",$G5="Meses",$G5="Pesos",$G5="Millones")</formula>
    </cfRule>
    <cfRule type="expression" dxfId="1157" priority="136">
      <formula>$G5="Porcentaje"</formula>
    </cfRule>
  </conditionalFormatting>
  <conditionalFormatting sqref="K5:K13">
    <cfRule type="cellIs" dxfId="1156" priority="131" operator="greaterThan">
      <formula>1.1</formula>
    </cfRule>
    <cfRule type="cellIs" dxfId="1155" priority="132" operator="between">
      <formula>100%</formula>
      <formula>110%</formula>
    </cfRule>
    <cfRule type="cellIs" dxfId="1154" priority="133" operator="between">
      <formula>70%</formula>
      <formula>99.9999999%</formula>
    </cfRule>
    <cfRule type="cellIs" dxfId="1153" priority="134" operator="between">
      <formula>0</formula>
      <formula>0.6999999999999</formula>
    </cfRule>
  </conditionalFormatting>
  <conditionalFormatting sqref="J5:J13">
    <cfRule type="containsText" dxfId="1152" priority="125" operator="containsText" text="Sin medición en la vigencia">
      <formula>NOT(ISERROR(SEARCH("Sin medición en la vigencia",J5)))</formula>
    </cfRule>
    <cfRule type="cellIs" dxfId="1151" priority="126" operator="greaterThan">
      <formula>1.1</formula>
    </cfRule>
    <cfRule type="cellIs" dxfId="1150" priority="127" operator="between">
      <formula>100%</formula>
      <formula>110%</formula>
    </cfRule>
    <cfRule type="cellIs" dxfId="1149" priority="128" operator="between">
      <formula>70%</formula>
      <formula>99.9999999%</formula>
    </cfRule>
    <cfRule type="cellIs" dxfId="1148" priority="129" operator="between">
      <formula>0</formula>
      <formula>0.6999999999999</formula>
    </cfRule>
  </conditionalFormatting>
  <conditionalFormatting sqref="H15:H25">
    <cfRule type="expression" dxfId="1147" priority="101">
      <formula>OR($G15="Número",$G15="Meses",$G15="Pesos",$G15="Millones")</formula>
    </cfRule>
    <cfRule type="expression" dxfId="1146" priority="102">
      <formula>$G15="Porcentaje"</formula>
    </cfRule>
  </conditionalFormatting>
  <conditionalFormatting sqref="K15:K25">
    <cfRule type="cellIs" dxfId="1145" priority="97" operator="greaterThan">
      <formula>1.1</formula>
    </cfRule>
    <cfRule type="cellIs" dxfId="1144" priority="98" operator="between">
      <formula>100%</formula>
      <formula>110%</formula>
    </cfRule>
    <cfRule type="cellIs" dxfId="1143" priority="99" operator="between">
      <formula>70%</formula>
      <formula>99.9999999%</formula>
    </cfRule>
    <cfRule type="cellIs" dxfId="1142" priority="100" operator="between">
      <formula>0</formula>
      <formula>0.6999999999999</formula>
    </cfRule>
  </conditionalFormatting>
  <conditionalFormatting sqref="J15:J25">
    <cfRule type="containsText" dxfId="1141" priority="91" operator="containsText" text="Sin medición en la vigencia">
      <formula>NOT(ISERROR(SEARCH("Sin medición en la vigencia",J15)))</formula>
    </cfRule>
    <cfRule type="cellIs" dxfId="1140" priority="92" operator="greaterThan">
      <formula>1.1</formula>
    </cfRule>
    <cfRule type="cellIs" dxfId="1139" priority="93" operator="between">
      <formula>100%</formula>
      <formula>110%</formula>
    </cfRule>
    <cfRule type="cellIs" dxfId="1138" priority="94" operator="between">
      <formula>70%</formula>
      <formula>99.9999999%</formula>
    </cfRule>
    <cfRule type="cellIs" dxfId="1137" priority="95" operator="between">
      <formula>0</formula>
      <formula>0.6999999999999</formula>
    </cfRule>
  </conditionalFormatting>
  <conditionalFormatting sqref="H27:H38">
    <cfRule type="expression" dxfId="1136" priority="67">
      <formula>OR($G27="Número",$G27="Meses",$G27="Pesos",$G27="Millones")</formula>
    </cfRule>
    <cfRule type="expression" dxfId="1135" priority="68">
      <formula>$G27="Porcentaje"</formula>
    </cfRule>
  </conditionalFormatting>
  <conditionalFormatting sqref="K27:K38">
    <cfRule type="cellIs" dxfId="1134" priority="63" operator="greaterThan">
      <formula>1.1</formula>
    </cfRule>
    <cfRule type="cellIs" dxfId="1133" priority="64" operator="between">
      <formula>100%</formula>
      <formula>110%</formula>
    </cfRule>
    <cfRule type="cellIs" dxfId="1132" priority="65" operator="between">
      <formula>70%</formula>
      <formula>99.9999999%</formula>
    </cfRule>
    <cfRule type="cellIs" dxfId="1131" priority="66" operator="between">
      <formula>0</formula>
      <formula>0.6999999999999</formula>
    </cfRule>
  </conditionalFormatting>
  <conditionalFormatting sqref="J27:J38">
    <cfRule type="containsText" dxfId="1130" priority="57" operator="containsText" text="Sin medición en la vigencia">
      <formula>NOT(ISERROR(SEARCH("Sin medición en la vigencia",J27)))</formula>
    </cfRule>
    <cfRule type="cellIs" dxfId="1129" priority="58" operator="greaterThan">
      <formula>1.1</formula>
    </cfRule>
    <cfRule type="cellIs" dxfId="1128" priority="59" operator="between">
      <formula>100%</formula>
      <formula>110%</formula>
    </cfRule>
    <cfRule type="cellIs" dxfId="1127" priority="60" operator="between">
      <formula>70%</formula>
      <formula>99.9999999%</formula>
    </cfRule>
    <cfRule type="cellIs" dxfId="1126" priority="61" operator="between">
      <formula>0</formula>
      <formula>0.6999999999999</formula>
    </cfRule>
  </conditionalFormatting>
  <conditionalFormatting sqref="H40">
    <cfRule type="expression" dxfId="1125" priority="33">
      <formula>OR($G40="Número",$G40="Meses",$G40="Pesos",$G40="Millones")</formula>
    </cfRule>
    <cfRule type="expression" dxfId="1124" priority="34">
      <formula>$G40="Porcentaje"</formula>
    </cfRule>
  </conditionalFormatting>
  <conditionalFormatting sqref="K40">
    <cfRule type="cellIs" dxfId="1123" priority="29" operator="greaterThan">
      <formula>1.1</formula>
    </cfRule>
    <cfRule type="cellIs" dxfId="1122" priority="30" operator="between">
      <formula>100%</formula>
      <formula>110%</formula>
    </cfRule>
    <cfRule type="cellIs" dxfId="1121" priority="31" operator="between">
      <formula>70%</formula>
      <formula>99.9999999%</formula>
    </cfRule>
    <cfRule type="cellIs" dxfId="1120" priority="32" operator="between">
      <formula>0</formula>
      <formula>0.6999999999999</formula>
    </cfRule>
  </conditionalFormatting>
  <conditionalFormatting sqref="J40">
    <cfRule type="containsText" dxfId="1119" priority="23" operator="containsText" text="Sin medición en la vigencia">
      <formula>NOT(ISERROR(SEARCH("Sin medición en la vigencia",J40)))</formula>
    </cfRule>
    <cfRule type="cellIs" dxfId="1118" priority="24" operator="greaterThan">
      <formula>1.1</formula>
    </cfRule>
    <cfRule type="cellIs" dxfId="1117" priority="25" operator="between">
      <formula>100%</formula>
      <formula>110%</formula>
    </cfRule>
    <cfRule type="cellIs" dxfId="1116" priority="26" operator="between">
      <formula>70%</formula>
      <formula>99.9999999%</formula>
    </cfRule>
    <cfRule type="cellIs" dxfId="1115" priority="27" operator="between">
      <formula>0</formula>
      <formula>0.6999999999999</formula>
    </cfRule>
  </conditionalFormatting>
  <hyperlinks>
    <hyperlink ref="L41" location="Principal!A1" display="volver al índice" xr:uid="{00000000-0004-0000-5D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30" operator="containsText" id="{66C6CC62-9D87-4028-88F3-601FBA660D24}">
            <xm:f>NOT(ISERROR(SEARCH("-",K5)))</xm:f>
            <xm:f>"-"</xm:f>
            <x14:dxf>
              <fill>
                <patternFill>
                  <bgColor rgb="FF000000"/>
                </patternFill>
              </fill>
            </x14:dxf>
          </x14:cfRule>
          <xm:sqref>K5:K13</xm:sqref>
        </x14:conditionalFormatting>
        <x14:conditionalFormatting xmlns:xm="http://schemas.microsoft.com/office/excel/2006/main">
          <x14:cfRule type="containsText" priority="96" operator="containsText" id="{6FC21770-93A6-40AD-8B55-3EF848D07A2B}">
            <xm:f>NOT(ISERROR(SEARCH("-",K15)))</xm:f>
            <xm:f>"-"</xm:f>
            <x14:dxf>
              <fill>
                <patternFill>
                  <bgColor rgb="FF000000"/>
                </patternFill>
              </fill>
            </x14:dxf>
          </x14:cfRule>
          <xm:sqref>K15:K25</xm:sqref>
        </x14:conditionalFormatting>
        <x14:conditionalFormatting xmlns:xm="http://schemas.microsoft.com/office/excel/2006/main">
          <x14:cfRule type="containsText" priority="62" operator="containsText" id="{84FCAB64-7528-44FE-B168-AA4DD45E8D20}">
            <xm:f>NOT(ISERROR(SEARCH("-",K27)))</xm:f>
            <xm:f>"-"</xm:f>
            <x14:dxf>
              <fill>
                <patternFill>
                  <bgColor rgb="FF000000"/>
                </patternFill>
              </fill>
            </x14:dxf>
          </x14:cfRule>
          <xm:sqref>K27:K38</xm:sqref>
        </x14:conditionalFormatting>
        <x14:conditionalFormatting xmlns:xm="http://schemas.microsoft.com/office/excel/2006/main">
          <x14:cfRule type="containsText" priority="28" operator="containsText" id="{622B847F-B2B5-4604-98E2-8AC2072AA717}">
            <xm:f>NOT(ISERROR(SEARCH("-",K40)))</xm:f>
            <xm:f>"-"</xm:f>
            <x14:dxf>
              <fill>
                <patternFill>
                  <bgColor rgb="FF000000"/>
                </patternFill>
              </fill>
            </x14:dxf>
          </x14:cfRule>
          <xm:sqref>K40</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L115"/>
  <sheetViews>
    <sheetView zoomScale="60" zoomScaleNormal="60" workbookViewId="0">
      <pane xSplit="7" ySplit="4" topLeftCell="H42" activePane="bottomRight" state="frozen"/>
      <selection pane="topRight" activeCell="H1" sqref="H1"/>
      <selection pane="bottomLeft" activeCell="A5" sqref="A5"/>
      <selection pane="bottomRight" activeCell="H5" sqref="H5"/>
    </sheetView>
  </sheetViews>
  <sheetFormatPr baseColWidth="10" defaultColWidth="11.42578125" defaultRowHeight="21" x14ac:dyDescent="0.35"/>
  <cols>
    <col min="1" max="1" width="19.7109375" customWidth="1"/>
    <col min="2" max="2" width="20.5703125" customWidth="1"/>
    <col min="3" max="3" width="28.42578125" customWidth="1"/>
    <col min="4" max="4" width="29.5703125" customWidth="1"/>
    <col min="5" max="5" width="24.85546875" customWidth="1"/>
    <col min="6" max="6" width="34.42578125" customWidth="1"/>
    <col min="7" max="7" width="14" customWidth="1"/>
    <col min="8" max="9" width="22.28515625" style="235" bestFit="1" customWidth="1"/>
    <col min="10" max="10" width="22.140625" style="235" customWidth="1"/>
    <col min="11" max="11" width="28.28515625" style="235" customWidth="1"/>
    <col min="12" max="12" width="77.85546875" style="167" customWidth="1"/>
  </cols>
  <sheetData>
    <row r="1" spans="1:12" ht="81.75" customHeight="1" thickBot="1" x14ac:dyDescent="0.3">
      <c r="A1" s="116"/>
      <c r="B1" s="198" t="s">
        <v>122</v>
      </c>
      <c r="C1" s="198"/>
      <c r="D1" s="199" t="s">
        <v>2400</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ht="91.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2" ht="22.5" thickTop="1" thickBot="1" x14ac:dyDescent="0.3">
      <c r="A4" s="105"/>
      <c r="B4" s="204" t="s">
        <v>135</v>
      </c>
      <c r="C4" s="204"/>
      <c r="D4" s="204"/>
      <c r="E4" s="204"/>
      <c r="F4" s="204"/>
      <c r="G4" s="204"/>
      <c r="H4" s="206"/>
      <c r="I4" s="206"/>
      <c r="J4" s="206"/>
      <c r="K4" s="206"/>
      <c r="L4" s="175"/>
    </row>
    <row r="5" spans="1:12" ht="88.5" customHeight="1" thickTop="1" thickBot="1" x14ac:dyDescent="0.3">
      <c r="A5" s="106" t="s">
        <v>2401</v>
      </c>
      <c r="B5" s="87" t="s">
        <v>137</v>
      </c>
      <c r="C5" s="25" t="s">
        <v>138</v>
      </c>
      <c r="D5" s="25" t="s">
        <v>139</v>
      </c>
      <c r="E5" s="25" t="s">
        <v>140</v>
      </c>
      <c r="F5" s="25" t="s">
        <v>275</v>
      </c>
      <c r="G5" s="25" t="s">
        <v>276</v>
      </c>
      <c r="H5" s="225">
        <v>0.95</v>
      </c>
      <c r="I5" s="225">
        <v>0.95399999999999996</v>
      </c>
      <c r="J5" s="211">
        <v>1.0042105263157894</v>
      </c>
      <c r="K5" s="208">
        <v>1.0042105263157894</v>
      </c>
      <c r="L5" s="152" t="s">
        <v>2402</v>
      </c>
    </row>
    <row r="6" spans="1:12" ht="79.5" customHeight="1" thickTop="1" thickBot="1" x14ac:dyDescent="0.3">
      <c r="A6" s="106" t="s">
        <v>2401</v>
      </c>
      <c r="B6" s="87" t="s">
        <v>137</v>
      </c>
      <c r="C6" s="25" t="s">
        <v>138</v>
      </c>
      <c r="D6" s="25" t="s">
        <v>141</v>
      </c>
      <c r="E6" s="25" t="s">
        <v>142</v>
      </c>
      <c r="F6" s="25" t="s">
        <v>279</v>
      </c>
      <c r="G6" s="25" t="s">
        <v>276</v>
      </c>
      <c r="H6" s="338">
        <v>0.95</v>
      </c>
      <c r="I6" s="338">
        <v>0.873</v>
      </c>
      <c r="J6" s="211">
        <v>0.91894736842105262</v>
      </c>
      <c r="K6" s="208">
        <v>0.91894736842105262</v>
      </c>
      <c r="L6" s="152" t="s">
        <v>2403</v>
      </c>
    </row>
    <row r="7" spans="1:12" ht="82.15" customHeight="1" thickTop="1" thickBot="1" x14ac:dyDescent="0.3">
      <c r="A7" s="106" t="s">
        <v>2401</v>
      </c>
      <c r="B7" s="87" t="s">
        <v>137</v>
      </c>
      <c r="C7" s="25" t="s">
        <v>143</v>
      </c>
      <c r="D7" s="25" t="s">
        <v>1135</v>
      </c>
      <c r="E7" s="25" t="s">
        <v>565</v>
      </c>
      <c r="F7" s="25" t="s">
        <v>1879</v>
      </c>
      <c r="G7" s="25" t="s">
        <v>1443</v>
      </c>
      <c r="H7" s="338">
        <v>306381.76452639024</v>
      </c>
      <c r="I7" s="338">
        <v>370025</v>
      </c>
      <c r="J7" s="211">
        <v>1.2077252723313689</v>
      </c>
      <c r="K7" s="208">
        <v>1.2077252723313689</v>
      </c>
      <c r="L7" s="152" t="s">
        <v>2404</v>
      </c>
    </row>
    <row r="8" spans="1:12" ht="181.5" thickTop="1" thickBot="1" x14ac:dyDescent="0.3">
      <c r="A8" s="106" t="s">
        <v>2401</v>
      </c>
      <c r="B8" s="87" t="s">
        <v>137</v>
      </c>
      <c r="C8" s="25" t="s">
        <v>143</v>
      </c>
      <c r="D8" s="25" t="s">
        <v>564</v>
      </c>
      <c r="E8" s="25" t="s">
        <v>144</v>
      </c>
      <c r="F8" s="25" t="s">
        <v>1496</v>
      </c>
      <c r="G8" s="25" t="s">
        <v>1443</v>
      </c>
      <c r="H8" s="338">
        <v>77477.200907229082</v>
      </c>
      <c r="I8" s="338">
        <v>69110.699999999983</v>
      </c>
      <c r="J8" s="211">
        <v>0.89201338188188917</v>
      </c>
      <c r="K8" s="208">
        <v>0.89201338188188917</v>
      </c>
      <c r="L8" s="152" t="s">
        <v>2405</v>
      </c>
    </row>
    <row r="9" spans="1:12" ht="76.5" thickTop="1" thickBot="1" x14ac:dyDescent="0.3">
      <c r="A9" s="106" t="s">
        <v>2401</v>
      </c>
      <c r="B9" s="87" t="s">
        <v>137</v>
      </c>
      <c r="C9" s="25" t="s">
        <v>143</v>
      </c>
      <c r="D9" s="25" t="s">
        <v>145</v>
      </c>
      <c r="E9" s="103" t="s">
        <v>146</v>
      </c>
      <c r="F9" s="103" t="s">
        <v>1550</v>
      </c>
      <c r="G9" s="12" t="s">
        <v>1499</v>
      </c>
      <c r="H9" s="232">
        <v>195</v>
      </c>
      <c r="I9" s="232">
        <v>162</v>
      </c>
      <c r="J9" s="211">
        <v>0.83076923076923082</v>
      </c>
      <c r="K9" s="208">
        <v>0.83076923076923082</v>
      </c>
      <c r="L9" s="152" t="s">
        <v>2406</v>
      </c>
    </row>
    <row r="10" spans="1:12" ht="77.45" customHeight="1" thickTop="1" thickBot="1" x14ac:dyDescent="0.3">
      <c r="A10" s="106" t="s">
        <v>2401</v>
      </c>
      <c r="B10" s="87" t="s">
        <v>137</v>
      </c>
      <c r="C10" s="25" t="s">
        <v>143</v>
      </c>
      <c r="D10" s="25" t="s">
        <v>1138</v>
      </c>
      <c r="E10" s="25" t="s">
        <v>466</v>
      </c>
      <c r="F10" s="25" t="s">
        <v>466</v>
      </c>
      <c r="G10" s="25" t="s">
        <v>438</v>
      </c>
      <c r="H10" s="338">
        <v>29510000000</v>
      </c>
      <c r="I10" s="338">
        <v>45535432000</v>
      </c>
      <c r="J10" s="211">
        <v>1.5430508980006776</v>
      </c>
      <c r="K10" s="208">
        <v>1.5430508980006776</v>
      </c>
      <c r="L10" s="152" t="s">
        <v>2407</v>
      </c>
    </row>
    <row r="11" spans="1:12" ht="54.6" customHeight="1" thickTop="1" thickBot="1" x14ac:dyDescent="0.3">
      <c r="A11" s="106" t="s">
        <v>2401</v>
      </c>
      <c r="B11" s="87" t="s">
        <v>137</v>
      </c>
      <c r="C11" s="25" t="s">
        <v>143</v>
      </c>
      <c r="D11" s="25" t="s">
        <v>506</v>
      </c>
      <c r="E11" s="103" t="s">
        <v>507</v>
      </c>
      <c r="F11" s="25" t="s">
        <v>508</v>
      </c>
      <c r="G11" s="25" t="s">
        <v>438</v>
      </c>
      <c r="H11" s="338">
        <v>6225000</v>
      </c>
      <c r="I11" s="338">
        <v>68589954</v>
      </c>
      <c r="J11" s="211">
        <v>11.018466506024096</v>
      </c>
      <c r="K11" s="208">
        <v>2</v>
      </c>
      <c r="L11" s="152" t="s">
        <v>2408</v>
      </c>
    </row>
    <row r="12" spans="1:12" ht="62.45" customHeight="1" thickTop="1" thickBot="1" x14ac:dyDescent="0.3">
      <c r="A12" s="106" t="s">
        <v>2401</v>
      </c>
      <c r="B12" s="87" t="s">
        <v>137</v>
      </c>
      <c r="C12" s="25" t="s">
        <v>143</v>
      </c>
      <c r="D12" s="25" t="s">
        <v>506</v>
      </c>
      <c r="E12" s="103" t="s">
        <v>510</v>
      </c>
      <c r="F12" s="25" t="s">
        <v>511</v>
      </c>
      <c r="G12" s="25" t="s">
        <v>438</v>
      </c>
      <c r="H12" s="338">
        <v>73929000</v>
      </c>
      <c r="I12" s="338">
        <v>26819700</v>
      </c>
      <c r="J12" s="211">
        <v>0.36277644767276712</v>
      </c>
      <c r="K12" s="208">
        <v>0.36277644767276712</v>
      </c>
      <c r="L12" s="152" t="s">
        <v>2409</v>
      </c>
    </row>
    <row r="13" spans="1:12" ht="106.5" thickTop="1" thickBot="1" x14ac:dyDescent="0.3">
      <c r="A13" s="106" t="s">
        <v>2401</v>
      </c>
      <c r="B13" s="87" t="s">
        <v>137</v>
      </c>
      <c r="C13" s="25" t="s">
        <v>143</v>
      </c>
      <c r="D13" s="25" t="s">
        <v>150</v>
      </c>
      <c r="E13" s="114" t="s">
        <v>151</v>
      </c>
      <c r="F13" s="114" t="s">
        <v>1322</v>
      </c>
      <c r="G13" s="114" t="s">
        <v>276</v>
      </c>
      <c r="H13" s="338">
        <v>0.65500000000000003</v>
      </c>
      <c r="I13" s="338">
        <v>0.75</v>
      </c>
      <c r="J13" s="211">
        <v>1.1450381679389312</v>
      </c>
      <c r="K13" s="208">
        <v>1.1450381679389312</v>
      </c>
      <c r="L13" s="152" t="s">
        <v>2410</v>
      </c>
    </row>
    <row r="14" spans="1:12" ht="61.5" thickTop="1" thickBot="1" x14ac:dyDescent="0.3">
      <c r="A14" s="106" t="s">
        <v>2401</v>
      </c>
      <c r="B14" s="87" t="s">
        <v>137</v>
      </c>
      <c r="C14" s="25" t="s">
        <v>143</v>
      </c>
      <c r="D14" s="25" t="s">
        <v>150</v>
      </c>
      <c r="E14" s="114" t="s">
        <v>1141</v>
      </c>
      <c r="F14" s="114" t="s">
        <v>1324</v>
      </c>
      <c r="G14" s="114" t="s">
        <v>276</v>
      </c>
      <c r="H14" s="338">
        <v>1</v>
      </c>
      <c r="I14" s="338">
        <v>1</v>
      </c>
      <c r="J14" s="211">
        <v>1</v>
      </c>
      <c r="K14" s="208">
        <v>1</v>
      </c>
      <c r="L14" s="152" t="s">
        <v>2411</v>
      </c>
    </row>
    <row r="15" spans="1:12" ht="136.5" thickTop="1" thickBot="1" x14ac:dyDescent="0.3">
      <c r="A15" s="106" t="s">
        <v>2401</v>
      </c>
      <c r="B15" s="87" t="s">
        <v>137</v>
      </c>
      <c r="C15" s="25" t="s">
        <v>143</v>
      </c>
      <c r="D15" s="25" t="s">
        <v>150</v>
      </c>
      <c r="E15" s="114" t="s">
        <v>1143</v>
      </c>
      <c r="F15" s="114" t="s">
        <v>1326</v>
      </c>
      <c r="G15" s="114" t="s">
        <v>276</v>
      </c>
      <c r="H15" s="338">
        <v>1</v>
      </c>
      <c r="I15" s="338">
        <v>1</v>
      </c>
      <c r="J15" s="211">
        <v>1</v>
      </c>
      <c r="K15" s="208">
        <v>1</v>
      </c>
      <c r="L15" s="152" t="s">
        <v>2411</v>
      </c>
    </row>
    <row r="16" spans="1:12" ht="22.5" thickTop="1" thickBot="1" x14ac:dyDescent="0.3">
      <c r="B16" s="327" t="s">
        <v>290</v>
      </c>
      <c r="C16" s="899"/>
      <c r="D16" s="899"/>
      <c r="E16" s="327"/>
      <c r="F16" s="327"/>
      <c r="G16" s="327"/>
      <c r="H16" s="216"/>
      <c r="I16" s="216"/>
      <c r="J16" s="216"/>
      <c r="K16" s="212"/>
      <c r="L16" s="289"/>
    </row>
    <row r="17" spans="1:12" ht="76.5" thickTop="1" thickBot="1" x14ac:dyDescent="0.3">
      <c r="A17" s="106" t="s">
        <v>2401</v>
      </c>
      <c r="B17" s="79" t="s">
        <v>158</v>
      </c>
      <c r="C17" s="25" t="s">
        <v>159</v>
      </c>
      <c r="D17" s="1158" t="s">
        <v>1685</v>
      </c>
      <c r="E17" s="346" t="s">
        <v>632</v>
      </c>
      <c r="F17" s="346" t="s">
        <v>1506</v>
      </c>
      <c r="G17" s="822" t="s">
        <v>453</v>
      </c>
      <c r="H17" s="338">
        <v>24</v>
      </c>
      <c r="I17" s="338">
        <v>18</v>
      </c>
      <c r="J17" s="211">
        <v>0.75</v>
      </c>
      <c r="K17" s="208">
        <v>0.75</v>
      </c>
      <c r="L17" s="152" t="s">
        <v>2412</v>
      </c>
    </row>
    <row r="18" spans="1:12" ht="61.5" customHeight="1" thickTop="1" thickBot="1" x14ac:dyDescent="0.3">
      <c r="A18" s="106" t="s">
        <v>2401</v>
      </c>
      <c r="B18" s="79" t="s">
        <v>158</v>
      </c>
      <c r="C18" s="25" t="s">
        <v>159</v>
      </c>
      <c r="D18" s="901" t="s">
        <v>1654</v>
      </c>
      <c r="E18" s="346" t="s">
        <v>635</v>
      </c>
      <c r="F18" s="346" t="s">
        <v>1509</v>
      </c>
      <c r="G18" s="676" t="s">
        <v>1499</v>
      </c>
      <c r="H18" s="232">
        <v>11</v>
      </c>
      <c r="I18" s="232">
        <v>11</v>
      </c>
      <c r="J18" s="211">
        <v>1</v>
      </c>
      <c r="K18" s="208">
        <v>1</v>
      </c>
      <c r="L18" s="152" t="s">
        <v>2413</v>
      </c>
    </row>
    <row r="19" spans="1:12" ht="97.15" customHeight="1" thickTop="1" thickBot="1" x14ac:dyDescent="0.3">
      <c r="A19" s="106" t="s">
        <v>2401</v>
      </c>
      <c r="B19" s="79" t="s">
        <v>158</v>
      </c>
      <c r="C19" s="25" t="s">
        <v>159</v>
      </c>
      <c r="D19" s="901" t="s">
        <v>1654</v>
      </c>
      <c r="E19" s="346" t="s">
        <v>637</v>
      </c>
      <c r="F19" s="346" t="s">
        <v>1511</v>
      </c>
      <c r="G19" s="676" t="s">
        <v>1499</v>
      </c>
      <c r="H19" s="232">
        <v>6</v>
      </c>
      <c r="I19" s="232">
        <v>1</v>
      </c>
      <c r="J19" s="211">
        <v>0.16666666666666666</v>
      </c>
      <c r="K19" s="208">
        <v>0.16666666666666666</v>
      </c>
      <c r="L19" s="152" t="s">
        <v>2414</v>
      </c>
    </row>
    <row r="20" spans="1:12" ht="211.5" thickTop="1" thickBot="1" x14ac:dyDescent="0.3">
      <c r="A20" s="106" t="s">
        <v>2401</v>
      </c>
      <c r="B20" s="79" t="s">
        <v>158</v>
      </c>
      <c r="C20" s="25" t="s">
        <v>159</v>
      </c>
      <c r="D20" s="901" t="s">
        <v>1513</v>
      </c>
      <c r="E20" s="346" t="s">
        <v>1514</v>
      </c>
      <c r="F20" s="346" t="s">
        <v>1515</v>
      </c>
      <c r="G20" s="38" t="s">
        <v>276</v>
      </c>
      <c r="H20" s="338">
        <v>0.5</v>
      </c>
      <c r="I20" s="338">
        <v>0.51583333333333337</v>
      </c>
      <c r="J20" s="211">
        <v>1.0316666666666667</v>
      </c>
      <c r="K20" s="208">
        <v>1.0316666666666667</v>
      </c>
      <c r="L20" s="152" t="s">
        <v>2415</v>
      </c>
    </row>
    <row r="21" spans="1:12" ht="81.75" customHeight="1" thickTop="1" thickBot="1" x14ac:dyDescent="0.3">
      <c r="A21" s="106" t="s">
        <v>2401</v>
      </c>
      <c r="B21" s="79" t="s">
        <v>158</v>
      </c>
      <c r="C21" s="25" t="s">
        <v>159</v>
      </c>
      <c r="D21" s="901" t="s">
        <v>577</v>
      </c>
      <c r="E21" s="346" t="s">
        <v>578</v>
      </c>
      <c r="F21" s="346" t="s">
        <v>1560</v>
      </c>
      <c r="G21" s="38" t="s">
        <v>453</v>
      </c>
      <c r="H21" s="338">
        <v>635</v>
      </c>
      <c r="I21" s="338">
        <v>1185</v>
      </c>
      <c r="J21" s="211">
        <v>1.8661417322834646</v>
      </c>
      <c r="K21" s="208">
        <v>1.8661417322834646</v>
      </c>
      <c r="L21" s="152" t="s">
        <v>2416</v>
      </c>
    </row>
    <row r="22" spans="1:12" ht="76.5" customHeight="1" thickTop="1" thickBot="1" x14ac:dyDescent="0.3">
      <c r="A22" s="106" t="s">
        <v>2401</v>
      </c>
      <c r="B22" s="79" t="s">
        <v>158</v>
      </c>
      <c r="C22" s="25" t="s">
        <v>159</v>
      </c>
      <c r="D22" s="901" t="s">
        <v>1146</v>
      </c>
      <c r="E22" s="346" t="s">
        <v>1147</v>
      </c>
      <c r="F22" s="346" t="s">
        <v>1519</v>
      </c>
      <c r="G22" s="38" t="s">
        <v>1334</v>
      </c>
      <c r="H22" s="338">
        <v>10.199999999999999</v>
      </c>
      <c r="I22" s="338">
        <v>9.9166666666666661</v>
      </c>
      <c r="J22" s="211">
        <v>1.0285714285714285</v>
      </c>
      <c r="K22" s="208">
        <v>1.0285714285714285</v>
      </c>
      <c r="L22" s="152" t="s">
        <v>2411</v>
      </c>
    </row>
    <row r="23" spans="1:12" ht="76.5" thickTop="1" thickBot="1" x14ac:dyDescent="0.3">
      <c r="A23" s="106" t="s">
        <v>2401</v>
      </c>
      <c r="B23" s="79" t="s">
        <v>158</v>
      </c>
      <c r="C23" s="25" t="s">
        <v>159</v>
      </c>
      <c r="D23" s="901" t="s">
        <v>1149</v>
      </c>
      <c r="E23" s="346" t="s">
        <v>1150</v>
      </c>
      <c r="F23" s="346" t="s">
        <v>1331</v>
      </c>
      <c r="G23" s="38" t="s">
        <v>276</v>
      </c>
      <c r="H23" s="338">
        <v>1</v>
      </c>
      <c r="I23" s="338">
        <v>1</v>
      </c>
      <c r="J23" s="211">
        <v>1</v>
      </c>
      <c r="K23" s="208">
        <v>1</v>
      </c>
      <c r="L23" s="152" t="s">
        <v>2411</v>
      </c>
    </row>
    <row r="24" spans="1:12" ht="61.5" thickTop="1" thickBot="1" x14ac:dyDescent="0.3">
      <c r="A24" s="106" t="s">
        <v>2401</v>
      </c>
      <c r="B24" s="79" t="s">
        <v>158</v>
      </c>
      <c r="C24" s="25" t="s">
        <v>159</v>
      </c>
      <c r="D24" s="901" t="s">
        <v>1248</v>
      </c>
      <c r="E24" s="346" t="s">
        <v>235</v>
      </c>
      <c r="F24" s="346" t="s">
        <v>1333</v>
      </c>
      <c r="G24" s="38" t="s">
        <v>1334</v>
      </c>
      <c r="H24" s="338">
        <v>4</v>
      </c>
      <c r="I24" s="338">
        <v>3.875</v>
      </c>
      <c r="J24" s="211">
        <v>1.032258064516129</v>
      </c>
      <c r="K24" s="208">
        <v>1.032258064516129</v>
      </c>
      <c r="L24" s="152" t="s">
        <v>2411</v>
      </c>
    </row>
    <row r="25" spans="1:12" ht="61.5" thickTop="1" thickBot="1" x14ac:dyDescent="0.3">
      <c r="A25" s="106" t="s">
        <v>2401</v>
      </c>
      <c r="B25" s="79" t="s">
        <v>158</v>
      </c>
      <c r="C25" s="25" t="s">
        <v>159</v>
      </c>
      <c r="D25" s="903" t="s">
        <v>247</v>
      </c>
      <c r="E25" s="346" t="s">
        <v>248</v>
      </c>
      <c r="F25" s="346" t="s">
        <v>1336</v>
      </c>
      <c r="G25" s="38" t="s">
        <v>276</v>
      </c>
      <c r="H25" s="338">
        <v>1</v>
      </c>
      <c r="I25" s="338">
        <v>1</v>
      </c>
      <c r="J25" s="211">
        <v>1</v>
      </c>
      <c r="K25" s="208">
        <v>1</v>
      </c>
      <c r="L25" s="152" t="s">
        <v>2411</v>
      </c>
    </row>
    <row r="26" spans="1:12" ht="76.5" thickTop="1" thickBot="1" x14ac:dyDescent="0.3">
      <c r="A26" s="106" t="s">
        <v>2401</v>
      </c>
      <c r="B26" s="79" t="s">
        <v>158</v>
      </c>
      <c r="C26" s="38" t="s">
        <v>160</v>
      </c>
      <c r="D26" s="901" t="s">
        <v>1158</v>
      </c>
      <c r="E26" s="346" t="s">
        <v>1523</v>
      </c>
      <c r="F26" s="346" t="s">
        <v>1524</v>
      </c>
      <c r="G26" s="676" t="s">
        <v>276</v>
      </c>
      <c r="H26" s="338">
        <v>1</v>
      </c>
      <c r="I26" s="338">
        <v>1</v>
      </c>
      <c r="J26" s="211">
        <v>1</v>
      </c>
      <c r="K26" s="208">
        <v>1</v>
      </c>
      <c r="L26" s="152" t="s">
        <v>2417</v>
      </c>
    </row>
    <row r="27" spans="1:12" ht="76.5" thickTop="1" thickBot="1" x14ac:dyDescent="0.3">
      <c r="A27" s="106" t="s">
        <v>2401</v>
      </c>
      <c r="B27" s="79" t="s">
        <v>158</v>
      </c>
      <c r="C27" s="38" t="s">
        <v>160</v>
      </c>
      <c r="D27" s="901" t="s">
        <v>594</v>
      </c>
      <c r="E27" s="346" t="s">
        <v>595</v>
      </c>
      <c r="F27" s="346" t="s">
        <v>1526</v>
      </c>
      <c r="G27" s="38" t="s">
        <v>1527</v>
      </c>
      <c r="H27" s="232">
        <v>32</v>
      </c>
      <c r="I27" s="232">
        <v>22.5</v>
      </c>
      <c r="J27" s="211">
        <v>1.4222222222222223</v>
      </c>
      <c r="K27" s="208">
        <v>1.4222222222222223</v>
      </c>
      <c r="L27" s="152" t="s">
        <v>2418</v>
      </c>
    </row>
    <row r="28" spans="1:12" ht="20.25" thickTop="1" thickBot="1" x14ac:dyDescent="0.3">
      <c r="B28" s="700" t="s">
        <v>161</v>
      </c>
      <c r="C28" s="904"/>
      <c r="D28" s="904"/>
      <c r="E28" s="701"/>
      <c r="F28" s="701"/>
      <c r="G28" s="701"/>
      <c r="H28" s="702"/>
      <c r="I28" s="702"/>
      <c r="J28" s="702"/>
      <c r="K28" s="702"/>
      <c r="L28" s="603"/>
    </row>
    <row r="29" spans="1:12" ht="61.5" thickTop="1" thickBot="1" x14ac:dyDescent="0.3">
      <c r="A29" s="106" t="s">
        <v>2401</v>
      </c>
      <c r="B29" s="1159" t="s">
        <v>162</v>
      </c>
      <c r="C29" s="513" t="s">
        <v>513</v>
      </c>
      <c r="D29" s="441" t="s">
        <v>1251</v>
      </c>
      <c r="E29" s="513" t="s">
        <v>919</v>
      </c>
      <c r="F29" s="513" t="s">
        <v>1338</v>
      </c>
      <c r="G29" s="1246" t="s">
        <v>276</v>
      </c>
      <c r="H29" s="338">
        <v>0.729651513928675</v>
      </c>
      <c r="I29" s="338">
        <v>1.05</v>
      </c>
      <c r="J29" s="211">
        <v>1.439043132174793</v>
      </c>
      <c r="K29" s="208">
        <v>1.439043132174793</v>
      </c>
      <c r="L29" s="152" t="s">
        <v>2419</v>
      </c>
    </row>
    <row r="30" spans="1:12" ht="61.5" thickTop="1" thickBot="1" x14ac:dyDescent="0.3">
      <c r="A30" s="106" t="s">
        <v>2401</v>
      </c>
      <c r="B30" s="1160" t="s">
        <v>162</v>
      </c>
      <c r="C30" s="905" t="s">
        <v>165</v>
      </c>
      <c r="D30" s="684" t="s">
        <v>252</v>
      </c>
      <c r="E30" s="513" t="s">
        <v>200</v>
      </c>
      <c r="F30" s="513" t="s">
        <v>1340</v>
      </c>
      <c r="G30" s="38" t="s">
        <v>276</v>
      </c>
      <c r="H30" s="338">
        <v>1</v>
      </c>
      <c r="I30" s="338">
        <v>0.95</v>
      </c>
      <c r="J30" s="211">
        <v>0.95</v>
      </c>
      <c r="K30" s="208">
        <v>0.95</v>
      </c>
      <c r="L30" s="152" t="s">
        <v>2411</v>
      </c>
    </row>
    <row r="31" spans="1:12" ht="61.5" thickTop="1" thickBot="1" x14ac:dyDescent="0.3">
      <c r="A31" s="106" t="s">
        <v>2401</v>
      </c>
      <c r="B31" s="1161" t="s">
        <v>162</v>
      </c>
      <c r="C31" s="905" t="s">
        <v>165</v>
      </c>
      <c r="D31" s="684" t="s">
        <v>252</v>
      </c>
      <c r="E31" s="513" t="s">
        <v>1227</v>
      </c>
      <c r="F31" s="513" t="s">
        <v>1342</v>
      </c>
      <c r="G31" s="38" t="s">
        <v>276</v>
      </c>
      <c r="H31" s="338">
        <v>1</v>
      </c>
      <c r="I31" s="338">
        <v>1</v>
      </c>
      <c r="J31" s="211">
        <v>1</v>
      </c>
      <c r="K31" s="208">
        <v>1</v>
      </c>
      <c r="L31" s="152" t="s">
        <v>2411</v>
      </c>
    </row>
    <row r="32" spans="1:12" ht="61.5" thickTop="1" thickBot="1" x14ac:dyDescent="0.3">
      <c r="A32" s="106" t="s">
        <v>2401</v>
      </c>
      <c r="B32" s="1162" t="s">
        <v>162</v>
      </c>
      <c r="C32" s="905" t="s">
        <v>165</v>
      </c>
      <c r="D32" s="41" t="s">
        <v>165</v>
      </c>
      <c r="E32" s="513" t="s">
        <v>264</v>
      </c>
      <c r="F32" s="513" t="s">
        <v>1344</v>
      </c>
      <c r="G32" s="830" t="s">
        <v>276</v>
      </c>
      <c r="H32" s="338">
        <v>1</v>
      </c>
      <c r="I32" s="338">
        <v>1</v>
      </c>
      <c r="J32" s="211">
        <v>1</v>
      </c>
      <c r="K32" s="208">
        <v>1</v>
      </c>
      <c r="L32" s="152" t="s">
        <v>2411</v>
      </c>
    </row>
    <row r="33" spans="1:12" ht="76.5" thickTop="1" thickBot="1" x14ac:dyDescent="0.3">
      <c r="A33" s="106" t="s">
        <v>2401</v>
      </c>
      <c r="B33" s="1161" t="s">
        <v>162</v>
      </c>
      <c r="C33" s="905" t="s">
        <v>165</v>
      </c>
      <c r="D33" s="41" t="s">
        <v>165</v>
      </c>
      <c r="E33" s="513" t="s">
        <v>266</v>
      </c>
      <c r="F33" s="513" t="s">
        <v>1346</v>
      </c>
      <c r="G33" s="830" t="s">
        <v>276</v>
      </c>
      <c r="H33" s="338">
        <v>1</v>
      </c>
      <c r="I33" s="338">
        <v>0.99</v>
      </c>
      <c r="J33" s="211">
        <v>0.99</v>
      </c>
      <c r="K33" s="208">
        <v>0.99</v>
      </c>
      <c r="L33" s="152" t="s">
        <v>2411</v>
      </c>
    </row>
    <row r="34" spans="1:12" ht="121.5" thickTop="1" thickBot="1" x14ac:dyDescent="0.3">
      <c r="A34" s="106" t="s">
        <v>2401</v>
      </c>
      <c r="B34" s="1160" t="s">
        <v>162</v>
      </c>
      <c r="C34" s="905" t="s">
        <v>165</v>
      </c>
      <c r="D34" s="38" t="s">
        <v>202</v>
      </c>
      <c r="E34" s="513" t="s">
        <v>203</v>
      </c>
      <c r="F34" s="513" t="s">
        <v>306</v>
      </c>
      <c r="G34" s="830" t="s">
        <v>276</v>
      </c>
      <c r="H34" s="338">
        <v>1</v>
      </c>
      <c r="I34" s="338">
        <v>1</v>
      </c>
      <c r="J34" s="211">
        <v>1</v>
      </c>
      <c r="K34" s="208">
        <v>1</v>
      </c>
      <c r="L34" s="152" t="s">
        <v>2420</v>
      </c>
    </row>
    <row r="35" spans="1:12" ht="91.5" thickTop="1" thickBot="1" x14ac:dyDescent="0.3">
      <c r="A35" s="106" t="s">
        <v>2401</v>
      </c>
      <c r="B35" s="1160" t="s">
        <v>162</v>
      </c>
      <c r="C35" s="41" t="s">
        <v>168</v>
      </c>
      <c r="D35" s="38" t="s">
        <v>487</v>
      </c>
      <c r="E35" s="513" t="s">
        <v>1819</v>
      </c>
      <c r="F35" s="513" t="s">
        <v>1349</v>
      </c>
      <c r="G35" s="38" t="s">
        <v>438</v>
      </c>
      <c r="H35" s="338">
        <v>10606000000</v>
      </c>
      <c r="I35" s="338">
        <v>75933115771</v>
      </c>
      <c r="J35" s="211">
        <v>7.1594489695455401</v>
      </c>
      <c r="K35" s="208">
        <v>2</v>
      </c>
      <c r="L35" s="152" t="s">
        <v>2421</v>
      </c>
    </row>
    <row r="36" spans="1:12" ht="84" customHeight="1" thickTop="1" thickBot="1" x14ac:dyDescent="0.3">
      <c r="A36" s="106" t="s">
        <v>2401</v>
      </c>
      <c r="B36" s="1160" t="s">
        <v>162</v>
      </c>
      <c r="C36" s="41" t="s">
        <v>168</v>
      </c>
      <c r="D36" s="38" t="s">
        <v>2321</v>
      </c>
      <c r="E36" s="513" t="s">
        <v>1057</v>
      </c>
      <c r="F36" s="513" t="s">
        <v>1058</v>
      </c>
      <c r="G36" s="15" t="s">
        <v>331</v>
      </c>
      <c r="H36" s="232">
        <v>2100</v>
      </c>
      <c r="I36" s="232">
        <v>2427</v>
      </c>
      <c r="J36" s="211">
        <v>1.1557142857142857</v>
      </c>
      <c r="K36" s="208">
        <v>1.1557142857142857</v>
      </c>
      <c r="L36" s="152" t="s">
        <v>2422</v>
      </c>
    </row>
    <row r="37" spans="1:12" ht="86.25" customHeight="1" thickTop="1" thickBot="1" x14ac:dyDescent="0.3">
      <c r="A37" s="106" t="s">
        <v>2401</v>
      </c>
      <c r="B37" s="1160" t="s">
        <v>162</v>
      </c>
      <c r="C37" s="684" t="s">
        <v>327</v>
      </c>
      <c r="D37" s="38" t="s">
        <v>608</v>
      </c>
      <c r="E37" s="513" t="s">
        <v>609</v>
      </c>
      <c r="F37" s="513" t="s">
        <v>1574</v>
      </c>
      <c r="G37" s="103" t="s">
        <v>453</v>
      </c>
      <c r="H37" s="338">
        <v>455</v>
      </c>
      <c r="I37" s="338">
        <v>2271</v>
      </c>
      <c r="J37" s="211">
        <v>4.9912087912087912</v>
      </c>
      <c r="K37" s="208">
        <v>2</v>
      </c>
      <c r="L37" s="152" t="s">
        <v>2423</v>
      </c>
    </row>
    <row r="38" spans="1:12" s="9" customFormat="1" ht="106.5" customHeight="1" thickTop="1" thickBot="1" x14ac:dyDescent="0.3">
      <c r="A38" s="1163" t="s">
        <v>1822</v>
      </c>
      <c r="B38" s="1164" t="s">
        <v>162</v>
      </c>
      <c r="C38" s="1165" t="s">
        <v>327</v>
      </c>
      <c r="D38" s="1166" t="s">
        <v>617</v>
      </c>
      <c r="E38" s="631" t="s">
        <v>1539</v>
      </c>
      <c r="F38" s="353" t="s">
        <v>1540</v>
      </c>
      <c r="G38" s="632" t="s">
        <v>453</v>
      </c>
      <c r="H38" s="634">
        <v>0</v>
      </c>
      <c r="I38" s="634">
        <v>0</v>
      </c>
      <c r="J38" s="538" t="s">
        <v>297</v>
      </c>
      <c r="K38" s="535" t="s">
        <v>298</v>
      </c>
      <c r="L38" s="635" t="s">
        <v>619</v>
      </c>
    </row>
    <row r="39" spans="1:12" ht="123" customHeight="1" thickTop="1" thickBot="1" x14ac:dyDescent="0.3">
      <c r="A39" s="106" t="s">
        <v>2401</v>
      </c>
      <c r="B39" s="1162" t="s">
        <v>162</v>
      </c>
      <c r="C39" s="684" t="s">
        <v>327</v>
      </c>
      <c r="D39" s="38" t="s">
        <v>611</v>
      </c>
      <c r="E39" s="513" t="s">
        <v>612</v>
      </c>
      <c r="F39" s="513" t="s">
        <v>1536</v>
      </c>
      <c r="G39" s="103" t="s">
        <v>453</v>
      </c>
      <c r="H39" s="338">
        <v>900</v>
      </c>
      <c r="I39" s="338">
        <v>1375</v>
      </c>
      <c r="J39" s="211">
        <v>1.5277777777777777</v>
      </c>
      <c r="K39" s="208">
        <v>1.5277777777777777</v>
      </c>
      <c r="L39" s="152" t="s">
        <v>2424</v>
      </c>
    </row>
    <row r="40" spans="1:12" ht="91.5" thickTop="1" thickBot="1" x14ac:dyDescent="0.3">
      <c r="A40" s="532" t="s">
        <v>1822</v>
      </c>
      <c r="B40" s="1162" t="s">
        <v>162</v>
      </c>
      <c r="C40" s="630" t="s">
        <v>327</v>
      </c>
      <c r="D40" s="353" t="s">
        <v>650</v>
      </c>
      <c r="E40" s="631" t="s">
        <v>1641</v>
      </c>
      <c r="F40" s="353" t="s">
        <v>1538</v>
      </c>
      <c r="G40" s="632" t="s">
        <v>453</v>
      </c>
      <c r="H40" s="634">
        <v>0</v>
      </c>
      <c r="I40" s="634">
        <v>0</v>
      </c>
      <c r="J40" s="211" t="s">
        <v>297</v>
      </c>
      <c r="K40" s="208" t="s">
        <v>298</v>
      </c>
      <c r="L40" s="635" t="s">
        <v>619</v>
      </c>
    </row>
    <row r="41" spans="1:12" ht="91.5" thickTop="1" thickBot="1" x14ac:dyDescent="0.3">
      <c r="A41" s="106" t="s">
        <v>2401</v>
      </c>
      <c r="B41" s="1162" t="s">
        <v>162</v>
      </c>
      <c r="C41" s="684" t="s">
        <v>327</v>
      </c>
      <c r="D41" s="38" t="s">
        <v>640</v>
      </c>
      <c r="E41" s="513" t="s">
        <v>641</v>
      </c>
      <c r="F41" s="513" t="s">
        <v>1541</v>
      </c>
      <c r="G41" s="103" t="s">
        <v>276</v>
      </c>
      <c r="H41" s="338">
        <v>1</v>
      </c>
      <c r="I41" s="338">
        <v>1</v>
      </c>
      <c r="J41" s="211">
        <v>1</v>
      </c>
      <c r="K41" s="208">
        <v>1</v>
      </c>
      <c r="L41" s="152" t="s">
        <v>2417</v>
      </c>
    </row>
    <row r="42" spans="1:12" ht="136.5" thickTop="1" thickBot="1" x14ac:dyDescent="0.3">
      <c r="A42" s="106" t="s">
        <v>2401</v>
      </c>
      <c r="B42" s="86" t="s">
        <v>162</v>
      </c>
      <c r="C42" s="684" t="s">
        <v>327</v>
      </c>
      <c r="D42" s="38" t="s">
        <v>1270</v>
      </c>
      <c r="E42" s="513" t="s">
        <v>494</v>
      </c>
      <c r="F42" s="513" t="s">
        <v>1360</v>
      </c>
      <c r="G42" s="342" t="s">
        <v>276</v>
      </c>
      <c r="H42" s="338">
        <v>1</v>
      </c>
      <c r="I42" s="338">
        <v>1</v>
      </c>
      <c r="J42" s="211">
        <v>1</v>
      </c>
      <c r="K42" s="208">
        <v>1</v>
      </c>
      <c r="L42" s="152" t="s">
        <v>2425</v>
      </c>
    </row>
    <row r="43" spans="1:12" ht="15" customHeight="1" thickTop="1" thickBot="1" x14ac:dyDescent="0.3">
      <c r="A43" s="687"/>
      <c r="B43" s="687" t="s">
        <v>171</v>
      </c>
      <c r="C43" s="910"/>
      <c r="D43" s="910"/>
      <c r="E43" s="687"/>
      <c r="F43" s="687"/>
      <c r="G43" s="687"/>
      <c r="H43" s="688"/>
      <c r="I43" s="688"/>
      <c r="J43" s="688"/>
      <c r="K43" s="688"/>
      <c r="L43" s="619"/>
    </row>
    <row r="44" spans="1:12" ht="111.75" customHeight="1" thickTop="1" thickBot="1" x14ac:dyDescent="0.3">
      <c r="A44" s="106" t="s">
        <v>2401</v>
      </c>
      <c r="B44" s="83" t="s">
        <v>172</v>
      </c>
      <c r="C44" s="38" t="s">
        <v>173</v>
      </c>
      <c r="D44" s="13" t="s">
        <v>226</v>
      </c>
      <c r="E44" s="513" t="s">
        <v>206</v>
      </c>
      <c r="F44" s="513" t="s">
        <v>333</v>
      </c>
      <c r="G44" s="342" t="s">
        <v>276</v>
      </c>
      <c r="H44" s="338">
        <v>1</v>
      </c>
      <c r="I44" s="338">
        <v>0.92166666666666663</v>
      </c>
      <c r="J44" s="211">
        <v>0.92166666666666663</v>
      </c>
      <c r="K44" s="208">
        <v>0.92166666666666663</v>
      </c>
      <c r="L44" s="152" t="s">
        <v>2426</v>
      </c>
    </row>
    <row r="45" spans="1:12" ht="70.5" customHeight="1" thickTop="1" x14ac:dyDescent="0.35">
      <c r="B45" s="28"/>
      <c r="D45" s="28"/>
      <c r="E45" s="28"/>
      <c r="F45" s="28"/>
      <c r="G45" s="28"/>
      <c r="J45" s="47" t="s">
        <v>177</v>
      </c>
      <c r="K45" s="1178">
        <v>1.1196074267597658</v>
      </c>
      <c r="L45" s="17" t="s">
        <v>178</v>
      </c>
    </row>
    <row r="46" spans="1:12" x14ac:dyDescent="0.35">
      <c r="B46" s="28"/>
      <c r="D46" s="28"/>
      <c r="E46" s="28"/>
      <c r="F46" s="28"/>
      <c r="G46" s="28"/>
      <c r="K46" s="233"/>
    </row>
    <row r="47" spans="1:12" x14ac:dyDescent="0.35">
      <c r="B47" s="28"/>
      <c r="D47" s="28"/>
      <c r="E47" s="28"/>
      <c r="F47" s="28"/>
      <c r="G47" s="28"/>
      <c r="K47" s="233"/>
    </row>
    <row r="48" spans="1:12" x14ac:dyDescent="0.35">
      <c r="B48" s="28"/>
      <c r="D48" s="28"/>
      <c r="E48" s="28"/>
      <c r="F48" s="28"/>
      <c r="G48" s="28"/>
      <c r="K48" s="233"/>
    </row>
    <row r="49" spans="2:11" x14ac:dyDescent="0.35">
      <c r="B49" s="28"/>
      <c r="C49" s="28"/>
      <c r="D49" s="28"/>
      <c r="E49" s="28"/>
      <c r="F49" s="28"/>
      <c r="G49" s="28"/>
      <c r="K49" s="233"/>
    </row>
    <row r="50" spans="2:11" x14ac:dyDescent="0.35">
      <c r="B50" s="28"/>
      <c r="C50" s="28"/>
      <c r="D50" s="28"/>
      <c r="E50" s="28"/>
      <c r="F50" s="28"/>
      <c r="G50" s="28"/>
      <c r="K50" s="233"/>
    </row>
    <row r="51" spans="2:11" x14ac:dyDescent="0.35">
      <c r="K51" s="233"/>
    </row>
    <row r="52" spans="2:11" x14ac:dyDescent="0.35">
      <c r="K52" s="233"/>
    </row>
    <row r="53" spans="2:11" x14ac:dyDescent="0.35">
      <c r="K53" s="233"/>
    </row>
    <row r="54" spans="2:11" x14ac:dyDescent="0.35">
      <c r="K54" s="233"/>
    </row>
    <row r="55" spans="2:11" x14ac:dyDescent="0.35">
      <c r="K55" s="233"/>
    </row>
    <row r="56" spans="2:11" x14ac:dyDescent="0.35">
      <c r="K56" s="233"/>
    </row>
    <row r="57" spans="2:11" x14ac:dyDescent="0.35">
      <c r="K57" s="233"/>
    </row>
    <row r="58" spans="2:11" x14ac:dyDescent="0.35">
      <c r="K58" s="233"/>
    </row>
    <row r="59" spans="2:11" x14ac:dyDescent="0.35">
      <c r="K59" s="233"/>
    </row>
    <row r="60" spans="2:11" x14ac:dyDescent="0.35">
      <c r="K60" s="233"/>
    </row>
    <row r="61" spans="2:11" x14ac:dyDescent="0.35">
      <c r="K61" s="233"/>
    </row>
    <row r="62" spans="2:11" x14ac:dyDescent="0.35">
      <c r="K62" s="233"/>
    </row>
    <row r="63" spans="2:11" x14ac:dyDescent="0.35">
      <c r="K63" s="233"/>
    </row>
    <row r="64" spans="2: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conditionalFormatting sqref="H29:I37 H39:I39 H41:I42">
    <cfRule type="expression" dxfId="1110" priority="575">
      <formula>OR($G29="Número",$G29="Meses",$G29="Pesos",$G29="Millones")</formula>
    </cfRule>
    <cfRule type="expression" dxfId="1109" priority="576">
      <formula>$G29="Porcentaje"</formula>
    </cfRule>
  </conditionalFormatting>
  <conditionalFormatting sqref="H17:I27 H6:I15">
    <cfRule type="expression" dxfId="1108" priority="503">
      <formula>OR($G6="Número",$G6="Meses",$G6="Pesos",$G6="Millones")</formula>
    </cfRule>
    <cfRule type="expression" dxfId="1107" priority="504">
      <formula>$G6="Porcentaje"</formula>
    </cfRule>
  </conditionalFormatting>
  <conditionalFormatting sqref="H44:I44">
    <cfRule type="expression" dxfId="1106" priority="478">
      <formula>OR($G44="Número",$G44="Meses",$G44="Pesos",$G44="Millones")</formula>
    </cfRule>
    <cfRule type="expression" dxfId="1105" priority="479">
      <formula>$G44="Porcentaje"</formula>
    </cfRule>
  </conditionalFormatting>
  <conditionalFormatting sqref="K5:K15">
    <cfRule type="cellIs" dxfId="1104" priority="278" operator="greaterThan">
      <formula>1.1</formula>
    </cfRule>
    <cfRule type="cellIs" dxfId="1103" priority="279" operator="between">
      <formula>100%</formula>
      <formula>110%</formula>
    </cfRule>
    <cfRule type="cellIs" dxfId="1102" priority="280" operator="between">
      <formula>70%</formula>
      <formula>99.9999999%</formula>
    </cfRule>
    <cfRule type="cellIs" dxfId="1101" priority="281" operator="between">
      <formula>0</formula>
      <formula>0.6999999999999</formula>
    </cfRule>
  </conditionalFormatting>
  <conditionalFormatting sqref="J5:J15">
    <cfRule type="containsText" dxfId="1100" priority="272" operator="containsText" text="Sin medición en la vigencia">
      <formula>NOT(ISERROR(SEARCH("Sin medición en la vigencia",J5)))</formula>
    </cfRule>
    <cfRule type="cellIs" dxfId="1099" priority="273" operator="greaterThan">
      <formula>1.1</formula>
    </cfRule>
    <cfRule type="cellIs" dxfId="1098" priority="274" operator="between">
      <formula>100%</formula>
      <formula>110%</formula>
    </cfRule>
    <cfRule type="cellIs" dxfId="1097" priority="275" operator="between">
      <formula>70%</formula>
      <formula>99.9999999%</formula>
    </cfRule>
    <cfRule type="cellIs" dxfId="1096" priority="276" operator="between">
      <formula>0</formula>
      <formula>0.6999999999999</formula>
    </cfRule>
  </conditionalFormatting>
  <conditionalFormatting sqref="K17:K27">
    <cfRule type="cellIs" dxfId="1095" priority="268" operator="greaterThan">
      <formula>1.1</formula>
    </cfRule>
    <cfRule type="cellIs" dxfId="1094" priority="269" operator="between">
      <formula>100%</formula>
      <formula>110%</formula>
    </cfRule>
    <cfRule type="cellIs" dxfId="1093" priority="270" operator="between">
      <formula>70%</formula>
      <formula>99.9999999%</formula>
    </cfRule>
    <cfRule type="cellIs" dxfId="1092" priority="271" operator="between">
      <formula>0</formula>
      <formula>0.6999999999999</formula>
    </cfRule>
  </conditionalFormatting>
  <conditionalFormatting sqref="J17:J27">
    <cfRule type="containsText" dxfId="1091" priority="262" operator="containsText" text="Sin medición en la vigencia">
      <formula>NOT(ISERROR(SEARCH("Sin medición en la vigencia",J17)))</formula>
    </cfRule>
    <cfRule type="cellIs" dxfId="1090" priority="263" operator="greaterThan">
      <formula>1.1</formula>
    </cfRule>
    <cfRule type="cellIs" dxfId="1089" priority="264" operator="between">
      <formula>100%</formula>
      <formula>110%</formula>
    </cfRule>
    <cfRule type="cellIs" dxfId="1088" priority="265" operator="between">
      <formula>70%</formula>
      <formula>99.9999999%</formula>
    </cfRule>
    <cfRule type="cellIs" dxfId="1087" priority="266" operator="between">
      <formula>0</formula>
      <formula>0.6999999999999</formula>
    </cfRule>
  </conditionalFormatting>
  <conditionalFormatting sqref="K29:K37 K39:K42">
    <cfRule type="cellIs" dxfId="1086" priority="258" operator="greaterThan">
      <formula>1.1</formula>
    </cfRule>
    <cfRule type="cellIs" dxfId="1085" priority="259" operator="between">
      <formula>100%</formula>
      <formula>110%</formula>
    </cfRule>
    <cfRule type="cellIs" dxfId="1084" priority="260" operator="between">
      <formula>70%</formula>
      <formula>99.9999999%</formula>
    </cfRule>
    <cfRule type="cellIs" dxfId="1083" priority="261" operator="between">
      <formula>0</formula>
      <formula>0.6999999999999</formula>
    </cfRule>
  </conditionalFormatting>
  <conditionalFormatting sqref="J29:J37 J39:J42">
    <cfRule type="containsText" dxfId="1082" priority="252" operator="containsText" text="Sin medición en la vigencia">
      <formula>NOT(ISERROR(SEARCH("Sin medición en la vigencia",J29)))</formula>
    </cfRule>
    <cfRule type="cellIs" dxfId="1081" priority="253" operator="greaterThan">
      <formula>1.1</formula>
    </cfRule>
    <cfRule type="cellIs" dxfId="1080" priority="254" operator="between">
      <formula>100%</formula>
      <formula>110%</formula>
    </cfRule>
    <cfRule type="cellIs" dxfId="1079" priority="255" operator="between">
      <formula>70%</formula>
      <formula>99.9999999%</formula>
    </cfRule>
    <cfRule type="cellIs" dxfId="1078" priority="256" operator="between">
      <formula>0</formula>
      <formula>0.6999999999999</formula>
    </cfRule>
  </conditionalFormatting>
  <conditionalFormatting sqref="K44">
    <cfRule type="cellIs" dxfId="1077" priority="248" operator="greaterThan">
      <formula>1.1</formula>
    </cfRule>
    <cfRule type="cellIs" dxfId="1076" priority="249" operator="between">
      <formula>100%</formula>
      <formula>110%</formula>
    </cfRule>
    <cfRule type="cellIs" dxfId="1075" priority="250" operator="between">
      <formula>70%</formula>
      <formula>99.9999999%</formula>
    </cfRule>
    <cfRule type="cellIs" dxfId="1074" priority="251" operator="between">
      <formula>0</formula>
      <formula>0.6999999999999</formula>
    </cfRule>
  </conditionalFormatting>
  <conditionalFormatting sqref="J44">
    <cfRule type="containsText" dxfId="1073" priority="242" operator="containsText" text="Sin medición en la vigencia">
      <formula>NOT(ISERROR(SEARCH("Sin medición en la vigencia",J44)))</formula>
    </cfRule>
    <cfRule type="cellIs" dxfId="1072" priority="243" operator="greaterThan">
      <formula>1.1</formula>
    </cfRule>
    <cfRule type="cellIs" dxfId="1071" priority="244" operator="between">
      <formula>100%</formula>
      <formula>110%</formula>
    </cfRule>
    <cfRule type="cellIs" dxfId="1070" priority="245" operator="between">
      <formula>70%</formula>
      <formula>99.9999999%</formula>
    </cfRule>
    <cfRule type="cellIs" dxfId="1069" priority="246" operator="between">
      <formula>0</formula>
      <formula>0.6999999999999</formula>
    </cfRule>
  </conditionalFormatting>
  <conditionalFormatting sqref="K38">
    <cfRule type="cellIs" dxfId="1068" priority="87" operator="greaterThan">
      <formula>1.1</formula>
    </cfRule>
    <cfRule type="cellIs" dxfId="1067" priority="88" operator="between">
      <formula>100%</formula>
      <formula>110%</formula>
    </cfRule>
    <cfRule type="cellIs" dxfId="1066" priority="89" operator="between">
      <formula>70%</formula>
      <formula>99.9999999%</formula>
    </cfRule>
    <cfRule type="cellIs" dxfId="1065" priority="90" operator="between">
      <formula>0</formula>
      <formula>0.6999999999999</formula>
    </cfRule>
  </conditionalFormatting>
  <conditionalFormatting sqref="J38">
    <cfRule type="containsText" dxfId="1064" priority="81" operator="containsText" text="Sin medición en la vigencia">
      <formula>NOT(ISERROR(SEARCH("Sin medición en la vigencia",J38)))</formula>
    </cfRule>
    <cfRule type="cellIs" dxfId="1063" priority="82" operator="greaterThan">
      <formula>1.1</formula>
    </cfRule>
    <cfRule type="cellIs" dxfId="1062" priority="83" operator="between">
      <formula>100%</formula>
      <formula>110%</formula>
    </cfRule>
    <cfRule type="cellIs" dxfId="1061" priority="84" operator="between">
      <formula>70%</formula>
      <formula>99.9999999%</formula>
    </cfRule>
    <cfRule type="cellIs" dxfId="1060" priority="85" operator="between">
      <formula>0</formula>
      <formula>0.6999999999999</formula>
    </cfRule>
  </conditionalFormatting>
  <hyperlinks>
    <hyperlink ref="L45" location="Principal!A1" display="volver al índice" xr:uid="{00000000-0004-0000-5E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77" operator="containsText" id="{C82D256B-7A3B-44E5-A4D4-B810C839292C}">
            <xm:f>NOT(ISERROR(SEARCH("-",K5)))</xm:f>
            <xm:f>"-"</xm:f>
            <x14:dxf>
              <fill>
                <patternFill>
                  <bgColor rgb="FF000000"/>
                </patternFill>
              </fill>
            </x14:dxf>
          </x14:cfRule>
          <xm:sqref>K5:K15</xm:sqref>
        </x14:conditionalFormatting>
        <x14:conditionalFormatting xmlns:xm="http://schemas.microsoft.com/office/excel/2006/main">
          <x14:cfRule type="containsText" priority="267" operator="containsText" id="{828D7643-242C-43F6-A471-2D61935B2994}">
            <xm:f>NOT(ISERROR(SEARCH("-",K17)))</xm:f>
            <xm:f>"-"</xm:f>
            <x14:dxf>
              <fill>
                <patternFill>
                  <bgColor rgb="FF000000"/>
                </patternFill>
              </fill>
            </x14:dxf>
          </x14:cfRule>
          <xm:sqref>K17:K27</xm:sqref>
        </x14:conditionalFormatting>
        <x14:conditionalFormatting xmlns:xm="http://schemas.microsoft.com/office/excel/2006/main">
          <x14:cfRule type="containsText" priority="257" operator="containsText" id="{80CAD53B-EB50-4DF0-8283-C4364E0633BB}">
            <xm:f>NOT(ISERROR(SEARCH("-",K29)))</xm:f>
            <xm:f>"-"</xm:f>
            <x14:dxf>
              <fill>
                <patternFill>
                  <bgColor rgb="FF000000"/>
                </patternFill>
              </fill>
            </x14:dxf>
          </x14:cfRule>
          <xm:sqref>K29:K37 K39:K42</xm:sqref>
        </x14:conditionalFormatting>
        <x14:conditionalFormatting xmlns:xm="http://schemas.microsoft.com/office/excel/2006/main">
          <x14:cfRule type="containsText" priority="247" operator="containsText" id="{CC499981-9D18-464F-89D5-186FB9EB4BD8}">
            <xm:f>NOT(ISERROR(SEARCH("-",K44)))</xm:f>
            <xm:f>"-"</xm:f>
            <x14:dxf>
              <fill>
                <patternFill>
                  <bgColor rgb="FF000000"/>
                </patternFill>
              </fill>
            </x14:dxf>
          </x14:cfRule>
          <xm:sqref>K44</xm:sqref>
        </x14:conditionalFormatting>
        <x14:conditionalFormatting xmlns:xm="http://schemas.microsoft.com/office/excel/2006/main">
          <x14:cfRule type="containsText" priority="86" operator="containsText" id="{394FC263-2C23-42B4-9067-DAEF5D6C0239}">
            <xm:f>NOT(ISERROR(SEARCH("-",K38)))</xm:f>
            <xm:f>"-"</xm:f>
            <x14:dxf>
              <fill>
                <patternFill>
                  <bgColor rgb="FF000000"/>
                </patternFill>
              </fill>
            </x14:dxf>
          </x14:cfRule>
          <xm:sqref>K38</xm:sqref>
        </x14:conditionalFormatting>
      </x14:conditionalFormatting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N115"/>
  <sheetViews>
    <sheetView zoomScale="60" zoomScaleNormal="60" workbookViewId="0">
      <pane xSplit="7" ySplit="4" topLeftCell="H44" activePane="bottomRight" state="frozen"/>
      <selection pane="topRight" activeCell="H1" sqref="H1"/>
      <selection pane="bottomLeft" activeCell="A5" sqref="A5"/>
      <selection pane="bottomRight" activeCell="K49" sqref="K49"/>
    </sheetView>
  </sheetViews>
  <sheetFormatPr baseColWidth="10" defaultColWidth="11.42578125" defaultRowHeight="21" x14ac:dyDescent="0.35"/>
  <cols>
    <col min="1" max="1" width="21.5703125" customWidth="1"/>
    <col min="2" max="2" width="20.5703125" customWidth="1"/>
    <col min="3" max="3" width="32.140625" customWidth="1"/>
    <col min="4" max="4" width="33.28515625" customWidth="1"/>
    <col min="5" max="5" width="24.85546875" customWidth="1"/>
    <col min="6" max="6" width="32.85546875" customWidth="1"/>
    <col min="7" max="7" width="17.42578125" customWidth="1"/>
    <col min="8" max="8" width="20.5703125" style="235" bestFit="1" customWidth="1"/>
    <col min="9" max="9" width="26.5703125" style="235" customWidth="1"/>
    <col min="10" max="10" width="24.7109375" style="235" customWidth="1"/>
    <col min="11" max="11" width="22.28515625" style="235" customWidth="1"/>
    <col min="12" max="12" width="150.7109375" style="167" customWidth="1"/>
    <col min="13" max="13" width="47.85546875" customWidth="1"/>
  </cols>
  <sheetData>
    <row r="1" spans="1:12" ht="81.75" customHeight="1" thickBot="1" x14ac:dyDescent="0.3">
      <c r="A1" s="116"/>
      <c r="B1" s="198" t="s">
        <v>122</v>
      </c>
      <c r="C1" s="198"/>
      <c r="D1" s="199" t="s">
        <v>2427</v>
      </c>
      <c r="E1" s="199"/>
      <c r="F1" s="199"/>
      <c r="G1" s="199"/>
      <c r="H1" s="201"/>
      <c r="I1" s="201"/>
      <c r="J1" s="201"/>
      <c r="K1" s="201"/>
      <c r="L1" s="122"/>
    </row>
    <row r="2" spans="1:12" s="9" customFormat="1" ht="36" customHeight="1" thickTop="1" thickBot="1" x14ac:dyDescent="0.3">
      <c r="A2" s="106"/>
      <c r="B2" s="106"/>
      <c r="C2" s="106"/>
      <c r="D2" s="106"/>
      <c r="E2" s="106"/>
      <c r="F2" s="106"/>
      <c r="G2" s="106"/>
      <c r="H2" s="334" t="s">
        <v>124</v>
      </c>
      <c r="I2" s="333"/>
      <c r="J2" s="333"/>
      <c r="K2" s="332"/>
      <c r="L2" s="130" t="s">
        <v>21</v>
      </c>
    </row>
    <row r="3" spans="1:12" ht="95.2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2" ht="22.5" thickTop="1" thickBot="1" x14ac:dyDescent="0.3">
      <c r="A4" s="105"/>
      <c r="B4" s="204" t="s">
        <v>135</v>
      </c>
      <c r="C4" s="204"/>
      <c r="D4" s="204"/>
      <c r="E4" s="204"/>
      <c r="F4" s="204"/>
      <c r="G4" s="204"/>
      <c r="H4" s="206"/>
      <c r="I4" s="206"/>
      <c r="J4" s="206"/>
      <c r="K4" s="206"/>
      <c r="L4" s="175"/>
    </row>
    <row r="5" spans="1:12" ht="107.25" customHeight="1" thickTop="1" thickBot="1" x14ac:dyDescent="0.3">
      <c r="A5" s="106" t="s">
        <v>2428</v>
      </c>
      <c r="B5" s="668" t="s">
        <v>137</v>
      </c>
      <c r="C5" s="114" t="s">
        <v>138</v>
      </c>
      <c r="D5" s="114" t="s">
        <v>139</v>
      </c>
      <c r="E5" s="25" t="s">
        <v>560</v>
      </c>
      <c r="F5" s="25" t="s">
        <v>275</v>
      </c>
      <c r="G5" s="25" t="s">
        <v>276</v>
      </c>
      <c r="H5" s="225">
        <v>0.95</v>
      </c>
      <c r="I5" s="225">
        <v>0.96399999999999997</v>
      </c>
      <c r="J5" s="211">
        <v>1.0147368421052632</v>
      </c>
      <c r="K5" s="208">
        <v>1.0147368421052632</v>
      </c>
      <c r="L5" s="152" t="s">
        <v>2429</v>
      </c>
    </row>
    <row r="6" spans="1:12" ht="63.75" customHeight="1" thickTop="1" thickBot="1" x14ac:dyDescent="0.3">
      <c r="A6" s="106" t="s">
        <v>2428</v>
      </c>
      <c r="B6" s="668" t="s">
        <v>137</v>
      </c>
      <c r="C6" s="114" t="s">
        <v>138</v>
      </c>
      <c r="D6" s="25" t="s">
        <v>141</v>
      </c>
      <c r="E6" s="25" t="s">
        <v>142</v>
      </c>
      <c r="F6" s="25" t="s">
        <v>279</v>
      </c>
      <c r="G6" s="25" t="s">
        <v>276</v>
      </c>
      <c r="H6" s="338">
        <v>0.95</v>
      </c>
      <c r="I6" s="338">
        <v>0.92200000000000004</v>
      </c>
      <c r="J6" s="211">
        <v>0.97052631578947379</v>
      </c>
      <c r="K6" s="208">
        <v>0.97052631578947379</v>
      </c>
      <c r="L6" s="152" t="s">
        <v>2430</v>
      </c>
    </row>
    <row r="7" spans="1:12" ht="72.75" customHeight="1" thickTop="1" thickBot="1" x14ac:dyDescent="0.3">
      <c r="A7" s="106" t="s">
        <v>2428</v>
      </c>
      <c r="B7" s="668" t="s">
        <v>137</v>
      </c>
      <c r="C7" s="114" t="s">
        <v>143</v>
      </c>
      <c r="D7" s="25" t="s">
        <v>1135</v>
      </c>
      <c r="E7" s="25" t="s">
        <v>565</v>
      </c>
      <c r="F7" s="25" t="s">
        <v>1494</v>
      </c>
      <c r="G7" s="25" t="s">
        <v>1443</v>
      </c>
      <c r="H7" s="338">
        <v>88328.860903176203</v>
      </c>
      <c r="I7" s="338">
        <v>110532</v>
      </c>
      <c r="J7" s="211">
        <v>1.2513690187985362</v>
      </c>
      <c r="K7" s="208">
        <v>1.2513690187985362</v>
      </c>
      <c r="L7" s="152" t="s">
        <v>2431</v>
      </c>
    </row>
    <row r="8" spans="1:12" ht="157.5" customHeight="1" thickTop="1" thickBot="1" x14ac:dyDescent="0.3">
      <c r="A8" s="106" t="s">
        <v>2428</v>
      </c>
      <c r="B8" s="668" t="s">
        <v>137</v>
      </c>
      <c r="C8" s="114" t="s">
        <v>143</v>
      </c>
      <c r="D8" s="25" t="s">
        <v>564</v>
      </c>
      <c r="E8" s="25" t="s">
        <v>144</v>
      </c>
      <c r="F8" s="25" t="s">
        <v>1496</v>
      </c>
      <c r="G8" s="25" t="s">
        <v>1443</v>
      </c>
      <c r="H8" s="338">
        <v>30365.297736332599</v>
      </c>
      <c r="I8" s="338">
        <v>23865</v>
      </c>
      <c r="J8" s="211">
        <v>0.78593005104788149</v>
      </c>
      <c r="K8" s="208">
        <v>0.78593005104788149</v>
      </c>
      <c r="L8" s="149" t="s">
        <v>2432</v>
      </c>
    </row>
    <row r="9" spans="1:12" ht="108" customHeight="1" thickTop="1" thickBot="1" x14ac:dyDescent="0.3">
      <c r="A9" s="106" t="s">
        <v>2428</v>
      </c>
      <c r="B9" s="668" t="s">
        <v>137</v>
      </c>
      <c r="C9" s="114" t="s">
        <v>143</v>
      </c>
      <c r="D9" s="114" t="s">
        <v>145</v>
      </c>
      <c r="E9" s="114" t="s">
        <v>146</v>
      </c>
      <c r="F9" s="114" t="s">
        <v>1498</v>
      </c>
      <c r="G9" s="114" t="s">
        <v>1499</v>
      </c>
      <c r="H9" s="232">
        <v>12</v>
      </c>
      <c r="I9" s="232">
        <v>24</v>
      </c>
      <c r="J9" s="211">
        <v>2</v>
      </c>
      <c r="K9" s="208">
        <v>2</v>
      </c>
      <c r="L9" s="152" t="s">
        <v>2433</v>
      </c>
    </row>
    <row r="10" spans="1:12" ht="80.25" customHeight="1" thickTop="1" thickBot="1" x14ac:dyDescent="0.3">
      <c r="A10" s="106" t="s">
        <v>2428</v>
      </c>
      <c r="B10" s="668" t="s">
        <v>137</v>
      </c>
      <c r="C10" s="114" t="s">
        <v>143</v>
      </c>
      <c r="D10" s="43" t="s">
        <v>506</v>
      </c>
      <c r="E10" s="25" t="s">
        <v>507</v>
      </c>
      <c r="F10" s="25" t="s">
        <v>508</v>
      </c>
      <c r="G10" s="25" t="s">
        <v>438</v>
      </c>
      <c r="H10" s="338">
        <v>6225000</v>
      </c>
      <c r="I10" s="338">
        <v>6631000</v>
      </c>
      <c r="J10" s="211">
        <v>1.0652208835341366</v>
      </c>
      <c r="K10" s="208">
        <v>1.0652208835341366</v>
      </c>
      <c r="L10" s="152" t="s">
        <v>2434</v>
      </c>
    </row>
    <row r="11" spans="1:12" ht="71.25" customHeight="1" thickTop="1" thickBot="1" x14ac:dyDescent="0.3">
      <c r="A11" s="106" t="s">
        <v>2428</v>
      </c>
      <c r="B11" s="668" t="s">
        <v>137</v>
      </c>
      <c r="C11" s="114" t="s">
        <v>143</v>
      </c>
      <c r="D11" s="43" t="s">
        <v>506</v>
      </c>
      <c r="E11" s="25" t="s">
        <v>510</v>
      </c>
      <c r="F11" s="25" t="s">
        <v>511</v>
      </c>
      <c r="G11" s="25" t="s">
        <v>438</v>
      </c>
      <c r="H11" s="338">
        <v>42857000</v>
      </c>
      <c r="I11" s="338">
        <v>46835120</v>
      </c>
      <c r="J11" s="211">
        <v>1.0928231094103646</v>
      </c>
      <c r="K11" s="208">
        <v>1.0928231094103646</v>
      </c>
      <c r="L11" s="152" t="s">
        <v>2435</v>
      </c>
    </row>
    <row r="12" spans="1:12" ht="69.75" customHeight="1" thickTop="1" thickBot="1" x14ac:dyDescent="0.3">
      <c r="A12" s="106" t="s">
        <v>2428</v>
      </c>
      <c r="B12" s="668" t="s">
        <v>137</v>
      </c>
      <c r="C12" s="114" t="s">
        <v>143</v>
      </c>
      <c r="D12" s="25" t="s">
        <v>1138</v>
      </c>
      <c r="E12" s="115" t="s">
        <v>466</v>
      </c>
      <c r="F12" s="25" t="s">
        <v>466</v>
      </c>
      <c r="G12" s="25" t="s">
        <v>438</v>
      </c>
      <c r="H12" s="338">
        <v>3870000000</v>
      </c>
      <c r="I12" s="338">
        <v>6264840000</v>
      </c>
      <c r="J12" s="211">
        <v>1.6188217054263565</v>
      </c>
      <c r="K12" s="208">
        <v>1.6188217054263565</v>
      </c>
      <c r="L12" s="149" t="s">
        <v>2436</v>
      </c>
    </row>
    <row r="13" spans="1:12" ht="157.5" customHeight="1" thickTop="1" thickBot="1" x14ac:dyDescent="0.3">
      <c r="A13" s="106" t="s">
        <v>2428</v>
      </c>
      <c r="B13" s="668" t="s">
        <v>137</v>
      </c>
      <c r="C13" s="114" t="s">
        <v>143</v>
      </c>
      <c r="D13" s="114" t="s">
        <v>150</v>
      </c>
      <c r="E13" s="25" t="s">
        <v>151</v>
      </c>
      <c r="F13" s="25" t="s">
        <v>1322</v>
      </c>
      <c r="G13" s="25" t="s">
        <v>276</v>
      </c>
      <c r="H13" s="338">
        <v>0.65500000000000003</v>
      </c>
      <c r="I13" s="338">
        <v>0</v>
      </c>
      <c r="J13" s="211" t="s">
        <v>297</v>
      </c>
      <c r="K13" s="208" t="s">
        <v>298</v>
      </c>
      <c r="L13" s="152" t="s">
        <v>2437</v>
      </c>
    </row>
    <row r="14" spans="1:12" ht="114" customHeight="1" thickTop="1" thickBot="1" x14ac:dyDescent="0.3">
      <c r="A14" s="106" t="s">
        <v>2428</v>
      </c>
      <c r="B14" s="668" t="s">
        <v>137</v>
      </c>
      <c r="C14" s="114" t="s">
        <v>143</v>
      </c>
      <c r="D14" s="114" t="s">
        <v>150</v>
      </c>
      <c r="E14" s="25" t="s">
        <v>1412</v>
      </c>
      <c r="F14" s="25" t="s">
        <v>1324</v>
      </c>
      <c r="G14" s="25" t="s">
        <v>276</v>
      </c>
      <c r="H14" s="338">
        <v>1</v>
      </c>
      <c r="I14" s="338">
        <v>1</v>
      </c>
      <c r="J14" s="211">
        <v>1</v>
      </c>
      <c r="K14" s="208">
        <v>1</v>
      </c>
      <c r="L14" s="152" t="s">
        <v>2438</v>
      </c>
    </row>
    <row r="15" spans="1:12" ht="215.25" customHeight="1" thickTop="1" thickBot="1" x14ac:dyDescent="0.3">
      <c r="A15" s="106" t="s">
        <v>2428</v>
      </c>
      <c r="B15" s="668" t="s">
        <v>137</v>
      </c>
      <c r="C15" s="114" t="s">
        <v>143</v>
      </c>
      <c r="D15" s="114" t="s">
        <v>150</v>
      </c>
      <c r="E15" s="25" t="s">
        <v>1143</v>
      </c>
      <c r="F15" s="25" t="s">
        <v>1326</v>
      </c>
      <c r="G15" s="25" t="s">
        <v>276</v>
      </c>
      <c r="H15" s="338">
        <v>1</v>
      </c>
      <c r="I15" s="338">
        <v>0</v>
      </c>
      <c r="J15" s="211" t="s">
        <v>297</v>
      </c>
      <c r="K15" s="208" t="s">
        <v>298</v>
      </c>
      <c r="L15" s="152" t="s">
        <v>2439</v>
      </c>
    </row>
    <row r="16" spans="1:12" ht="22.5" thickTop="1" thickBot="1" x14ac:dyDescent="0.3">
      <c r="B16" s="327" t="s">
        <v>213</v>
      </c>
      <c r="C16" s="327"/>
      <c r="D16" s="327"/>
      <c r="E16" s="327"/>
      <c r="F16" s="327"/>
      <c r="G16" s="327"/>
      <c r="H16" s="216"/>
      <c r="I16" s="216"/>
      <c r="J16" s="216"/>
      <c r="K16" s="212"/>
      <c r="L16" s="289"/>
    </row>
    <row r="17" spans="1:13" ht="126" customHeight="1" thickTop="1" thickBot="1" x14ac:dyDescent="0.3">
      <c r="A17" s="106" t="s">
        <v>2428</v>
      </c>
      <c r="B17" s="94" t="s">
        <v>158</v>
      </c>
      <c r="C17" s="31" t="s">
        <v>159</v>
      </c>
      <c r="D17" s="25" t="s">
        <v>1620</v>
      </c>
      <c r="E17" s="25" t="s">
        <v>632</v>
      </c>
      <c r="F17" s="25" t="s">
        <v>1506</v>
      </c>
      <c r="G17" s="1246" t="s">
        <v>453</v>
      </c>
      <c r="H17" s="338">
        <v>24</v>
      </c>
      <c r="I17" s="338">
        <v>16</v>
      </c>
      <c r="J17" s="211">
        <v>0.66666666666666663</v>
      </c>
      <c r="K17" s="208">
        <v>0.66666666666666663</v>
      </c>
      <c r="L17" s="152" t="s">
        <v>2440</v>
      </c>
    </row>
    <row r="18" spans="1:13" ht="131.25" customHeight="1" thickTop="1" thickBot="1" x14ac:dyDescent="0.3">
      <c r="A18" s="106" t="s">
        <v>2428</v>
      </c>
      <c r="B18" s="94" t="s">
        <v>158</v>
      </c>
      <c r="C18" s="31" t="s">
        <v>159</v>
      </c>
      <c r="D18" s="114" t="s">
        <v>1622</v>
      </c>
      <c r="E18" s="25" t="s">
        <v>635</v>
      </c>
      <c r="F18" s="25" t="s">
        <v>1509</v>
      </c>
      <c r="G18" s="1246" t="s">
        <v>453</v>
      </c>
      <c r="H18" s="338">
        <v>1</v>
      </c>
      <c r="I18" s="338">
        <v>1</v>
      </c>
      <c r="J18" s="211">
        <v>1</v>
      </c>
      <c r="K18" s="208">
        <v>1</v>
      </c>
      <c r="L18" s="152" t="s">
        <v>2441</v>
      </c>
    </row>
    <row r="19" spans="1:13" ht="141" customHeight="1" thickTop="1" thickBot="1" x14ac:dyDescent="0.3">
      <c r="A19" s="106" t="s">
        <v>2428</v>
      </c>
      <c r="B19" s="94" t="s">
        <v>158</v>
      </c>
      <c r="C19" s="31" t="s">
        <v>159</v>
      </c>
      <c r="D19" s="114" t="s">
        <v>1622</v>
      </c>
      <c r="E19" s="25" t="s">
        <v>637</v>
      </c>
      <c r="F19" s="25" t="s">
        <v>1511</v>
      </c>
      <c r="G19" s="1246" t="s">
        <v>453</v>
      </c>
      <c r="H19" s="338">
        <v>2</v>
      </c>
      <c r="I19" s="338">
        <v>2</v>
      </c>
      <c r="J19" s="211">
        <v>1</v>
      </c>
      <c r="K19" s="208">
        <v>1</v>
      </c>
      <c r="L19" s="152" t="s">
        <v>2442</v>
      </c>
    </row>
    <row r="20" spans="1:13" ht="279" customHeight="1" thickTop="1" thickBot="1" x14ac:dyDescent="0.3">
      <c r="A20" s="106" t="s">
        <v>2428</v>
      </c>
      <c r="B20" s="94" t="s">
        <v>158</v>
      </c>
      <c r="C20" s="31" t="s">
        <v>159</v>
      </c>
      <c r="D20" s="25" t="s">
        <v>1513</v>
      </c>
      <c r="E20" s="25" t="s">
        <v>1514</v>
      </c>
      <c r="F20" s="25" t="s">
        <v>1515</v>
      </c>
      <c r="G20" s="25" t="s">
        <v>276</v>
      </c>
      <c r="H20" s="338">
        <v>0.5</v>
      </c>
      <c r="I20" s="338">
        <v>0.67222222222222217</v>
      </c>
      <c r="J20" s="211">
        <v>1.3444444444444443</v>
      </c>
      <c r="K20" s="208">
        <v>1.3444444444444443</v>
      </c>
      <c r="L20" s="152" t="s">
        <v>2443</v>
      </c>
    </row>
    <row r="21" spans="1:13" ht="99" customHeight="1" thickTop="1" thickBot="1" x14ac:dyDescent="0.3">
      <c r="A21" s="106" t="s">
        <v>2428</v>
      </c>
      <c r="B21" s="94" t="s">
        <v>158</v>
      </c>
      <c r="C21" s="31" t="s">
        <v>159</v>
      </c>
      <c r="D21" s="25" t="s">
        <v>577</v>
      </c>
      <c r="E21" s="25" t="s">
        <v>578</v>
      </c>
      <c r="F21" s="25" t="s">
        <v>1517</v>
      </c>
      <c r="G21" s="25" t="s">
        <v>453</v>
      </c>
      <c r="H21" s="338">
        <v>376</v>
      </c>
      <c r="I21" s="338">
        <v>596</v>
      </c>
      <c r="J21" s="211">
        <v>1.5851063829787233</v>
      </c>
      <c r="K21" s="208">
        <v>1.5851063829787233</v>
      </c>
      <c r="L21" s="152" t="s">
        <v>2444</v>
      </c>
      <c r="M21" s="32"/>
    </row>
    <row r="22" spans="1:13" ht="96.75" customHeight="1" thickTop="1" thickBot="1" x14ac:dyDescent="0.3">
      <c r="A22" s="106" t="s">
        <v>2428</v>
      </c>
      <c r="B22" s="94" t="s">
        <v>158</v>
      </c>
      <c r="C22" s="31" t="s">
        <v>159</v>
      </c>
      <c r="D22" s="950" t="s">
        <v>291</v>
      </c>
      <c r="E22" s="649" t="s">
        <v>292</v>
      </c>
      <c r="F22" s="649" t="s">
        <v>350</v>
      </c>
      <c r="G22" s="951" t="s">
        <v>276</v>
      </c>
      <c r="H22" s="338">
        <v>1</v>
      </c>
      <c r="I22" s="338">
        <v>1</v>
      </c>
      <c r="J22" s="211">
        <v>1</v>
      </c>
      <c r="K22" s="208">
        <v>1</v>
      </c>
      <c r="L22" s="152" t="s">
        <v>2445</v>
      </c>
    </row>
    <row r="23" spans="1:13" ht="78.75" customHeight="1" thickTop="1" thickBot="1" x14ac:dyDescent="0.3">
      <c r="A23" s="106" t="s">
        <v>2428</v>
      </c>
      <c r="B23" s="94" t="s">
        <v>158</v>
      </c>
      <c r="C23" s="31" t="s">
        <v>159</v>
      </c>
      <c r="D23" s="25" t="s">
        <v>1146</v>
      </c>
      <c r="E23" s="25" t="s">
        <v>193</v>
      </c>
      <c r="F23" s="25" t="s">
        <v>1519</v>
      </c>
      <c r="G23" s="25" t="s">
        <v>1334</v>
      </c>
      <c r="H23" s="338">
        <v>10.199999999999999</v>
      </c>
      <c r="I23" s="338">
        <v>10.149999999999999</v>
      </c>
      <c r="J23" s="211">
        <v>1.0049261083743843</v>
      </c>
      <c r="K23" s="208">
        <v>1.0049261083743843</v>
      </c>
      <c r="L23" s="152" t="s">
        <v>2446</v>
      </c>
      <c r="M23" s="32"/>
    </row>
    <row r="24" spans="1:13" ht="76.5" thickTop="1" thickBot="1" x14ac:dyDescent="0.3">
      <c r="A24" s="106" t="s">
        <v>2428</v>
      </c>
      <c r="B24" s="94" t="s">
        <v>158</v>
      </c>
      <c r="C24" s="31" t="s">
        <v>159</v>
      </c>
      <c r="D24" s="25" t="s">
        <v>1149</v>
      </c>
      <c r="E24" s="25" t="s">
        <v>1225</v>
      </c>
      <c r="F24" s="25" t="s">
        <v>1331</v>
      </c>
      <c r="G24" s="25" t="s">
        <v>276</v>
      </c>
      <c r="H24" s="338">
        <v>1</v>
      </c>
      <c r="I24" s="338">
        <v>1</v>
      </c>
      <c r="J24" s="211">
        <v>1</v>
      </c>
      <c r="K24" s="208">
        <v>1</v>
      </c>
      <c r="L24" s="152" t="s">
        <v>2447</v>
      </c>
    </row>
    <row r="25" spans="1:13" ht="84.75" customHeight="1" thickTop="1" thickBot="1" x14ac:dyDescent="0.3">
      <c r="A25" s="106" t="s">
        <v>2428</v>
      </c>
      <c r="B25" s="94" t="s">
        <v>158</v>
      </c>
      <c r="C25" s="31" t="s">
        <v>159</v>
      </c>
      <c r="D25" s="25" t="s">
        <v>1248</v>
      </c>
      <c r="E25" s="25" t="s">
        <v>235</v>
      </c>
      <c r="F25" s="25" t="s">
        <v>1333</v>
      </c>
      <c r="G25" s="1246" t="s">
        <v>1334</v>
      </c>
      <c r="H25" s="338">
        <v>4</v>
      </c>
      <c r="I25" s="338">
        <v>4</v>
      </c>
      <c r="J25" s="211">
        <v>1</v>
      </c>
      <c r="K25" s="208">
        <v>1</v>
      </c>
      <c r="L25" s="152" t="s">
        <v>2448</v>
      </c>
      <c r="M25" s="32"/>
    </row>
    <row r="26" spans="1:13" ht="99.75" customHeight="1" thickTop="1" thickBot="1" x14ac:dyDescent="0.3">
      <c r="A26" s="106" t="s">
        <v>2428</v>
      </c>
      <c r="B26" s="94" t="s">
        <v>158</v>
      </c>
      <c r="C26" s="31" t="s">
        <v>159</v>
      </c>
      <c r="D26" s="25" t="s">
        <v>247</v>
      </c>
      <c r="E26" s="25" t="s">
        <v>248</v>
      </c>
      <c r="F26" s="25" t="s">
        <v>1419</v>
      </c>
      <c r="G26" s="1246" t="s">
        <v>276</v>
      </c>
      <c r="H26" s="338">
        <v>1</v>
      </c>
      <c r="I26" s="338">
        <v>1</v>
      </c>
      <c r="J26" s="211">
        <v>1</v>
      </c>
      <c r="K26" s="208">
        <v>1</v>
      </c>
      <c r="L26" s="152" t="s">
        <v>2449</v>
      </c>
      <c r="M26" s="10"/>
    </row>
    <row r="27" spans="1:13" ht="116.25" customHeight="1" thickTop="1" thickBot="1" x14ac:dyDescent="0.3">
      <c r="A27" s="106" t="s">
        <v>2428</v>
      </c>
      <c r="B27" s="94" t="s">
        <v>158</v>
      </c>
      <c r="C27" s="114" t="s">
        <v>160</v>
      </c>
      <c r="D27" s="25" t="s">
        <v>1158</v>
      </c>
      <c r="E27" s="25" t="s">
        <v>1523</v>
      </c>
      <c r="F27" s="25" t="s">
        <v>1524</v>
      </c>
      <c r="G27" s="1246" t="s">
        <v>276</v>
      </c>
      <c r="H27" s="338">
        <v>1</v>
      </c>
      <c r="I27" s="338">
        <v>1</v>
      </c>
      <c r="J27" s="211">
        <v>1</v>
      </c>
      <c r="K27" s="208">
        <v>1</v>
      </c>
      <c r="L27" s="149" t="s">
        <v>2450</v>
      </c>
    </row>
    <row r="28" spans="1:13" ht="103.5" customHeight="1" thickTop="1" thickBot="1" x14ac:dyDescent="0.3">
      <c r="A28" s="106" t="s">
        <v>2428</v>
      </c>
      <c r="B28" s="94" t="s">
        <v>158</v>
      </c>
      <c r="C28" s="114" t="s">
        <v>160</v>
      </c>
      <c r="D28" s="114" t="s">
        <v>594</v>
      </c>
      <c r="E28" s="25" t="s">
        <v>595</v>
      </c>
      <c r="F28" s="25" t="s">
        <v>1526</v>
      </c>
      <c r="G28" s="25" t="s">
        <v>1527</v>
      </c>
      <c r="H28" s="232">
        <v>32</v>
      </c>
      <c r="I28" s="232">
        <v>32</v>
      </c>
      <c r="J28" s="211">
        <v>1</v>
      </c>
      <c r="K28" s="208">
        <v>1</v>
      </c>
      <c r="L28" s="152" t="s">
        <v>2451</v>
      </c>
    </row>
    <row r="29" spans="1:13" ht="22.5" thickTop="1" thickBot="1" x14ac:dyDescent="0.3">
      <c r="B29" s="624" t="s">
        <v>1294</v>
      </c>
      <c r="C29" s="319"/>
      <c r="D29" s="319"/>
      <c r="E29" s="319"/>
      <c r="F29" s="319"/>
      <c r="G29" s="319"/>
      <c r="H29" s="222"/>
      <c r="I29" s="222"/>
      <c r="J29" s="222"/>
      <c r="K29" s="221"/>
      <c r="L29" s="259"/>
    </row>
    <row r="30" spans="1:13" ht="99" customHeight="1" thickTop="1" thickBot="1" x14ac:dyDescent="0.3">
      <c r="A30" s="106" t="s">
        <v>2428</v>
      </c>
      <c r="B30" s="85" t="s">
        <v>162</v>
      </c>
      <c r="C30" s="441" t="s">
        <v>513</v>
      </c>
      <c r="D30" s="25" t="s">
        <v>918</v>
      </c>
      <c r="E30" s="25" t="s">
        <v>919</v>
      </c>
      <c r="F30" s="25" t="s">
        <v>1338</v>
      </c>
      <c r="G30" s="1246" t="s">
        <v>276</v>
      </c>
      <c r="H30" s="338">
        <v>0.73444746226976443</v>
      </c>
      <c r="I30" s="338">
        <v>1.3149999999999999</v>
      </c>
      <c r="J30" s="211">
        <v>1.7904616293942577</v>
      </c>
      <c r="K30" s="208">
        <v>1.7904616293942577</v>
      </c>
      <c r="L30" s="152" t="s">
        <v>2452</v>
      </c>
    </row>
    <row r="31" spans="1:13" ht="117.75" customHeight="1" thickTop="1" thickBot="1" x14ac:dyDescent="0.3">
      <c r="A31" s="106" t="s">
        <v>2428</v>
      </c>
      <c r="B31" s="85" t="s">
        <v>162</v>
      </c>
      <c r="C31" s="441" t="s">
        <v>165</v>
      </c>
      <c r="D31" s="114" t="s">
        <v>1253</v>
      </c>
      <c r="E31" s="25" t="s">
        <v>200</v>
      </c>
      <c r="F31" s="25" t="s">
        <v>1340</v>
      </c>
      <c r="G31" s="1246" t="s">
        <v>276</v>
      </c>
      <c r="H31" s="338">
        <v>1</v>
      </c>
      <c r="I31" s="338">
        <v>0.6</v>
      </c>
      <c r="J31" s="211">
        <v>0.6</v>
      </c>
      <c r="K31" s="208">
        <v>0.6</v>
      </c>
      <c r="L31" s="152" t="s">
        <v>2453</v>
      </c>
    </row>
    <row r="32" spans="1:13" ht="101.25" customHeight="1" thickTop="1" thickBot="1" x14ac:dyDescent="0.3">
      <c r="A32" s="106" t="s">
        <v>2428</v>
      </c>
      <c r="B32" s="85" t="s">
        <v>162</v>
      </c>
      <c r="C32" s="441" t="s">
        <v>165</v>
      </c>
      <c r="D32" s="114" t="s">
        <v>1253</v>
      </c>
      <c r="E32" s="25" t="s">
        <v>1227</v>
      </c>
      <c r="F32" s="25" t="s">
        <v>1342</v>
      </c>
      <c r="G32" s="1246" t="s">
        <v>276</v>
      </c>
      <c r="H32" s="338">
        <v>1</v>
      </c>
      <c r="I32" s="338">
        <v>1</v>
      </c>
      <c r="J32" s="211">
        <v>1</v>
      </c>
      <c r="K32" s="208">
        <v>1</v>
      </c>
      <c r="L32" s="152" t="s">
        <v>2454</v>
      </c>
    </row>
    <row r="33" spans="1:14" ht="135" customHeight="1" thickTop="1" thickBot="1" x14ac:dyDescent="0.3">
      <c r="A33" s="106" t="s">
        <v>2428</v>
      </c>
      <c r="B33" s="85" t="s">
        <v>162</v>
      </c>
      <c r="C33" s="441" t="s">
        <v>165</v>
      </c>
      <c r="D33" s="114" t="s">
        <v>165</v>
      </c>
      <c r="E33" s="25" t="s">
        <v>264</v>
      </c>
      <c r="F33" s="25" t="s">
        <v>1344</v>
      </c>
      <c r="G33" s="1246" t="s">
        <v>276</v>
      </c>
      <c r="H33" s="338">
        <v>1</v>
      </c>
      <c r="I33" s="338">
        <v>0.66666666666666663</v>
      </c>
      <c r="J33" s="211">
        <v>0.66666666666666663</v>
      </c>
      <c r="K33" s="208">
        <v>0.66666666666666663</v>
      </c>
      <c r="L33" s="152" t="s">
        <v>2455</v>
      </c>
    </row>
    <row r="34" spans="1:14" ht="122.25" customHeight="1" thickTop="1" thickBot="1" x14ac:dyDescent="0.3">
      <c r="A34" s="106" t="s">
        <v>2428</v>
      </c>
      <c r="B34" s="85" t="s">
        <v>162</v>
      </c>
      <c r="C34" s="441" t="s">
        <v>165</v>
      </c>
      <c r="D34" s="114" t="s">
        <v>165</v>
      </c>
      <c r="E34" s="25" t="s">
        <v>266</v>
      </c>
      <c r="F34" s="25" t="s">
        <v>1346</v>
      </c>
      <c r="G34" s="1246" t="s">
        <v>276</v>
      </c>
      <c r="H34" s="338">
        <v>1</v>
      </c>
      <c r="I34" s="338">
        <v>1</v>
      </c>
      <c r="J34" s="211">
        <v>1</v>
      </c>
      <c r="K34" s="208">
        <v>1</v>
      </c>
      <c r="L34" s="152" t="s">
        <v>2456</v>
      </c>
    </row>
    <row r="35" spans="1:14" ht="150" customHeight="1" thickTop="1" thickBot="1" x14ac:dyDescent="0.3">
      <c r="A35" s="106" t="s">
        <v>2428</v>
      </c>
      <c r="B35" s="85" t="s">
        <v>162</v>
      </c>
      <c r="C35" s="441" t="s">
        <v>165</v>
      </c>
      <c r="D35" s="25" t="s">
        <v>202</v>
      </c>
      <c r="E35" s="25" t="s">
        <v>203</v>
      </c>
      <c r="F35" s="25" t="s">
        <v>306</v>
      </c>
      <c r="G35" s="25" t="s">
        <v>276</v>
      </c>
      <c r="H35" s="338">
        <v>1</v>
      </c>
      <c r="I35" s="338">
        <v>0.75</v>
      </c>
      <c r="J35" s="211">
        <v>0.75</v>
      </c>
      <c r="K35" s="208">
        <v>0.75</v>
      </c>
      <c r="L35" s="152" t="s">
        <v>2457</v>
      </c>
      <c r="M35" s="48"/>
    </row>
    <row r="36" spans="1:14" ht="120" customHeight="1" thickTop="1" thickBot="1" x14ac:dyDescent="0.3">
      <c r="A36" s="106" t="s">
        <v>2428</v>
      </c>
      <c r="B36" s="85" t="s">
        <v>162</v>
      </c>
      <c r="C36" s="114" t="s">
        <v>168</v>
      </c>
      <c r="D36" s="115" t="s">
        <v>1259</v>
      </c>
      <c r="E36" s="25" t="s">
        <v>488</v>
      </c>
      <c r="F36" s="25" t="s">
        <v>1349</v>
      </c>
      <c r="G36" s="25" t="s">
        <v>438</v>
      </c>
      <c r="H36" s="338">
        <v>155000000</v>
      </c>
      <c r="I36" s="338">
        <v>472526485</v>
      </c>
      <c r="J36" s="211">
        <v>3.0485579677419357</v>
      </c>
      <c r="K36" s="208">
        <v>2</v>
      </c>
      <c r="L36" s="152" t="s">
        <v>2458</v>
      </c>
    </row>
    <row r="37" spans="1:14" ht="132.75" customHeight="1" thickTop="1" thickBot="1" x14ac:dyDescent="0.3">
      <c r="A37" s="106" t="s">
        <v>2428</v>
      </c>
      <c r="B37" s="85" t="s">
        <v>162</v>
      </c>
      <c r="C37" s="114" t="s">
        <v>168</v>
      </c>
      <c r="D37" s="953" t="s">
        <v>2459</v>
      </c>
      <c r="E37" s="114" t="s">
        <v>317</v>
      </c>
      <c r="F37" s="25" t="s">
        <v>318</v>
      </c>
      <c r="G37" s="1246" t="s">
        <v>276</v>
      </c>
      <c r="H37" s="338">
        <v>0.02</v>
      </c>
      <c r="I37" s="338">
        <v>8.054E-2</v>
      </c>
      <c r="J37" s="211">
        <v>4.0270000000000001</v>
      </c>
      <c r="K37" s="208">
        <v>2</v>
      </c>
      <c r="L37" s="152" t="s">
        <v>2460</v>
      </c>
    </row>
    <row r="38" spans="1:14" ht="184.5" customHeight="1" thickTop="1" thickBot="1" x14ac:dyDescent="0.3">
      <c r="A38" s="106" t="s">
        <v>2428</v>
      </c>
      <c r="B38" s="85" t="s">
        <v>162</v>
      </c>
      <c r="C38" s="114" t="s">
        <v>168</v>
      </c>
      <c r="D38" s="953" t="s">
        <v>2459</v>
      </c>
      <c r="E38" s="114" t="s">
        <v>321</v>
      </c>
      <c r="F38" s="25" t="s">
        <v>322</v>
      </c>
      <c r="G38" s="1246" t="s">
        <v>276</v>
      </c>
      <c r="H38" s="338">
        <v>0.03</v>
      </c>
      <c r="I38" s="338">
        <v>2.8199999999999999E-2</v>
      </c>
      <c r="J38" s="211">
        <v>0.94000000000000006</v>
      </c>
      <c r="K38" s="208">
        <v>0.94000000000000006</v>
      </c>
      <c r="L38" s="152" t="s">
        <v>2461</v>
      </c>
    </row>
    <row r="39" spans="1:14" ht="148.5" customHeight="1" thickTop="1" thickBot="1" x14ac:dyDescent="0.3">
      <c r="A39" s="106" t="s">
        <v>2428</v>
      </c>
      <c r="B39" s="85" t="s">
        <v>162</v>
      </c>
      <c r="C39" s="114" t="s">
        <v>168</v>
      </c>
      <c r="D39" s="953" t="s">
        <v>2459</v>
      </c>
      <c r="E39" s="114" t="s">
        <v>400</v>
      </c>
      <c r="F39" s="25" t="s">
        <v>1353</v>
      </c>
      <c r="G39" s="1246" t="s">
        <v>276</v>
      </c>
      <c r="H39" s="338">
        <v>0.05</v>
      </c>
      <c r="I39" s="338">
        <v>6.2436999999999999E-2</v>
      </c>
      <c r="J39" s="211">
        <v>1.24874</v>
      </c>
      <c r="K39" s="208">
        <v>1.24874</v>
      </c>
      <c r="L39" s="152" t="s">
        <v>2462</v>
      </c>
    </row>
    <row r="40" spans="1:14" ht="153.75" customHeight="1" thickTop="1" thickBot="1" x14ac:dyDescent="0.3">
      <c r="A40" s="106" t="s">
        <v>2428</v>
      </c>
      <c r="B40" s="85" t="s">
        <v>162</v>
      </c>
      <c r="C40" s="114" t="s">
        <v>168</v>
      </c>
      <c r="D40" s="953" t="s">
        <v>2459</v>
      </c>
      <c r="E40" s="25" t="s">
        <v>359</v>
      </c>
      <c r="F40" s="25" t="s">
        <v>360</v>
      </c>
      <c r="G40" s="1246" t="s">
        <v>276</v>
      </c>
      <c r="H40" s="338">
        <v>0.8</v>
      </c>
      <c r="I40" s="338">
        <v>0.8</v>
      </c>
      <c r="J40" s="211">
        <v>1</v>
      </c>
      <c r="K40" s="208">
        <v>1</v>
      </c>
      <c r="L40" s="152" t="s">
        <v>2463</v>
      </c>
    </row>
    <row r="41" spans="1:14" ht="102.75" customHeight="1" thickTop="1" thickBot="1" x14ac:dyDescent="0.3">
      <c r="A41" s="106" t="s">
        <v>2428</v>
      </c>
      <c r="B41" s="85" t="s">
        <v>162</v>
      </c>
      <c r="C41" s="441" t="s">
        <v>327</v>
      </c>
      <c r="D41" s="25" t="s">
        <v>608</v>
      </c>
      <c r="E41" s="23" t="s">
        <v>609</v>
      </c>
      <c r="F41" s="25" t="s">
        <v>1534</v>
      </c>
      <c r="G41" s="66" t="s">
        <v>453</v>
      </c>
      <c r="H41" s="338">
        <v>161.43417379903701</v>
      </c>
      <c r="I41" s="338">
        <v>890</v>
      </c>
      <c r="J41" s="211">
        <v>5.5130830050143267</v>
      </c>
      <c r="K41" s="208">
        <v>2</v>
      </c>
      <c r="L41" s="152" t="s">
        <v>2464</v>
      </c>
    </row>
    <row r="42" spans="1:14" ht="97.5" customHeight="1" thickTop="1" thickBot="1" x14ac:dyDescent="0.3">
      <c r="A42" s="532" t="s">
        <v>2428</v>
      </c>
      <c r="B42" s="629" t="s">
        <v>162</v>
      </c>
      <c r="C42" s="630" t="s">
        <v>327</v>
      </c>
      <c r="D42" s="630" t="s">
        <v>327</v>
      </c>
      <c r="E42" s="630" t="s">
        <v>327</v>
      </c>
      <c r="F42" s="630" t="s">
        <v>1540</v>
      </c>
      <c r="G42" s="630" t="s">
        <v>453</v>
      </c>
      <c r="H42" s="633">
        <v>0</v>
      </c>
      <c r="I42" s="633">
        <v>0</v>
      </c>
      <c r="J42" s="211" t="s">
        <v>297</v>
      </c>
      <c r="K42" s="208" t="s">
        <v>298</v>
      </c>
      <c r="L42" s="954" t="s">
        <v>619</v>
      </c>
      <c r="N42" s="10"/>
    </row>
    <row r="43" spans="1:14" ht="117.75" customHeight="1" thickTop="1" thickBot="1" x14ac:dyDescent="0.3">
      <c r="A43" s="106" t="s">
        <v>2428</v>
      </c>
      <c r="B43" s="85" t="s">
        <v>162</v>
      </c>
      <c r="C43" s="441" t="s">
        <v>327</v>
      </c>
      <c r="D43" s="25" t="s">
        <v>611</v>
      </c>
      <c r="E43" s="23" t="s">
        <v>612</v>
      </c>
      <c r="F43" s="23" t="s">
        <v>1536</v>
      </c>
      <c r="G43" s="66" t="s">
        <v>453</v>
      </c>
      <c r="H43" s="338">
        <v>294</v>
      </c>
      <c r="I43" s="338">
        <v>3155</v>
      </c>
      <c r="J43" s="211">
        <v>10.731292517006803</v>
      </c>
      <c r="K43" s="208">
        <v>2</v>
      </c>
      <c r="L43" s="152" t="s">
        <v>2465</v>
      </c>
    </row>
    <row r="44" spans="1:14" ht="132.75" customHeight="1" thickTop="1" thickBot="1" x14ac:dyDescent="0.3">
      <c r="A44" s="532" t="s">
        <v>2428</v>
      </c>
      <c r="B44" s="629" t="s">
        <v>162</v>
      </c>
      <c r="C44" s="630" t="s">
        <v>327</v>
      </c>
      <c r="D44" s="630" t="s">
        <v>650</v>
      </c>
      <c r="E44" s="630" t="s">
        <v>621</v>
      </c>
      <c r="F44" s="630" t="s">
        <v>1538</v>
      </c>
      <c r="G44" s="630" t="s">
        <v>453</v>
      </c>
      <c r="H44" s="633">
        <v>0</v>
      </c>
      <c r="I44" s="633">
        <v>0</v>
      </c>
      <c r="J44" s="211" t="s">
        <v>297</v>
      </c>
      <c r="K44" s="208" t="s">
        <v>298</v>
      </c>
      <c r="L44" s="954" t="s">
        <v>619</v>
      </c>
    </row>
    <row r="45" spans="1:14" ht="132.75" customHeight="1" thickTop="1" thickBot="1" x14ac:dyDescent="0.3">
      <c r="A45" s="106" t="s">
        <v>2428</v>
      </c>
      <c r="B45" s="85" t="s">
        <v>162</v>
      </c>
      <c r="C45" s="441" t="s">
        <v>327</v>
      </c>
      <c r="D45" s="441" t="s">
        <v>640</v>
      </c>
      <c r="E45" s="114" t="s">
        <v>641</v>
      </c>
      <c r="F45" s="114" t="s">
        <v>1541</v>
      </c>
      <c r="G45" s="804" t="s">
        <v>276</v>
      </c>
      <c r="H45" s="338">
        <v>1</v>
      </c>
      <c r="I45" s="338">
        <v>1</v>
      </c>
      <c r="J45" s="211">
        <v>1</v>
      </c>
      <c r="K45" s="208">
        <v>1</v>
      </c>
      <c r="L45" s="152" t="s">
        <v>2466</v>
      </c>
    </row>
    <row r="46" spans="1:14" ht="148.5" customHeight="1" thickTop="1" thickBot="1" x14ac:dyDescent="0.3">
      <c r="A46" s="106" t="s">
        <v>2428</v>
      </c>
      <c r="B46" s="85" t="s">
        <v>162</v>
      </c>
      <c r="C46" s="441" t="s">
        <v>327</v>
      </c>
      <c r="D46" s="415" t="s">
        <v>1270</v>
      </c>
      <c r="E46" s="25" t="s">
        <v>494</v>
      </c>
      <c r="F46" s="25" t="s">
        <v>1360</v>
      </c>
      <c r="G46" s="25" t="s">
        <v>276</v>
      </c>
      <c r="H46" s="338">
        <v>1</v>
      </c>
      <c r="I46" s="338">
        <v>0</v>
      </c>
      <c r="J46" s="211">
        <v>0</v>
      </c>
      <c r="K46" s="208">
        <v>0</v>
      </c>
      <c r="L46" s="152" t="s">
        <v>2467</v>
      </c>
    </row>
    <row r="47" spans="1:14" ht="22.5" thickTop="1" thickBot="1" x14ac:dyDescent="0.3">
      <c r="B47" s="669" t="s">
        <v>1307</v>
      </c>
      <c r="C47" s="314"/>
      <c r="D47" s="314"/>
      <c r="E47" s="314"/>
      <c r="F47" s="314"/>
      <c r="G47" s="314"/>
      <c r="H47" s="229"/>
      <c r="I47" s="229"/>
      <c r="J47" s="229"/>
      <c r="K47" s="228"/>
      <c r="L47" s="266"/>
    </row>
    <row r="48" spans="1:14" ht="78.75" customHeight="1" thickTop="1" thickBot="1" x14ac:dyDescent="0.3">
      <c r="A48" s="106" t="s">
        <v>2428</v>
      </c>
      <c r="B48" s="670" t="s">
        <v>172</v>
      </c>
      <c r="C48" s="25" t="s">
        <v>173</v>
      </c>
      <c r="D48" s="25" t="s">
        <v>226</v>
      </c>
      <c r="E48" s="25" t="s">
        <v>206</v>
      </c>
      <c r="F48" s="25" t="s">
        <v>333</v>
      </c>
      <c r="G48" s="224" t="s">
        <v>276</v>
      </c>
      <c r="H48" s="338">
        <v>1</v>
      </c>
      <c r="I48" s="338">
        <v>0.9258333333333334</v>
      </c>
      <c r="J48" s="211">
        <v>0.9258333333333334</v>
      </c>
      <c r="K48" s="208">
        <v>0.9258333333333334</v>
      </c>
      <c r="L48" s="149" t="s">
        <v>2468</v>
      </c>
      <c r="M48" s="48"/>
    </row>
    <row r="49" spans="10:12" ht="107.25" customHeight="1" thickTop="1" x14ac:dyDescent="0.35">
      <c r="J49" s="47" t="s">
        <v>177</v>
      </c>
      <c r="K49" s="1178">
        <v>1.143845220485689</v>
      </c>
      <c r="L49" s="17" t="s">
        <v>178</v>
      </c>
    </row>
    <row r="50" spans="10:12" x14ac:dyDescent="0.35">
      <c r="K50" s="233"/>
    </row>
    <row r="51" spans="10:12" x14ac:dyDescent="0.35">
      <c r="K51" s="233"/>
    </row>
    <row r="52" spans="10:12" x14ac:dyDescent="0.35">
      <c r="K52" s="233"/>
    </row>
    <row r="53" spans="10:12" x14ac:dyDescent="0.35">
      <c r="K53" s="233"/>
    </row>
    <row r="54" spans="10:12" x14ac:dyDescent="0.35">
      <c r="K54" s="233"/>
    </row>
    <row r="55" spans="10:12" x14ac:dyDescent="0.35">
      <c r="K55" s="233"/>
    </row>
    <row r="56" spans="10:12" x14ac:dyDescent="0.35">
      <c r="K56" s="233"/>
    </row>
    <row r="57" spans="10:12" x14ac:dyDescent="0.35">
      <c r="K57" s="233"/>
    </row>
    <row r="58" spans="10:12" x14ac:dyDescent="0.35">
      <c r="K58" s="233"/>
    </row>
    <row r="59" spans="10:12" x14ac:dyDescent="0.35">
      <c r="K59" s="233"/>
    </row>
    <row r="60" spans="10:12" x14ac:dyDescent="0.35">
      <c r="K60" s="233"/>
    </row>
    <row r="61" spans="10:12" x14ac:dyDescent="0.35">
      <c r="K61" s="233"/>
    </row>
    <row r="62" spans="10:12" x14ac:dyDescent="0.35">
      <c r="K62" s="233"/>
    </row>
    <row r="63" spans="10:12" x14ac:dyDescent="0.35">
      <c r="K63" s="233"/>
    </row>
    <row r="64" spans="10:12"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conditionalFormatting sqref="H6:I15 H17:I28 H30:I41 H48:I48 H43:I43 H45:I46">
    <cfRule type="expression" dxfId="1054" priority="532">
      <formula>OR($G6="Número",$G6="Meses",$G6="Pesos",$G6="Millones")</formula>
    </cfRule>
    <cfRule type="expression" dxfId="1053" priority="533">
      <formula>$G6="Porcentaje"</formula>
    </cfRule>
  </conditionalFormatting>
  <conditionalFormatting sqref="K5:K15">
    <cfRule type="cellIs" dxfId="1052" priority="320" operator="greaterThan">
      <formula>1.1</formula>
    </cfRule>
    <cfRule type="cellIs" dxfId="1051" priority="321" operator="between">
      <formula>100%</formula>
      <formula>110%</formula>
    </cfRule>
    <cfRule type="cellIs" dxfId="1050" priority="322" operator="between">
      <formula>70%</formula>
      <formula>99.9999999%</formula>
    </cfRule>
    <cfRule type="cellIs" dxfId="1049" priority="323" operator="between">
      <formula>0</formula>
      <formula>0.6999999999999</formula>
    </cfRule>
  </conditionalFormatting>
  <conditionalFormatting sqref="J5:J15">
    <cfRule type="containsText" dxfId="1048" priority="314" operator="containsText" text="Sin medición en la vigencia">
      <formula>NOT(ISERROR(SEARCH("Sin medición en la vigencia",J5)))</formula>
    </cfRule>
    <cfRule type="cellIs" dxfId="1047" priority="315" operator="greaterThan">
      <formula>1.1</formula>
    </cfRule>
    <cfRule type="cellIs" dxfId="1046" priority="316" operator="between">
      <formula>100%</formula>
      <formula>110%</formula>
    </cfRule>
    <cfRule type="cellIs" dxfId="1045" priority="317" operator="between">
      <formula>70%</formula>
      <formula>99.9999999%</formula>
    </cfRule>
    <cfRule type="cellIs" dxfId="1044" priority="318" operator="between">
      <formula>0</formula>
      <formula>0.6999999999999</formula>
    </cfRule>
  </conditionalFormatting>
  <conditionalFormatting sqref="K17:K28">
    <cfRule type="cellIs" dxfId="1043" priority="310" operator="greaterThan">
      <formula>1.1</formula>
    </cfRule>
    <cfRule type="cellIs" dxfId="1042" priority="311" operator="between">
      <formula>100%</formula>
      <formula>110%</formula>
    </cfRule>
    <cfRule type="cellIs" dxfId="1041" priority="312" operator="between">
      <formula>70%</formula>
      <formula>99.9999999%</formula>
    </cfRule>
    <cfRule type="cellIs" dxfId="1040" priority="313" operator="between">
      <formula>0</formula>
      <formula>0.6999999999999</formula>
    </cfRule>
  </conditionalFormatting>
  <conditionalFormatting sqref="J17:J28">
    <cfRule type="containsText" dxfId="1039" priority="304" operator="containsText" text="Sin medición en la vigencia">
      <formula>NOT(ISERROR(SEARCH("Sin medición en la vigencia",J17)))</formula>
    </cfRule>
    <cfRule type="cellIs" dxfId="1038" priority="305" operator="greaterThan">
      <formula>1.1</formula>
    </cfRule>
    <cfRule type="cellIs" dxfId="1037" priority="306" operator="between">
      <formula>100%</formula>
      <formula>110%</formula>
    </cfRule>
    <cfRule type="cellIs" dxfId="1036" priority="307" operator="between">
      <formula>70%</formula>
      <formula>99.9999999%</formula>
    </cfRule>
    <cfRule type="cellIs" dxfId="1035" priority="308" operator="between">
      <formula>0</formula>
      <formula>0.6999999999999</formula>
    </cfRule>
  </conditionalFormatting>
  <conditionalFormatting sqref="K30:K46">
    <cfRule type="cellIs" dxfId="1034" priority="300" operator="greaterThan">
      <formula>1.1</formula>
    </cfRule>
    <cfRule type="cellIs" dxfId="1033" priority="301" operator="between">
      <formula>100%</formula>
      <formula>110%</formula>
    </cfRule>
    <cfRule type="cellIs" dxfId="1032" priority="302" operator="between">
      <formula>70%</formula>
      <formula>99.9999999%</formula>
    </cfRule>
    <cfRule type="cellIs" dxfId="1031" priority="303" operator="between">
      <formula>0</formula>
      <formula>0.6999999999999</formula>
    </cfRule>
  </conditionalFormatting>
  <conditionalFormatting sqref="J30:J46">
    <cfRule type="containsText" dxfId="1030" priority="294" operator="containsText" text="Sin medición en la vigencia">
      <formula>NOT(ISERROR(SEARCH("Sin medición en la vigencia",J30)))</formula>
    </cfRule>
    <cfRule type="cellIs" dxfId="1029" priority="295" operator="greaterThan">
      <formula>1.1</formula>
    </cfRule>
    <cfRule type="cellIs" dxfId="1028" priority="296" operator="between">
      <formula>100%</formula>
      <formula>110%</formula>
    </cfRule>
    <cfRule type="cellIs" dxfId="1027" priority="297" operator="between">
      <formula>70%</formula>
      <formula>99.9999999%</formula>
    </cfRule>
    <cfRule type="cellIs" dxfId="1026" priority="298" operator="between">
      <formula>0</formula>
      <formula>0.6999999999999</formula>
    </cfRule>
  </conditionalFormatting>
  <conditionalFormatting sqref="K48">
    <cfRule type="cellIs" dxfId="1025" priority="290" operator="greaterThan">
      <formula>1.1</formula>
    </cfRule>
    <cfRule type="cellIs" dxfId="1024" priority="291" operator="between">
      <formula>100%</formula>
      <formula>110%</formula>
    </cfRule>
    <cfRule type="cellIs" dxfId="1023" priority="292" operator="between">
      <formula>70%</formula>
      <formula>99.9999999%</formula>
    </cfRule>
    <cfRule type="cellIs" dxfId="1022" priority="293" operator="between">
      <formula>0</formula>
      <formula>0.6999999999999</formula>
    </cfRule>
  </conditionalFormatting>
  <conditionalFormatting sqref="J48">
    <cfRule type="containsText" dxfId="1021" priority="284" operator="containsText" text="Sin medición en la vigencia">
      <formula>NOT(ISERROR(SEARCH("Sin medición en la vigencia",J48)))</formula>
    </cfRule>
    <cfRule type="cellIs" dxfId="1020" priority="285" operator="greaterThan">
      <formula>1.1</formula>
    </cfRule>
    <cfRule type="cellIs" dxfId="1019" priority="286" operator="between">
      <formula>100%</formula>
      <formula>110%</formula>
    </cfRule>
    <cfRule type="cellIs" dxfId="1018" priority="287" operator="between">
      <formula>70%</formula>
      <formula>99.9999999%</formula>
    </cfRule>
    <cfRule type="cellIs" dxfId="1017" priority="288" operator="between">
      <formula>0</formula>
      <formula>0.6999999999999</formula>
    </cfRule>
  </conditionalFormatting>
  <hyperlinks>
    <hyperlink ref="L49" location="Principal!A1" display="volver al índice" xr:uid="{00000000-0004-0000-5F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19" operator="containsText" id="{6346E2A5-4532-45DE-8835-F37A1BEE00FF}">
            <xm:f>NOT(ISERROR(SEARCH("-",K5)))</xm:f>
            <xm:f>"-"</xm:f>
            <x14:dxf>
              <fill>
                <patternFill>
                  <bgColor rgb="FF000000"/>
                </patternFill>
              </fill>
            </x14:dxf>
          </x14:cfRule>
          <xm:sqref>K5:K15</xm:sqref>
        </x14:conditionalFormatting>
        <x14:conditionalFormatting xmlns:xm="http://schemas.microsoft.com/office/excel/2006/main">
          <x14:cfRule type="containsText" priority="309" operator="containsText" id="{7C4FC107-F429-4DE1-BB33-B489B7A837F5}">
            <xm:f>NOT(ISERROR(SEARCH("-",K17)))</xm:f>
            <xm:f>"-"</xm:f>
            <x14:dxf>
              <fill>
                <patternFill>
                  <bgColor rgb="FF000000"/>
                </patternFill>
              </fill>
            </x14:dxf>
          </x14:cfRule>
          <xm:sqref>K17:K28</xm:sqref>
        </x14:conditionalFormatting>
        <x14:conditionalFormatting xmlns:xm="http://schemas.microsoft.com/office/excel/2006/main">
          <x14:cfRule type="containsText" priority="299" operator="containsText" id="{3BB1AECA-38F7-4D19-97C6-5043A59DC9CF}">
            <xm:f>NOT(ISERROR(SEARCH("-",K30)))</xm:f>
            <xm:f>"-"</xm:f>
            <x14:dxf>
              <fill>
                <patternFill>
                  <bgColor rgb="FF000000"/>
                </patternFill>
              </fill>
            </x14:dxf>
          </x14:cfRule>
          <xm:sqref>K30:K46</xm:sqref>
        </x14:conditionalFormatting>
        <x14:conditionalFormatting xmlns:xm="http://schemas.microsoft.com/office/excel/2006/main">
          <x14:cfRule type="containsText" priority="289" operator="containsText" id="{824CC240-CF78-4CAF-B4EE-6CD9FBD8278C}">
            <xm:f>NOT(ISERROR(SEARCH("-",K48)))</xm:f>
            <xm:f>"-"</xm:f>
            <x14:dxf>
              <fill>
                <patternFill>
                  <bgColor rgb="FF000000"/>
                </patternFill>
              </fill>
            </x14:dxf>
          </x14:cfRule>
          <xm:sqref>K48</xm:sqref>
        </x14:conditionalFormatting>
      </x14:conditionalFormatting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M115"/>
  <sheetViews>
    <sheetView zoomScale="60" zoomScaleNormal="60" workbookViewId="0">
      <pane xSplit="7" ySplit="4" topLeftCell="H51" activePane="bottomRight" state="frozen"/>
      <selection pane="topRight" activeCell="H1" sqref="H1"/>
      <selection pane="bottomLeft" activeCell="A5" sqref="A5"/>
      <selection pane="bottomRight" activeCell="K55" sqref="K55"/>
    </sheetView>
  </sheetViews>
  <sheetFormatPr baseColWidth="10" defaultColWidth="11.42578125" defaultRowHeight="21" x14ac:dyDescent="0.35"/>
  <cols>
    <col min="1" max="1" width="20.85546875" style="28" customWidth="1"/>
    <col min="2" max="2" width="20.5703125" style="28" customWidth="1"/>
    <col min="3" max="3" width="29.28515625" style="28" customWidth="1"/>
    <col min="4" max="4" width="32.5703125" style="982" customWidth="1"/>
    <col min="5" max="5" width="26.5703125" style="28" customWidth="1"/>
    <col min="6" max="6" width="38.28515625" style="28" customWidth="1"/>
    <col min="7" max="7" width="15.42578125" style="28" customWidth="1"/>
    <col min="8" max="8" width="22.28515625" style="235" customWidth="1"/>
    <col min="9" max="9" width="28" style="235" customWidth="1"/>
    <col min="10" max="10" width="21.85546875" style="235" customWidth="1"/>
    <col min="11" max="11" width="23.7109375" style="235" customWidth="1"/>
    <col min="12" max="12" width="150.7109375" style="248" customWidth="1"/>
    <col min="13" max="16384" width="11.42578125" style="28"/>
  </cols>
  <sheetData>
    <row r="1" spans="1:13" ht="81.75" customHeight="1" thickBot="1" x14ac:dyDescent="0.3">
      <c r="A1" s="116"/>
      <c r="B1" s="198" t="s">
        <v>122</v>
      </c>
      <c r="C1" s="198"/>
      <c r="D1" s="984" t="s">
        <v>2469</v>
      </c>
      <c r="E1" s="984"/>
      <c r="F1" s="984"/>
      <c r="G1" s="984"/>
      <c r="H1" s="201"/>
      <c r="I1" s="201"/>
      <c r="J1" s="201"/>
      <c r="K1" s="201"/>
      <c r="L1" s="200"/>
    </row>
    <row r="2" spans="1:13" s="982" customFormat="1" ht="36" customHeight="1" thickTop="1" thickBot="1" x14ac:dyDescent="0.3">
      <c r="A2" s="106"/>
      <c r="B2" s="106"/>
      <c r="C2" s="106"/>
      <c r="D2" s="106"/>
      <c r="E2" s="106"/>
      <c r="F2" s="106"/>
      <c r="G2" s="106"/>
      <c r="H2" s="334" t="s">
        <v>124</v>
      </c>
      <c r="I2" s="333"/>
      <c r="J2" s="333"/>
      <c r="K2" s="332"/>
      <c r="L2" s="336" t="s">
        <v>21</v>
      </c>
    </row>
    <row r="3" spans="1:13" ht="74.2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337" t="s">
        <v>134</v>
      </c>
    </row>
    <row r="4" spans="1:13" ht="22.5" thickTop="1" thickBot="1" x14ac:dyDescent="0.3">
      <c r="A4" s="105"/>
      <c r="B4" s="204" t="s">
        <v>135</v>
      </c>
      <c r="C4" s="204"/>
      <c r="D4" s="105"/>
      <c r="E4" s="204"/>
      <c r="F4" s="204"/>
      <c r="G4" s="204"/>
      <c r="H4" s="206"/>
      <c r="I4" s="206"/>
      <c r="J4" s="206"/>
      <c r="K4" s="206"/>
      <c r="L4" s="205"/>
    </row>
    <row r="5" spans="1:13" ht="96" customHeight="1" thickTop="1" thickBot="1" x14ac:dyDescent="0.3">
      <c r="A5" s="106" t="s">
        <v>2470</v>
      </c>
      <c r="B5" s="668" t="s">
        <v>137</v>
      </c>
      <c r="C5" s="114" t="s">
        <v>138</v>
      </c>
      <c r="D5" s="114" t="s">
        <v>139</v>
      </c>
      <c r="E5" s="25" t="s">
        <v>560</v>
      </c>
      <c r="F5" s="25" t="s">
        <v>275</v>
      </c>
      <c r="G5" s="25" t="s">
        <v>276</v>
      </c>
      <c r="H5" s="225">
        <v>0.95</v>
      </c>
      <c r="I5" s="225">
        <v>0.98899999999999999</v>
      </c>
      <c r="J5" s="211">
        <v>1.0410526315789475</v>
      </c>
      <c r="K5" s="208">
        <v>1.0410526315789475</v>
      </c>
      <c r="L5" s="650" t="s">
        <v>2471</v>
      </c>
    </row>
    <row r="6" spans="1:13" ht="83.25" customHeight="1" thickTop="1" thickBot="1" x14ac:dyDescent="0.3">
      <c r="A6" s="106" t="s">
        <v>2470</v>
      </c>
      <c r="B6" s="668" t="s">
        <v>137</v>
      </c>
      <c r="C6" s="114" t="s">
        <v>138</v>
      </c>
      <c r="D6" s="25" t="s">
        <v>141</v>
      </c>
      <c r="E6" s="25" t="s">
        <v>142</v>
      </c>
      <c r="F6" s="25" t="s">
        <v>279</v>
      </c>
      <c r="G6" s="25" t="s">
        <v>276</v>
      </c>
      <c r="H6" s="338">
        <v>0.95</v>
      </c>
      <c r="I6" s="338">
        <v>1.0149999999999999</v>
      </c>
      <c r="J6" s="211">
        <v>1.0684210526315789</v>
      </c>
      <c r="K6" s="208">
        <v>1.0684210526315789</v>
      </c>
      <c r="L6" s="650" t="s">
        <v>2472</v>
      </c>
    </row>
    <row r="7" spans="1:13" ht="101.25" customHeight="1" thickTop="1" thickBot="1" x14ac:dyDescent="0.3">
      <c r="A7" s="106" t="s">
        <v>2470</v>
      </c>
      <c r="B7" s="668" t="s">
        <v>137</v>
      </c>
      <c r="C7" s="114" t="s">
        <v>143</v>
      </c>
      <c r="D7" s="25" t="s">
        <v>2473</v>
      </c>
      <c r="E7" s="25" t="s">
        <v>565</v>
      </c>
      <c r="F7" s="25" t="s">
        <v>1494</v>
      </c>
      <c r="G7" s="25" t="s">
        <v>1443</v>
      </c>
      <c r="H7" s="338">
        <v>1943804.3195396201</v>
      </c>
      <c r="I7" s="338">
        <v>1954253</v>
      </c>
      <c r="J7" s="211">
        <v>1.0053753767060538</v>
      </c>
      <c r="K7" s="208">
        <v>1.0053753767060538</v>
      </c>
      <c r="L7" s="650" t="s">
        <v>2474</v>
      </c>
    </row>
    <row r="8" spans="1:13" ht="172.5" customHeight="1" thickTop="1" thickBot="1" x14ac:dyDescent="0.3">
      <c r="A8" s="106" t="s">
        <v>2470</v>
      </c>
      <c r="B8" s="668" t="s">
        <v>137</v>
      </c>
      <c r="C8" s="114" t="s">
        <v>143</v>
      </c>
      <c r="D8" s="25" t="s">
        <v>564</v>
      </c>
      <c r="E8" s="25" t="s">
        <v>144</v>
      </c>
      <c r="F8" s="25" t="s">
        <v>1496</v>
      </c>
      <c r="G8" s="25" t="s">
        <v>1443</v>
      </c>
      <c r="H8" s="338">
        <v>211638.00184578999</v>
      </c>
      <c r="I8" s="338">
        <v>198441.3</v>
      </c>
      <c r="J8" s="211">
        <v>0.93764493271200999</v>
      </c>
      <c r="K8" s="208">
        <v>0.93764493271200999</v>
      </c>
      <c r="L8" s="650" t="s">
        <v>2475</v>
      </c>
      <c r="M8"/>
    </row>
    <row r="9" spans="1:13" ht="76.5" thickTop="1" thickBot="1" x14ac:dyDescent="0.3">
      <c r="A9" s="106" t="s">
        <v>2470</v>
      </c>
      <c r="B9" s="668" t="s">
        <v>137</v>
      </c>
      <c r="C9" s="114" t="s">
        <v>143</v>
      </c>
      <c r="D9" s="114" t="s">
        <v>145</v>
      </c>
      <c r="E9" s="114" t="s">
        <v>146</v>
      </c>
      <c r="F9" s="114" t="s">
        <v>1498</v>
      </c>
      <c r="G9" s="114" t="s">
        <v>1499</v>
      </c>
      <c r="H9" s="232">
        <v>517</v>
      </c>
      <c r="I9" s="232">
        <v>660</v>
      </c>
      <c r="J9" s="211">
        <v>1.2765957446808511</v>
      </c>
      <c r="K9" s="208">
        <v>1.2765957446808511</v>
      </c>
      <c r="L9" s="650" t="s">
        <v>2476</v>
      </c>
      <c r="M9"/>
    </row>
    <row r="10" spans="1:13" ht="61.5" thickTop="1" thickBot="1" x14ac:dyDescent="0.3">
      <c r="A10" s="106" t="s">
        <v>2470</v>
      </c>
      <c r="B10" s="668" t="s">
        <v>137</v>
      </c>
      <c r="C10" s="114" t="s">
        <v>143</v>
      </c>
      <c r="D10" s="114" t="s">
        <v>479</v>
      </c>
      <c r="E10" s="25" t="s">
        <v>480</v>
      </c>
      <c r="F10" s="25" t="s">
        <v>1313</v>
      </c>
      <c r="G10" s="25" t="s">
        <v>438</v>
      </c>
      <c r="H10" s="338">
        <v>4269000000</v>
      </c>
      <c r="I10" s="338">
        <v>7804890719</v>
      </c>
      <c r="J10" s="211">
        <v>1.8282714263293511</v>
      </c>
      <c r="K10" s="208">
        <v>1.8282714263293511</v>
      </c>
      <c r="L10" s="650" t="s">
        <v>2477</v>
      </c>
      <c r="M10"/>
    </row>
    <row r="11" spans="1:13" ht="61.5" thickTop="1" thickBot="1" x14ac:dyDescent="0.3">
      <c r="A11" s="106" t="s">
        <v>2470</v>
      </c>
      <c r="B11" s="668" t="s">
        <v>137</v>
      </c>
      <c r="C11" s="114" t="s">
        <v>143</v>
      </c>
      <c r="D11" s="114" t="s">
        <v>479</v>
      </c>
      <c r="E11" s="25" t="s">
        <v>482</v>
      </c>
      <c r="F11" s="25" t="s">
        <v>1315</v>
      </c>
      <c r="G11" s="25" t="s">
        <v>438</v>
      </c>
      <c r="H11" s="338">
        <v>1249000000</v>
      </c>
      <c r="I11" s="338">
        <v>819566000</v>
      </c>
      <c r="J11" s="211">
        <v>0.65617774219375502</v>
      </c>
      <c r="K11" s="208">
        <v>0.65617774219375502</v>
      </c>
      <c r="L11" s="427" t="s">
        <v>2478</v>
      </c>
      <c r="M11"/>
    </row>
    <row r="12" spans="1:13" ht="61.5" thickTop="1" thickBot="1" x14ac:dyDescent="0.3">
      <c r="A12" s="106" t="s">
        <v>2470</v>
      </c>
      <c r="B12" s="668" t="s">
        <v>137</v>
      </c>
      <c r="C12" s="114" t="s">
        <v>143</v>
      </c>
      <c r="D12" s="114" t="s">
        <v>479</v>
      </c>
      <c r="E12" s="25" t="s">
        <v>484</v>
      </c>
      <c r="F12" s="25" t="s">
        <v>1317</v>
      </c>
      <c r="G12" s="25" t="s">
        <v>438</v>
      </c>
      <c r="H12" s="338">
        <v>6262000000</v>
      </c>
      <c r="I12" s="338">
        <v>2983078504</v>
      </c>
      <c r="J12" s="211">
        <v>0.47637791504311722</v>
      </c>
      <c r="K12" s="208">
        <v>0.47637791504311722</v>
      </c>
      <c r="L12" s="427" t="s">
        <v>2479</v>
      </c>
      <c r="M12"/>
    </row>
    <row r="13" spans="1:13" ht="46.5" thickTop="1" thickBot="1" x14ac:dyDescent="0.3">
      <c r="A13" s="106" t="s">
        <v>2470</v>
      </c>
      <c r="B13" s="668" t="s">
        <v>137</v>
      </c>
      <c r="C13" s="114" t="s">
        <v>143</v>
      </c>
      <c r="D13" s="114" t="s">
        <v>506</v>
      </c>
      <c r="E13" s="25" t="s">
        <v>507</v>
      </c>
      <c r="F13" s="25" t="s">
        <v>508</v>
      </c>
      <c r="G13" s="25" t="s">
        <v>438</v>
      </c>
      <c r="H13" s="338">
        <v>373335000</v>
      </c>
      <c r="I13" s="338">
        <v>427595056</v>
      </c>
      <c r="J13" s="211">
        <v>1.1453387868804157</v>
      </c>
      <c r="K13" s="208">
        <v>1.1453387868804157</v>
      </c>
      <c r="L13" s="1280" t="s">
        <v>2480</v>
      </c>
      <c r="M13"/>
    </row>
    <row r="14" spans="1:13" ht="46.5" thickTop="1" thickBot="1" x14ac:dyDescent="0.3">
      <c r="A14" s="106" t="s">
        <v>2470</v>
      </c>
      <c r="B14" s="668" t="s">
        <v>137</v>
      </c>
      <c r="C14" s="114" t="s">
        <v>143</v>
      </c>
      <c r="D14" s="114" t="s">
        <v>506</v>
      </c>
      <c r="E14" s="25" t="s">
        <v>510</v>
      </c>
      <c r="F14" s="25" t="s">
        <v>511</v>
      </c>
      <c r="G14" s="25" t="s">
        <v>438</v>
      </c>
      <c r="H14" s="338">
        <v>117857000</v>
      </c>
      <c r="I14" s="338">
        <v>222746920</v>
      </c>
      <c r="J14" s="211">
        <v>1.8899761575468577</v>
      </c>
      <c r="K14" s="208">
        <v>1.8899761575468577</v>
      </c>
      <c r="L14" s="1281" t="s">
        <v>2481</v>
      </c>
      <c r="M14"/>
    </row>
    <row r="15" spans="1:13" ht="67.5" customHeight="1" thickTop="1" thickBot="1" x14ac:dyDescent="0.3">
      <c r="A15" s="106" t="s">
        <v>2470</v>
      </c>
      <c r="B15" s="668" t="s">
        <v>137</v>
      </c>
      <c r="C15" s="114" t="s">
        <v>143</v>
      </c>
      <c r="D15" s="25" t="s">
        <v>1501</v>
      </c>
      <c r="E15" s="115" t="s">
        <v>466</v>
      </c>
      <c r="F15" s="25" t="s">
        <v>466</v>
      </c>
      <c r="G15" s="25" t="s">
        <v>438</v>
      </c>
      <c r="H15" s="338">
        <v>53350000000</v>
      </c>
      <c r="I15" s="338">
        <v>105437710028</v>
      </c>
      <c r="J15" s="211">
        <v>1.9763394569447048</v>
      </c>
      <c r="K15" s="208">
        <v>1.9763394569447048</v>
      </c>
      <c r="L15" s="650" t="s">
        <v>2482</v>
      </c>
      <c r="M15"/>
    </row>
    <row r="16" spans="1:13" ht="61.5" thickTop="1" thickBot="1" x14ac:dyDescent="0.3">
      <c r="A16" s="106" t="s">
        <v>2470</v>
      </c>
      <c r="B16" s="668" t="s">
        <v>137</v>
      </c>
      <c r="C16" s="114" t="s">
        <v>143</v>
      </c>
      <c r="D16" s="25" t="s">
        <v>281</v>
      </c>
      <c r="E16" s="25" t="s">
        <v>287</v>
      </c>
      <c r="F16" s="25" t="s">
        <v>288</v>
      </c>
      <c r="G16" s="25" t="s">
        <v>448</v>
      </c>
      <c r="H16" s="232">
        <v>1324</v>
      </c>
      <c r="I16" s="232">
        <v>29355</v>
      </c>
      <c r="J16" s="211">
        <v>22.171450151057403</v>
      </c>
      <c r="K16" s="208">
        <v>2</v>
      </c>
      <c r="L16" s="650" t="s">
        <v>2483</v>
      </c>
      <c r="M16"/>
    </row>
    <row r="17" spans="1:13" ht="129" customHeight="1" thickTop="1" thickBot="1" x14ac:dyDescent="0.3">
      <c r="A17" s="106" t="s">
        <v>2470</v>
      </c>
      <c r="B17" s="668" t="s">
        <v>137</v>
      </c>
      <c r="C17" s="114" t="s">
        <v>143</v>
      </c>
      <c r="D17" s="114" t="s">
        <v>150</v>
      </c>
      <c r="E17" s="25" t="s">
        <v>151</v>
      </c>
      <c r="F17" s="25" t="s">
        <v>1322</v>
      </c>
      <c r="G17" s="25" t="s">
        <v>276</v>
      </c>
      <c r="H17" s="338">
        <v>0.65500000000000003</v>
      </c>
      <c r="I17" s="338">
        <v>0.63</v>
      </c>
      <c r="J17" s="211">
        <v>0.96183206106870223</v>
      </c>
      <c r="K17" s="208">
        <v>0.96183206106870223</v>
      </c>
      <c r="L17" s="650" t="s">
        <v>2484</v>
      </c>
      <c r="M17"/>
    </row>
    <row r="18" spans="1:13" ht="85.5" customHeight="1" thickTop="1" thickBot="1" x14ac:dyDescent="0.3">
      <c r="A18" s="106" t="s">
        <v>2470</v>
      </c>
      <c r="B18" s="668" t="s">
        <v>137</v>
      </c>
      <c r="C18" s="114" t="s">
        <v>143</v>
      </c>
      <c r="D18" s="114" t="s">
        <v>150</v>
      </c>
      <c r="E18" s="25" t="s">
        <v>1412</v>
      </c>
      <c r="F18" s="25" t="s">
        <v>1324</v>
      </c>
      <c r="G18" s="25" t="s">
        <v>276</v>
      </c>
      <c r="H18" s="338">
        <v>1</v>
      </c>
      <c r="I18" s="338">
        <v>1</v>
      </c>
      <c r="J18" s="211">
        <v>1</v>
      </c>
      <c r="K18" s="208">
        <v>1</v>
      </c>
      <c r="L18" s="209" t="s">
        <v>2485</v>
      </c>
      <c r="M18"/>
    </row>
    <row r="19" spans="1:13" ht="145.5" customHeight="1" thickTop="1" thickBot="1" x14ac:dyDescent="0.3">
      <c r="A19" s="106" t="s">
        <v>2470</v>
      </c>
      <c r="B19" s="668" t="s">
        <v>137</v>
      </c>
      <c r="C19" s="114" t="s">
        <v>143</v>
      </c>
      <c r="D19" s="114" t="s">
        <v>150</v>
      </c>
      <c r="E19" s="25" t="s">
        <v>1143</v>
      </c>
      <c r="F19" s="25" t="s">
        <v>1326</v>
      </c>
      <c r="G19" s="25" t="s">
        <v>276</v>
      </c>
      <c r="H19" s="338">
        <v>1</v>
      </c>
      <c r="I19" s="338">
        <v>1</v>
      </c>
      <c r="J19" s="211">
        <v>1</v>
      </c>
      <c r="K19" s="208">
        <v>1</v>
      </c>
      <c r="L19" s="952" t="s">
        <v>2486</v>
      </c>
      <c r="M19"/>
    </row>
    <row r="20" spans="1:13" ht="22.5" thickTop="1" thickBot="1" x14ac:dyDescent="0.3">
      <c r="B20" s="327" t="s">
        <v>213</v>
      </c>
      <c r="C20" s="327"/>
      <c r="D20" s="327"/>
      <c r="E20" s="327"/>
      <c r="F20" s="327"/>
      <c r="G20" s="327"/>
      <c r="H20" s="216"/>
      <c r="I20" s="216"/>
      <c r="J20" s="216"/>
      <c r="K20" s="212"/>
      <c r="L20" s="328"/>
    </row>
    <row r="21" spans="1:13" ht="97.5" customHeight="1" thickTop="1" thickBot="1" x14ac:dyDescent="0.3">
      <c r="A21" s="106" t="s">
        <v>2470</v>
      </c>
      <c r="B21" s="94" t="s">
        <v>158</v>
      </c>
      <c r="C21" s="114" t="s">
        <v>159</v>
      </c>
      <c r="D21" s="25" t="s">
        <v>1620</v>
      </c>
      <c r="E21" s="25" t="s">
        <v>632</v>
      </c>
      <c r="F21" s="25" t="s">
        <v>1506</v>
      </c>
      <c r="G21" s="1246" t="s">
        <v>453</v>
      </c>
      <c r="H21" s="338">
        <v>24</v>
      </c>
      <c r="I21" s="338">
        <v>32</v>
      </c>
      <c r="J21" s="211">
        <v>1.3333333333333333</v>
      </c>
      <c r="K21" s="208">
        <v>1.3333333333333333</v>
      </c>
      <c r="L21" s="209" t="s">
        <v>2487</v>
      </c>
      <c r="M21"/>
    </row>
    <row r="22" spans="1:13" ht="102.75" customHeight="1" thickTop="1" thickBot="1" x14ac:dyDescent="0.3">
      <c r="A22" s="106" t="s">
        <v>2470</v>
      </c>
      <c r="B22" s="94" t="s">
        <v>158</v>
      </c>
      <c r="C22" s="114" t="s">
        <v>159</v>
      </c>
      <c r="D22" s="114" t="s">
        <v>1622</v>
      </c>
      <c r="E22" s="25" t="s">
        <v>635</v>
      </c>
      <c r="F22" s="25" t="s">
        <v>1509</v>
      </c>
      <c r="G22" s="1246" t="s">
        <v>1499</v>
      </c>
      <c r="H22" s="232">
        <v>20</v>
      </c>
      <c r="I22" s="232">
        <v>41</v>
      </c>
      <c r="J22" s="211">
        <v>2.0499999999999998</v>
      </c>
      <c r="K22" s="208">
        <v>2</v>
      </c>
      <c r="L22" s="209" t="s">
        <v>2488</v>
      </c>
      <c r="M22" s="10"/>
    </row>
    <row r="23" spans="1:13" ht="97.5" customHeight="1" thickTop="1" thickBot="1" x14ac:dyDescent="0.3">
      <c r="A23" s="106" t="s">
        <v>2470</v>
      </c>
      <c r="B23" s="94" t="s">
        <v>158</v>
      </c>
      <c r="C23" s="114" t="s">
        <v>159</v>
      </c>
      <c r="D23" s="114" t="s">
        <v>1622</v>
      </c>
      <c r="E23" s="25" t="s">
        <v>637</v>
      </c>
      <c r="F23" s="25" t="s">
        <v>1511</v>
      </c>
      <c r="G23" s="1246" t="s">
        <v>1499</v>
      </c>
      <c r="H23" s="232">
        <v>12</v>
      </c>
      <c r="I23" s="232">
        <v>17</v>
      </c>
      <c r="J23" s="211">
        <v>1.4166666666666667</v>
      </c>
      <c r="K23" s="208">
        <v>1.4166666666666667</v>
      </c>
      <c r="L23" s="209" t="s">
        <v>2489</v>
      </c>
      <c r="M23"/>
    </row>
    <row r="24" spans="1:13" ht="246" customHeight="1" thickTop="1" thickBot="1" x14ac:dyDescent="0.3">
      <c r="A24" s="106" t="s">
        <v>2470</v>
      </c>
      <c r="B24" s="94" t="s">
        <v>158</v>
      </c>
      <c r="C24" s="114" t="s">
        <v>159</v>
      </c>
      <c r="D24" s="25" t="s">
        <v>1513</v>
      </c>
      <c r="E24" s="25" t="s">
        <v>1514</v>
      </c>
      <c r="F24" s="25" t="s">
        <v>1515</v>
      </c>
      <c r="G24" s="25" t="s">
        <v>276</v>
      </c>
      <c r="H24" s="338">
        <v>0.5</v>
      </c>
      <c r="I24" s="338">
        <v>0.62424999999999997</v>
      </c>
      <c r="J24" s="211">
        <v>1.2484999999999999</v>
      </c>
      <c r="K24" s="208">
        <v>1.2484999999999999</v>
      </c>
      <c r="L24" s="209" t="s">
        <v>2490</v>
      </c>
      <c r="M24"/>
    </row>
    <row r="25" spans="1:13" ht="81.75" customHeight="1" thickTop="1" thickBot="1" x14ac:dyDescent="0.3">
      <c r="A25" s="106" t="s">
        <v>2470</v>
      </c>
      <c r="B25" s="94" t="s">
        <v>158</v>
      </c>
      <c r="C25" s="114" t="s">
        <v>159</v>
      </c>
      <c r="D25" s="25" t="s">
        <v>577</v>
      </c>
      <c r="E25" s="25" t="s">
        <v>578</v>
      </c>
      <c r="F25" s="25" t="s">
        <v>1517</v>
      </c>
      <c r="G25" s="25" t="s">
        <v>453</v>
      </c>
      <c r="H25" s="338">
        <v>629</v>
      </c>
      <c r="I25" s="338">
        <v>1485</v>
      </c>
      <c r="J25" s="211">
        <v>2.3608903020667729</v>
      </c>
      <c r="K25" s="208">
        <v>2</v>
      </c>
      <c r="L25" s="209" t="s">
        <v>2491</v>
      </c>
      <c r="M25"/>
    </row>
    <row r="26" spans="1:13" ht="89.25" customHeight="1" thickTop="1" thickBot="1" x14ac:dyDescent="0.3">
      <c r="A26" s="106" t="s">
        <v>2470</v>
      </c>
      <c r="B26" s="94" t="s">
        <v>158</v>
      </c>
      <c r="C26" s="114" t="s">
        <v>159</v>
      </c>
      <c r="D26" s="114" t="s">
        <v>291</v>
      </c>
      <c r="E26" s="25" t="s">
        <v>292</v>
      </c>
      <c r="F26" s="25" t="s">
        <v>350</v>
      </c>
      <c r="G26" s="1246" t="s">
        <v>276</v>
      </c>
      <c r="H26" s="338">
        <v>1</v>
      </c>
      <c r="I26" s="338">
        <v>1</v>
      </c>
      <c r="J26" s="211">
        <v>1</v>
      </c>
      <c r="K26" s="208">
        <v>1</v>
      </c>
      <c r="L26" s="209" t="s">
        <v>2492</v>
      </c>
      <c r="M26"/>
    </row>
    <row r="27" spans="1:13" ht="71.25" customHeight="1" thickTop="1" thickBot="1" x14ac:dyDescent="0.3">
      <c r="A27" s="106" t="s">
        <v>2470</v>
      </c>
      <c r="B27" s="94" t="s">
        <v>158</v>
      </c>
      <c r="C27" s="114" t="s">
        <v>159</v>
      </c>
      <c r="D27" s="114" t="s">
        <v>291</v>
      </c>
      <c r="E27" s="25" t="s">
        <v>411</v>
      </c>
      <c r="F27" s="25" t="s">
        <v>1329</v>
      </c>
      <c r="G27" s="25" t="s">
        <v>276</v>
      </c>
      <c r="H27" s="338">
        <v>1</v>
      </c>
      <c r="I27" s="338">
        <v>1</v>
      </c>
      <c r="J27" s="211">
        <v>1</v>
      </c>
      <c r="K27" s="208">
        <v>1</v>
      </c>
      <c r="L27" s="209" t="s">
        <v>2493</v>
      </c>
      <c r="M27"/>
    </row>
    <row r="28" spans="1:13" ht="61.5" thickTop="1" thickBot="1" x14ac:dyDescent="0.3">
      <c r="A28" s="106" t="s">
        <v>2470</v>
      </c>
      <c r="B28" s="94" t="s">
        <v>158</v>
      </c>
      <c r="C28" s="114" t="s">
        <v>159</v>
      </c>
      <c r="D28" s="25" t="s">
        <v>1146</v>
      </c>
      <c r="E28" s="25" t="s">
        <v>193</v>
      </c>
      <c r="F28" s="25" t="s">
        <v>1519</v>
      </c>
      <c r="G28" s="25" t="s">
        <v>1334</v>
      </c>
      <c r="H28" s="338">
        <v>10.199999999999999</v>
      </c>
      <c r="I28" s="338">
        <v>8.875</v>
      </c>
      <c r="J28" s="211">
        <v>1.1492957746478873</v>
      </c>
      <c r="K28" s="208">
        <v>1.1492957746478873</v>
      </c>
      <c r="L28" s="952" t="s">
        <v>2494</v>
      </c>
      <c r="M28"/>
    </row>
    <row r="29" spans="1:13" ht="104.25" customHeight="1" thickTop="1" thickBot="1" x14ac:dyDescent="0.3">
      <c r="A29" s="106" t="s">
        <v>2470</v>
      </c>
      <c r="B29" s="94" t="s">
        <v>158</v>
      </c>
      <c r="C29" s="114" t="s">
        <v>159</v>
      </c>
      <c r="D29" s="25" t="s">
        <v>1149</v>
      </c>
      <c r="E29" s="25" t="s">
        <v>1225</v>
      </c>
      <c r="F29" s="25" t="s">
        <v>1331</v>
      </c>
      <c r="G29" s="25" t="s">
        <v>276</v>
      </c>
      <c r="H29" s="338">
        <v>1</v>
      </c>
      <c r="I29" s="338">
        <v>1</v>
      </c>
      <c r="J29" s="211">
        <v>1</v>
      </c>
      <c r="K29" s="208">
        <v>1</v>
      </c>
      <c r="L29" s="427" t="s">
        <v>2495</v>
      </c>
      <c r="M29"/>
    </row>
    <row r="30" spans="1:13" ht="61.5" thickTop="1" thickBot="1" x14ac:dyDescent="0.3">
      <c r="A30" s="106" t="s">
        <v>2470</v>
      </c>
      <c r="B30" s="94" t="s">
        <v>158</v>
      </c>
      <c r="C30" s="114" t="s">
        <v>159</v>
      </c>
      <c r="D30" s="25" t="s">
        <v>1248</v>
      </c>
      <c r="E30" s="25" t="s">
        <v>235</v>
      </c>
      <c r="F30" s="25" t="s">
        <v>1333</v>
      </c>
      <c r="G30" s="1246" t="s">
        <v>1334</v>
      </c>
      <c r="H30" s="338">
        <v>4</v>
      </c>
      <c r="I30" s="338">
        <v>4.2249999999999996</v>
      </c>
      <c r="J30" s="211">
        <v>0.94674556213017758</v>
      </c>
      <c r="K30" s="208">
        <v>0.94674556213017758</v>
      </c>
      <c r="L30" s="952" t="s">
        <v>2496</v>
      </c>
      <c r="M30"/>
    </row>
    <row r="31" spans="1:13" ht="61.5" thickTop="1" thickBot="1" x14ac:dyDescent="0.3">
      <c r="A31" s="106" t="s">
        <v>2470</v>
      </c>
      <c r="B31" s="94" t="s">
        <v>158</v>
      </c>
      <c r="C31" s="114" t="s">
        <v>159</v>
      </c>
      <c r="D31" s="43" t="s">
        <v>247</v>
      </c>
      <c r="E31" s="25" t="s">
        <v>248</v>
      </c>
      <c r="F31" s="25" t="s">
        <v>1336</v>
      </c>
      <c r="G31" s="25" t="s">
        <v>276</v>
      </c>
      <c r="H31" s="338">
        <v>1</v>
      </c>
      <c r="I31" s="338">
        <v>1</v>
      </c>
      <c r="J31" s="211">
        <v>1</v>
      </c>
      <c r="K31" s="208">
        <v>1</v>
      </c>
      <c r="L31" s="209" t="s">
        <v>2497</v>
      </c>
      <c r="M31"/>
    </row>
    <row r="32" spans="1:13" ht="104.25" customHeight="1" thickTop="1" thickBot="1" x14ac:dyDescent="0.3">
      <c r="A32" s="106" t="s">
        <v>2470</v>
      </c>
      <c r="B32" s="94" t="s">
        <v>158</v>
      </c>
      <c r="C32" s="114" t="s">
        <v>160</v>
      </c>
      <c r="D32" s="25" t="s">
        <v>1158</v>
      </c>
      <c r="E32" s="25" t="s">
        <v>1523</v>
      </c>
      <c r="F32" s="25" t="s">
        <v>1524</v>
      </c>
      <c r="G32" s="1246" t="s">
        <v>276</v>
      </c>
      <c r="H32" s="338">
        <v>1</v>
      </c>
      <c r="I32" s="338">
        <v>1</v>
      </c>
      <c r="J32" s="211">
        <v>1</v>
      </c>
      <c r="K32" s="208">
        <v>1</v>
      </c>
      <c r="L32" s="650" t="s">
        <v>2498</v>
      </c>
      <c r="M32"/>
    </row>
    <row r="33" spans="1:13" ht="61.5" thickTop="1" thickBot="1" x14ac:dyDescent="0.3">
      <c r="A33" s="106" t="s">
        <v>2470</v>
      </c>
      <c r="B33" s="94" t="s">
        <v>158</v>
      </c>
      <c r="C33" s="114" t="s">
        <v>160</v>
      </c>
      <c r="D33" s="114" t="s">
        <v>594</v>
      </c>
      <c r="E33" s="25" t="s">
        <v>595</v>
      </c>
      <c r="F33" s="25" t="s">
        <v>1526</v>
      </c>
      <c r="G33" s="25" t="s">
        <v>1527</v>
      </c>
      <c r="H33" s="232">
        <v>32</v>
      </c>
      <c r="I33" s="232">
        <v>32.15</v>
      </c>
      <c r="J33" s="211">
        <v>0.99533437013996895</v>
      </c>
      <c r="K33" s="208">
        <v>0.99533437013996895</v>
      </c>
      <c r="L33" s="650" t="s">
        <v>2499</v>
      </c>
      <c r="M33"/>
    </row>
    <row r="34" spans="1:13" ht="22.5" thickTop="1" thickBot="1" x14ac:dyDescent="0.3">
      <c r="B34" s="624" t="s">
        <v>1294</v>
      </c>
      <c r="C34" s="319"/>
      <c r="D34" s="319"/>
      <c r="E34" s="319"/>
      <c r="F34" s="319"/>
      <c r="G34" s="319"/>
      <c r="H34" s="222"/>
      <c r="I34" s="222"/>
      <c r="J34" s="222"/>
      <c r="K34" s="221"/>
      <c r="L34" s="320"/>
    </row>
    <row r="35" spans="1:13" ht="46.5" thickTop="1" thickBot="1" x14ac:dyDescent="0.3">
      <c r="A35" s="106" t="s">
        <v>2470</v>
      </c>
      <c r="B35" s="85" t="s">
        <v>162</v>
      </c>
      <c r="C35" s="441" t="s">
        <v>513</v>
      </c>
      <c r="D35" s="25" t="s">
        <v>918</v>
      </c>
      <c r="E35" s="25" t="s">
        <v>919</v>
      </c>
      <c r="F35" s="25" t="s">
        <v>1338</v>
      </c>
      <c r="G35" s="1246" t="s">
        <v>276</v>
      </c>
      <c r="H35" s="338">
        <v>0.5664407290456801</v>
      </c>
      <c r="I35" s="338">
        <v>0.6492</v>
      </c>
      <c r="J35" s="211">
        <v>1.1461040259123842</v>
      </c>
      <c r="K35" s="208">
        <v>1.1461040259123842</v>
      </c>
      <c r="L35" s="650" t="s">
        <v>2500</v>
      </c>
      <c r="M35"/>
    </row>
    <row r="36" spans="1:13" ht="61.5" thickTop="1" thickBot="1" x14ac:dyDescent="0.3">
      <c r="A36" s="106" t="s">
        <v>2470</v>
      </c>
      <c r="B36" s="85" t="s">
        <v>162</v>
      </c>
      <c r="C36" s="441" t="s">
        <v>165</v>
      </c>
      <c r="D36" s="114" t="s">
        <v>1253</v>
      </c>
      <c r="E36" s="25" t="s">
        <v>200</v>
      </c>
      <c r="F36" s="25" t="s">
        <v>1340</v>
      </c>
      <c r="G36" s="1246" t="s">
        <v>276</v>
      </c>
      <c r="H36" s="338">
        <v>1</v>
      </c>
      <c r="I36" s="338">
        <v>1</v>
      </c>
      <c r="J36" s="211">
        <v>1</v>
      </c>
      <c r="K36" s="208">
        <v>1</v>
      </c>
      <c r="L36" s="209" t="s">
        <v>2501</v>
      </c>
      <c r="M36"/>
    </row>
    <row r="37" spans="1:13" ht="61.5" thickTop="1" thickBot="1" x14ac:dyDescent="0.3">
      <c r="A37" s="106" t="s">
        <v>2470</v>
      </c>
      <c r="B37" s="85" t="s">
        <v>162</v>
      </c>
      <c r="C37" s="441" t="s">
        <v>165</v>
      </c>
      <c r="D37" s="114" t="s">
        <v>1253</v>
      </c>
      <c r="E37" s="25" t="s">
        <v>1227</v>
      </c>
      <c r="F37" s="25" t="s">
        <v>1342</v>
      </c>
      <c r="G37" s="1246" t="s">
        <v>276</v>
      </c>
      <c r="H37" s="338">
        <v>1</v>
      </c>
      <c r="I37" s="338">
        <v>1</v>
      </c>
      <c r="J37" s="211">
        <v>1</v>
      </c>
      <c r="K37" s="208">
        <v>1</v>
      </c>
      <c r="L37" s="952" t="s">
        <v>2502</v>
      </c>
      <c r="M37"/>
    </row>
    <row r="38" spans="1:13" ht="61.5" thickTop="1" thickBot="1" x14ac:dyDescent="0.3">
      <c r="A38" s="106" t="s">
        <v>2470</v>
      </c>
      <c r="B38" s="85" t="s">
        <v>162</v>
      </c>
      <c r="C38" s="441" t="s">
        <v>165</v>
      </c>
      <c r="D38" s="114" t="s">
        <v>165</v>
      </c>
      <c r="E38" s="25" t="s">
        <v>264</v>
      </c>
      <c r="F38" s="25" t="s">
        <v>1344</v>
      </c>
      <c r="G38" s="1246" t="s">
        <v>276</v>
      </c>
      <c r="H38" s="338">
        <v>1</v>
      </c>
      <c r="I38" s="338">
        <v>1</v>
      </c>
      <c r="J38" s="211">
        <v>1</v>
      </c>
      <c r="K38" s="208">
        <v>1</v>
      </c>
      <c r="L38" s="952" t="s">
        <v>2503</v>
      </c>
      <c r="M38"/>
    </row>
    <row r="39" spans="1:13" ht="120" customHeight="1" thickTop="1" thickBot="1" x14ac:dyDescent="0.3">
      <c r="A39" s="106" t="s">
        <v>2470</v>
      </c>
      <c r="B39" s="85" t="s">
        <v>162</v>
      </c>
      <c r="C39" s="441" t="s">
        <v>165</v>
      </c>
      <c r="D39" s="114" t="s">
        <v>165</v>
      </c>
      <c r="E39" s="25" t="s">
        <v>266</v>
      </c>
      <c r="F39" s="25" t="s">
        <v>1346</v>
      </c>
      <c r="G39" s="1246" t="s">
        <v>276</v>
      </c>
      <c r="H39" s="338">
        <v>1</v>
      </c>
      <c r="I39" s="338">
        <v>1</v>
      </c>
      <c r="J39" s="211">
        <v>1</v>
      </c>
      <c r="K39" s="208">
        <v>1</v>
      </c>
      <c r="L39" s="427" t="s">
        <v>2504</v>
      </c>
      <c r="M39"/>
    </row>
    <row r="40" spans="1:13" ht="153" customHeight="1" thickTop="1" thickBot="1" x14ac:dyDescent="0.3">
      <c r="A40" s="106" t="s">
        <v>2470</v>
      </c>
      <c r="B40" s="85" t="s">
        <v>162</v>
      </c>
      <c r="C40" s="441" t="s">
        <v>165</v>
      </c>
      <c r="D40" s="25" t="s">
        <v>202</v>
      </c>
      <c r="E40" s="25" t="s">
        <v>203</v>
      </c>
      <c r="F40" s="25" t="s">
        <v>306</v>
      </c>
      <c r="G40" s="25" t="s">
        <v>276</v>
      </c>
      <c r="H40" s="338">
        <v>1</v>
      </c>
      <c r="I40" s="338">
        <v>1</v>
      </c>
      <c r="J40" s="211">
        <v>1</v>
      </c>
      <c r="K40" s="208">
        <v>1</v>
      </c>
      <c r="L40" s="650" t="s">
        <v>2505</v>
      </c>
      <c r="M40"/>
    </row>
    <row r="41" spans="1:13" ht="93" customHeight="1" thickTop="1" thickBot="1" x14ac:dyDescent="0.3">
      <c r="A41" s="106" t="s">
        <v>2470</v>
      </c>
      <c r="B41" s="85" t="s">
        <v>162</v>
      </c>
      <c r="C41" s="114" t="s">
        <v>168</v>
      </c>
      <c r="D41" s="25" t="s">
        <v>1259</v>
      </c>
      <c r="E41" s="25" t="s">
        <v>488</v>
      </c>
      <c r="F41" s="25" t="s">
        <v>1349</v>
      </c>
      <c r="G41" s="25" t="s">
        <v>438</v>
      </c>
      <c r="H41" s="338">
        <v>15181000000</v>
      </c>
      <c r="I41" s="338">
        <v>19790138656</v>
      </c>
      <c r="J41" s="211">
        <v>1.303612321717937</v>
      </c>
      <c r="K41" s="208">
        <v>1.303612321717937</v>
      </c>
      <c r="L41" s="650" t="s">
        <v>2506</v>
      </c>
      <c r="M41"/>
    </row>
    <row r="42" spans="1:13" ht="91.5" thickTop="1" thickBot="1" x14ac:dyDescent="0.3">
      <c r="A42" s="106" t="s">
        <v>2470</v>
      </c>
      <c r="B42" s="85" t="s">
        <v>162</v>
      </c>
      <c r="C42" s="114" t="s">
        <v>168</v>
      </c>
      <c r="D42" s="114" t="s">
        <v>2097</v>
      </c>
      <c r="E42" s="114" t="s">
        <v>321</v>
      </c>
      <c r="F42" s="25" t="s">
        <v>322</v>
      </c>
      <c r="G42" s="1246" t="s">
        <v>276</v>
      </c>
      <c r="H42" s="338">
        <v>0.03</v>
      </c>
      <c r="I42" s="338">
        <v>4.0340000000000001E-2</v>
      </c>
      <c r="J42" s="211">
        <v>1.3446666666666667</v>
      </c>
      <c r="K42" s="208">
        <v>1.3446666666666667</v>
      </c>
      <c r="L42" s="1282" t="s">
        <v>2507</v>
      </c>
      <c r="M42"/>
    </row>
    <row r="43" spans="1:13" ht="91.5" thickTop="1" thickBot="1" x14ac:dyDescent="0.3">
      <c r="A43" s="106" t="s">
        <v>2470</v>
      </c>
      <c r="B43" s="85" t="s">
        <v>162</v>
      </c>
      <c r="C43" s="114" t="s">
        <v>168</v>
      </c>
      <c r="D43" s="114" t="s">
        <v>2097</v>
      </c>
      <c r="E43" s="114" t="s">
        <v>400</v>
      </c>
      <c r="F43" s="25" t="s">
        <v>1353</v>
      </c>
      <c r="G43" s="1246" t="s">
        <v>276</v>
      </c>
      <c r="H43" s="338">
        <v>0.05</v>
      </c>
      <c r="I43" s="338">
        <v>6.6511000000000001E-2</v>
      </c>
      <c r="J43" s="211">
        <v>1.33022</v>
      </c>
      <c r="K43" s="208">
        <v>1.33022</v>
      </c>
      <c r="L43" s="1282" t="s">
        <v>2508</v>
      </c>
      <c r="M43"/>
    </row>
    <row r="44" spans="1:13" ht="91.5" thickTop="1" thickBot="1" x14ac:dyDescent="0.3">
      <c r="A44" s="106" t="s">
        <v>2470</v>
      </c>
      <c r="B44" s="85" t="s">
        <v>162</v>
      </c>
      <c r="C44" s="114" t="s">
        <v>168</v>
      </c>
      <c r="D44" s="114" t="s">
        <v>2097</v>
      </c>
      <c r="E44" s="114" t="s">
        <v>317</v>
      </c>
      <c r="F44" s="25" t="s">
        <v>318</v>
      </c>
      <c r="G44" s="1246" t="s">
        <v>276</v>
      </c>
      <c r="H44" s="338">
        <v>0.02</v>
      </c>
      <c r="I44" s="338">
        <v>0.14624999999999999</v>
      </c>
      <c r="J44" s="211">
        <v>7.3124999999999991</v>
      </c>
      <c r="K44" s="208">
        <v>2</v>
      </c>
      <c r="L44" s="1282" t="s">
        <v>2509</v>
      </c>
      <c r="M44"/>
    </row>
    <row r="45" spans="1:13" ht="153" customHeight="1" thickTop="1" thickBot="1" x14ac:dyDescent="0.3">
      <c r="A45" s="106" t="s">
        <v>2470</v>
      </c>
      <c r="B45" s="85" t="s">
        <v>162</v>
      </c>
      <c r="C45" s="114" t="s">
        <v>168</v>
      </c>
      <c r="D45" s="114" t="s">
        <v>2097</v>
      </c>
      <c r="E45" s="441" t="s">
        <v>429</v>
      </c>
      <c r="F45" s="441" t="s">
        <v>1357</v>
      </c>
      <c r="G45" s="441" t="s">
        <v>331</v>
      </c>
      <c r="H45" s="232">
        <v>90</v>
      </c>
      <c r="I45" s="232">
        <v>112</v>
      </c>
      <c r="J45" s="211">
        <v>1.2444444444444445</v>
      </c>
      <c r="K45" s="208">
        <v>1.2444444444444445</v>
      </c>
      <c r="L45" s="1282" t="s">
        <v>2510</v>
      </c>
      <c r="M45"/>
    </row>
    <row r="46" spans="1:13" ht="61.5" thickTop="1" thickBot="1" x14ac:dyDescent="0.3">
      <c r="A46" s="106" t="s">
        <v>2470</v>
      </c>
      <c r="B46" s="85" t="s">
        <v>162</v>
      </c>
      <c r="C46" s="114" t="s">
        <v>168</v>
      </c>
      <c r="D46" s="25" t="s">
        <v>1268</v>
      </c>
      <c r="E46" s="25" t="s">
        <v>1057</v>
      </c>
      <c r="F46" s="25" t="s">
        <v>1058</v>
      </c>
      <c r="G46" s="25" t="s">
        <v>331</v>
      </c>
      <c r="H46" s="232">
        <v>1950</v>
      </c>
      <c r="I46" s="232">
        <v>3129</v>
      </c>
      <c r="J46" s="211">
        <v>1.6046153846153846</v>
      </c>
      <c r="K46" s="208">
        <v>1.6046153846153846</v>
      </c>
      <c r="L46" s="650" t="s">
        <v>2511</v>
      </c>
      <c r="M46"/>
    </row>
    <row r="47" spans="1:13" ht="61.5" thickTop="1" thickBot="1" x14ac:dyDescent="0.3">
      <c r="A47" s="106" t="s">
        <v>2470</v>
      </c>
      <c r="B47" s="85" t="s">
        <v>162</v>
      </c>
      <c r="C47" s="441" t="s">
        <v>327</v>
      </c>
      <c r="D47" s="25" t="s">
        <v>608</v>
      </c>
      <c r="E47" s="23" t="s">
        <v>609</v>
      </c>
      <c r="F47" s="25" t="s">
        <v>1534</v>
      </c>
      <c r="G47" s="66" t="s">
        <v>453</v>
      </c>
      <c r="H47" s="338">
        <v>958.66666896872744</v>
      </c>
      <c r="I47" s="338">
        <v>3560</v>
      </c>
      <c r="J47" s="211">
        <v>3.7134909507489411</v>
      </c>
      <c r="K47" s="208">
        <v>2</v>
      </c>
      <c r="L47" s="149" t="s">
        <v>2512</v>
      </c>
      <c r="M47" s="446"/>
    </row>
    <row r="48" spans="1:13" ht="90" customHeight="1" thickTop="1" thickBot="1" x14ac:dyDescent="0.3">
      <c r="A48" s="532" t="s">
        <v>2470</v>
      </c>
      <c r="B48" s="983" t="s">
        <v>162</v>
      </c>
      <c r="C48" s="803" t="s">
        <v>327</v>
      </c>
      <c r="D48" s="353" t="s">
        <v>617</v>
      </c>
      <c r="E48" s="353" t="s">
        <v>1539</v>
      </c>
      <c r="F48" s="353" t="s">
        <v>1540</v>
      </c>
      <c r="G48" s="632" t="s">
        <v>453</v>
      </c>
      <c r="H48" s="537"/>
      <c r="I48" s="537"/>
      <c r="J48" s="374" t="s">
        <v>297</v>
      </c>
      <c r="K48" s="938" t="s">
        <v>298</v>
      </c>
      <c r="L48" s="1177" t="s">
        <v>619</v>
      </c>
      <c r="M48"/>
    </row>
    <row r="49" spans="1:13" ht="61.5" thickTop="1" thickBot="1" x14ac:dyDescent="0.3">
      <c r="A49" s="106" t="s">
        <v>2470</v>
      </c>
      <c r="B49" s="85" t="s">
        <v>162</v>
      </c>
      <c r="C49" s="441" t="s">
        <v>327</v>
      </c>
      <c r="D49" s="25" t="s">
        <v>611</v>
      </c>
      <c r="E49" s="23" t="s">
        <v>612</v>
      </c>
      <c r="F49" s="23" t="s">
        <v>1536</v>
      </c>
      <c r="G49" s="66" t="s">
        <v>453</v>
      </c>
      <c r="H49" s="338">
        <v>2253</v>
      </c>
      <c r="I49" s="338">
        <v>2761</v>
      </c>
      <c r="J49" s="211">
        <v>1.2254771415889925</v>
      </c>
      <c r="K49" s="208">
        <v>1.2254771415889925</v>
      </c>
      <c r="L49" s="427" t="s">
        <v>2513</v>
      </c>
      <c r="M49"/>
    </row>
    <row r="50" spans="1:13" ht="121.5" customHeight="1" thickTop="1" thickBot="1" x14ac:dyDescent="0.3">
      <c r="A50" s="532" t="s">
        <v>2470</v>
      </c>
      <c r="B50" s="983" t="s">
        <v>162</v>
      </c>
      <c r="C50" s="803" t="s">
        <v>327</v>
      </c>
      <c r="D50" s="353" t="s">
        <v>650</v>
      </c>
      <c r="E50" s="631" t="s">
        <v>621</v>
      </c>
      <c r="F50" s="631" t="s">
        <v>1538</v>
      </c>
      <c r="G50" s="632" t="s">
        <v>453</v>
      </c>
      <c r="H50" s="537"/>
      <c r="I50" s="537"/>
      <c r="J50" s="374" t="s">
        <v>297</v>
      </c>
      <c r="K50" s="938" t="s">
        <v>298</v>
      </c>
      <c r="L50" s="1177" t="s">
        <v>619</v>
      </c>
      <c r="M50"/>
    </row>
    <row r="51" spans="1:13" ht="123.75" customHeight="1" thickTop="1" thickBot="1" x14ac:dyDescent="0.3">
      <c r="A51" s="106" t="s">
        <v>2470</v>
      </c>
      <c r="B51" s="85" t="s">
        <v>162</v>
      </c>
      <c r="C51" s="441" t="s">
        <v>327</v>
      </c>
      <c r="D51" s="441" t="s">
        <v>640</v>
      </c>
      <c r="E51" s="114" t="s">
        <v>641</v>
      </c>
      <c r="F51" s="114" t="s">
        <v>1541</v>
      </c>
      <c r="G51" s="804" t="s">
        <v>276</v>
      </c>
      <c r="H51" s="338">
        <v>1</v>
      </c>
      <c r="I51" s="338">
        <v>1</v>
      </c>
      <c r="J51" s="211">
        <v>1</v>
      </c>
      <c r="K51" s="208">
        <v>1</v>
      </c>
      <c r="L51" s="650" t="s">
        <v>2514</v>
      </c>
      <c r="M51"/>
    </row>
    <row r="52" spans="1:13" ht="147.75" customHeight="1" thickTop="1" thickBot="1" x14ac:dyDescent="0.3">
      <c r="A52" s="106" t="s">
        <v>2470</v>
      </c>
      <c r="B52" s="85" t="s">
        <v>162</v>
      </c>
      <c r="C52" s="441" t="s">
        <v>327</v>
      </c>
      <c r="D52" s="415" t="s">
        <v>1270</v>
      </c>
      <c r="E52" s="25" t="s">
        <v>494</v>
      </c>
      <c r="F52" s="25" t="s">
        <v>1360</v>
      </c>
      <c r="G52" s="25" t="s">
        <v>276</v>
      </c>
      <c r="H52" s="338">
        <v>1</v>
      </c>
      <c r="I52" s="338">
        <v>1</v>
      </c>
      <c r="J52" s="211">
        <v>1</v>
      </c>
      <c r="K52" s="208">
        <v>1</v>
      </c>
      <c r="L52" s="650" t="s">
        <v>2515</v>
      </c>
      <c r="M52"/>
    </row>
    <row r="53" spans="1:13" ht="22.5" thickTop="1" thickBot="1" x14ac:dyDescent="0.3">
      <c r="B53" s="669" t="s">
        <v>2516</v>
      </c>
      <c r="C53" s="314"/>
      <c r="D53" s="314"/>
      <c r="E53" s="314"/>
      <c r="F53" s="314"/>
      <c r="G53" s="314"/>
      <c r="H53" s="229"/>
      <c r="I53" s="229"/>
      <c r="J53" s="229"/>
      <c r="K53" s="228"/>
      <c r="L53" s="1250"/>
    </row>
    <row r="54" spans="1:13" ht="120" customHeight="1" thickTop="1" thickBot="1" x14ac:dyDescent="0.3">
      <c r="A54" s="106" t="s">
        <v>2470</v>
      </c>
      <c r="B54" s="670" t="s">
        <v>172</v>
      </c>
      <c r="C54" s="25" t="s">
        <v>173</v>
      </c>
      <c r="D54" s="25" t="s">
        <v>226</v>
      </c>
      <c r="E54" s="25" t="s">
        <v>206</v>
      </c>
      <c r="F54" s="25" t="s">
        <v>333</v>
      </c>
      <c r="G54" s="25" t="s">
        <v>276</v>
      </c>
      <c r="H54" s="338">
        <v>1</v>
      </c>
      <c r="I54" s="338">
        <v>1.0062500000000001</v>
      </c>
      <c r="J54" s="211">
        <v>1.0062500000000001</v>
      </c>
      <c r="K54" s="208">
        <v>1.0062500000000001</v>
      </c>
      <c r="L54" s="650" t="s">
        <v>2517</v>
      </c>
      <c r="M54" s="10"/>
    </row>
    <row r="55" spans="1:13" ht="78" customHeight="1" thickTop="1" x14ac:dyDescent="0.35">
      <c r="J55" s="47" t="s">
        <v>177</v>
      </c>
      <c r="K55" s="1178">
        <v>1.2346370883595599</v>
      </c>
      <c r="L55" s="17" t="s">
        <v>178</v>
      </c>
    </row>
    <row r="56" spans="1:13" x14ac:dyDescent="0.35">
      <c r="K56" s="233"/>
    </row>
    <row r="57" spans="1:13" x14ac:dyDescent="0.35">
      <c r="K57" s="233"/>
    </row>
    <row r="58" spans="1:13" x14ac:dyDescent="0.35">
      <c r="K58" s="233"/>
    </row>
    <row r="59" spans="1:13" x14ac:dyDescent="0.35">
      <c r="K59" s="233"/>
    </row>
    <row r="60" spans="1:13" x14ac:dyDescent="0.35">
      <c r="K60" s="233"/>
    </row>
    <row r="61" spans="1:13" x14ac:dyDescent="0.35">
      <c r="K61" s="233"/>
    </row>
    <row r="62" spans="1:13" x14ac:dyDescent="0.35">
      <c r="K62" s="233"/>
    </row>
    <row r="63" spans="1:13" x14ac:dyDescent="0.35">
      <c r="K63" s="233"/>
    </row>
    <row r="64" spans="1:13"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conditionalFormatting sqref="H6:I19 H21:I33 H35:I52 H54:I54">
    <cfRule type="expression" dxfId="1012" priority="459">
      <formula>OR($G6="Número",$G6="Meses",$G6="Pesos",$G6="Millones")</formula>
    </cfRule>
    <cfRule type="expression" dxfId="1011" priority="460">
      <formula>$G6="Porcentaje"</formula>
    </cfRule>
  </conditionalFormatting>
  <conditionalFormatting sqref="K5:K19">
    <cfRule type="cellIs" dxfId="1010" priority="249" operator="greaterThan">
      <formula>1.1</formula>
    </cfRule>
    <cfRule type="cellIs" dxfId="1009" priority="250" operator="between">
      <formula>100%</formula>
      <formula>110%</formula>
    </cfRule>
    <cfRule type="cellIs" dxfId="1008" priority="251" operator="between">
      <formula>70%</formula>
      <formula>99.9999999%</formula>
    </cfRule>
    <cfRule type="cellIs" dxfId="1007" priority="252" operator="between">
      <formula>0</formula>
      <formula>0.6999999999999</formula>
    </cfRule>
  </conditionalFormatting>
  <conditionalFormatting sqref="J5:J19">
    <cfRule type="containsText" dxfId="1006" priority="243" operator="containsText" text="Sin medición en la vigencia">
      <formula>NOT(ISERROR(SEARCH("Sin medición en la vigencia",J5)))</formula>
    </cfRule>
    <cfRule type="cellIs" dxfId="1005" priority="244" operator="greaterThan">
      <formula>1.1</formula>
    </cfRule>
    <cfRule type="cellIs" dxfId="1004" priority="245" operator="between">
      <formula>100%</formula>
      <formula>110%</formula>
    </cfRule>
    <cfRule type="cellIs" dxfId="1003" priority="246" operator="between">
      <formula>70%</formula>
      <formula>99.9999999%</formula>
    </cfRule>
    <cfRule type="cellIs" dxfId="1002" priority="247" operator="between">
      <formula>0</formula>
      <formula>0.6999999999999</formula>
    </cfRule>
  </conditionalFormatting>
  <conditionalFormatting sqref="K21:K33">
    <cfRule type="cellIs" dxfId="1001" priority="239" operator="greaterThan">
      <formula>1.1</formula>
    </cfRule>
    <cfRule type="cellIs" dxfId="1000" priority="240" operator="between">
      <formula>100%</formula>
      <formula>110%</formula>
    </cfRule>
    <cfRule type="cellIs" dxfId="999" priority="241" operator="between">
      <formula>70%</formula>
      <formula>99.9999999%</formula>
    </cfRule>
    <cfRule type="cellIs" dxfId="998" priority="242" operator="between">
      <formula>0</formula>
      <formula>0.6999999999999</formula>
    </cfRule>
  </conditionalFormatting>
  <conditionalFormatting sqref="J21:J33">
    <cfRule type="containsText" dxfId="997" priority="233" operator="containsText" text="Sin medición en la vigencia">
      <formula>NOT(ISERROR(SEARCH("Sin medición en la vigencia",J21)))</formula>
    </cfRule>
    <cfRule type="cellIs" dxfId="996" priority="234" operator="greaterThan">
      <formula>1.1</formula>
    </cfRule>
    <cfRule type="cellIs" dxfId="995" priority="235" operator="between">
      <formula>100%</formula>
      <formula>110%</formula>
    </cfRule>
    <cfRule type="cellIs" dxfId="994" priority="236" operator="between">
      <formula>70%</formula>
      <formula>99.9999999%</formula>
    </cfRule>
    <cfRule type="cellIs" dxfId="993" priority="237" operator="between">
      <formula>0</formula>
      <formula>0.6999999999999</formula>
    </cfRule>
  </conditionalFormatting>
  <conditionalFormatting sqref="K35:K52">
    <cfRule type="cellIs" dxfId="992" priority="229" operator="greaterThan">
      <formula>1.1</formula>
    </cfRule>
    <cfRule type="cellIs" dxfId="991" priority="230" operator="between">
      <formula>100%</formula>
      <formula>110%</formula>
    </cfRule>
    <cfRule type="cellIs" dxfId="990" priority="231" operator="between">
      <formula>70%</formula>
      <formula>99.9999999%</formula>
    </cfRule>
    <cfRule type="cellIs" dxfId="989" priority="232" operator="between">
      <formula>0</formula>
      <formula>0.6999999999999</formula>
    </cfRule>
  </conditionalFormatting>
  <conditionalFormatting sqref="J35:J52">
    <cfRule type="containsText" dxfId="988" priority="223" operator="containsText" text="Sin medición en la vigencia">
      <formula>NOT(ISERROR(SEARCH("Sin medición en la vigencia",J35)))</formula>
    </cfRule>
    <cfRule type="cellIs" dxfId="987" priority="224" operator="greaterThan">
      <formula>1.1</formula>
    </cfRule>
    <cfRule type="cellIs" dxfId="986" priority="225" operator="between">
      <formula>100%</formula>
      <formula>110%</formula>
    </cfRule>
    <cfRule type="cellIs" dxfId="985" priority="226" operator="between">
      <formula>70%</formula>
      <formula>99.9999999%</formula>
    </cfRule>
    <cfRule type="cellIs" dxfId="984" priority="227" operator="between">
      <formula>0</formula>
      <formula>0.6999999999999</formula>
    </cfRule>
  </conditionalFormatting>
  <conditionalFormatting sqref="K54">
    <cfRule type="cellIs" dxfId="983" priority="219" operator="greaterThan">
      <formula>1.1</formula>
    </cfRule>
    <cfRule type="cellIs" dxfId="982" priority="220" operator="between">
      <formula>100%</formula>
      <formula>110%</formula>
    </cfRule>
    <cfRule type="cellIs" dxfId="981" priority="221" operator="between">
      <formula>70%</formula>
      <formula>99.9999999%</formula>
    </cfRule>
    <cfRule type="cellIs" dxfId="980" priority="222" operator="between">
      <formula>0</formula>
      <formula>0.6999999999999</formula>
    </cfRule>
  </conditionalFormatting>
  <conditionalFormatting sqref="J54">
    <cfRule type="containsText" dxfId="979" priority="213" operator="containsText" text="Sin medición en la vigencia">
      <formula>NOT(ISERROR(SEARCH("Sin medición en la vigencia",J54)))</formula>
    </cfRule>
    <cfRule type="cellIs" dxfId="978" priority="214" operator="greaterThan">
      <formula>1.1</formula>
    </cfRule>
    <cfRule type="cellIs" dxfId="977" priority="215" operator="between">
      <formula>100%</formula>
      <formula>110%</formula>
    </cfRule>
    <cfRule type="cellIs" dxfId="976" priority="216" operator="between">
      <formula>70%</formula>
      <formula>99.9999999%</formula>
    </cfRule>
    <cfRule type="cellIs" dxfId="975" priority="217" operator="between">
      <formula>0</formula>
      <formula>0.6999999999999</formula>
    </cfRule>
  </conditionalFormatting>
  <hyperlinks>
    <hyperlink ref="L55" location="Principal!A1" display="volver al índice" xr:uid="{00000000-0004-0000-60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48" operator="containsText" id="{7E2B68C8-BDA1-47B3-8042-DD03B03E9B49}">
            <xm:f>NOT(ISERROR(SEARCH("-",K5)))</xm:f>
            <xm:f>"-"</xm:f>
            <x14:dxf>
              <fill>
                <patternFill>
                  <bgColor rgb="FF000000"/>
                </patternFill>
              </fill>
            </x14:dxf>
          </x14:cfRule>
          <xm:sqref>K5:K19</xm:sqref>
        </x14:conditionalFormatting>
        <x14:conditionalFormatting xmlns:xm="http://schemas.microsoft.com/office/excel/2006/main">
          <x14:cfRule type="containsText" priority="238" operator="containsText" id="{42077DF8-0F02-4DF5-A9D5-E6D819808B41}">
            <xm:f>NOT(ISERROR(SEARCH("-",K21)))</xm:f>
            <xm:f>"-"</xm:f>
            <x14:dxf>
              <fill>
                <patternFill>
                  <bgColor rgb="FF000000"/>
                </patternFill>
              </fill>
            </x14:dxf>
          </x14:cfRule>
          <xm:sqref>K21:K33</xm:sqref>
        </x14:conditionalFormatting>
        <x14:conditionalFormatting xmlns:xm="http://schemas.microsoft.com/office/excel/2006/main">
          <x14:cfRule type="containsText" priority="228" operator="containsText" id="{74DC74C0-2510-42F0-A633-6780A8A673E0}">
            <xm:f>NOT(ISERROR(SEARCH("-",K35)))</xm:f>
            <xm:f>"-"</xm:f>
            <x14:dxf>
              <fill>
                <patternFill>
                  <bgColor rgb="FF000000"/>
                </patternFill>
              </fill>
            </x14:dxf>
          </x14:cfRule>
          <xm:sqref>K35:K52</xm:sqref>
        </x14:conditionalFormatting>
        <x14:conditionalFormatting xmlns:xm="http://schemas.microsoft.com/office/excel/2006/main">
          <x14:cfRule type="containsText" priority="218" operator="containsText" id="{989E8BC4-3893-404C-A4DE-17CF1F558498}">
            <xm:f>NOT(ISERROR(SEARCH("-",K54)))</xm:f>
            <xm:f>"-"</xm:f>
            <x14:dxf>
              <fill>
                <patternFill>
                  <bgColor rgb="FF000000"/>
                </patternFill>
              </fill>
            </x14:dxf>
          </x14:cfRule>
          <xm:sqref>K54</xm:sqref>
        </x14:conditionalFormatting>
      </x14:conditionalFormatting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L41"/>
  <sheetViews>
    <sheetView zoomScale="60" zoomScaleNormal="60" workbookViewId="0">
      <pane xSplit="7" ySplit="4" topLeftCell="H5" activePane="bottomRight" state="frozen"/>
      <selection pane="topRight" activeCell="H1" sqref="H1"/>
      <selection pane="bottomLeft" activeCell="A5" sqref="A5"/>
      <selection pane="bottomRight" activeCell="K41" sqref="K41"/>
    </sheetView>
  </sheetViews>
  <sheetFormatPr baseColWidth="10" defaultColWidth="11.42578125" defaultRowHeight="21" x14ac:dyDescent="0.35"/>
  <cols>
    <col min="1" max="1" width="21" customWidth="1"/>
    <col min="2" max="2" width="20.5703125" customWidth="1"/>
    <col min="3" max="3" width="31.140625" customWidth="1"/>
    <col min="4" max="4" width="34.42578125" customWidth="1"/>
    <col min="5" max="5" width="24.85546875" customWidth="1"/>
    <col min="6" max="6" width="33.85546875" customWidth="1"/>
    <col min="7" max="7" width="19.42578125" customWidth="1"/>
    <col min="8" max="8" width="28" style="235" bestFit="1" customWidth="1"/>
    <col min="9" max="9" width="31.7109375" style="235" customWidth="1"/>
    <col min="10" max="10" width="23" style="556" customWidth="1"/>
    <col min="11" max="11" width="28.5703125" style="235" customWidth="1"/>
    <col min="12" max="12" width="63.28515625" style="167" customWidth="1"/>
  </cols>
  <sheetData>
    <row r="1" spans="1:12" ht="81.75" customHeight="1" thickBot="1" x14ac:dyDescent="0.3">
      <c r="A1" s="116"/>
      <c r="B1" s="198" t="s">
        <v>122</v>
      </c>
      <c r="C1" s="198"/>
      <c r="D1" s="199" t="s">
        <v>2518</v>
      </c>
      <c r="E1" s="199"/>
      <c r="F1" s="199"/>
      <c r="G1" s="199"/>
      <c r="H1" s="201"/>
      <c r="I1" s="201"/>
      <c r="J1" s="544"/>
      <c r="K1" s="201"/>
      <c r="L1" s="122"/>
    </row>
    <row r="2" spans="1:12" s="9" customFormat="1" ht="36" customHeight="1" thickTop="1" thickBot="1" x14ac:dyDescent="0.3">
      <c r="A2" s="106"/>
      <c r="B2" s="106"/>
      <c r="C2" s="106"/>
      <c r="D2" s="106"/>
      <c r="E2" s="106"/>
      <c r="F2" s="106"/>
      <c r="G2" s="106"/>
      <c r="H2" s="334" t="s">
        <v>124</v>
      </c>
      <c r="I2" s="333"/>
      <c r="J2" s="893"/>
      <c r="K2" s="332"/>
      <c r="L2" s="130" t="s">
        <v>21</v>
      </c>
    </row>
    <row r="3" spans="1:12" ht="90" customHeight="1" thickTop="1" thickBot="1" x14ac:dyDescent="0.3">
      <c r="A3" s="106" t="s">
        <v>125</v>
      </c>
      <c r="B3" s="106" t="s">
        <v>126</v>
      </c>
      <c r="C3" s="106" t="s">
        <v>127</v>
      </c>
      <c r="D3" s="106" t="s">
        <v>128</v>
      </c>
      <c r="E3" s="106" t="s">
        <v>129</v>
      </c>
      <c r="F3" s="106" t="s">
        <v>272</v>
      </c>
      <c r="G3" s="106" t="s">
        <v>273</v>
      </c>
      <c r="H3" s="202" t="s">
        <v>130</v>
      </c>
      <c r="I3" s="202" t="s">
        <v>131</v>
      </c>
      <c r="J3" s="545" t="s">
        <v>132</v>
      </c>
      <c r="K3" s="203" t="s">
        <v>133</v>
      </c>
      <c r="L3" s="135" t="s">
        <v>134</v>
      </c>
    </row>
    <row r="4" spans="1:12" ht="22.5" thickTop="1" thickBot="1" x14ac:dyDescent="0.3">
      <c r="A4" s="105"/>
      <c r="B4" s="204" t="s">
        <v>135</v>
      </c>
      <c r="C4" s="204"/>
      <c r="D4" s="204"/>
      <c r="E4" s="204"/>
      <c r="F4" s="204"/>
      <c r="G4" s="204"/>
      <c r="H4" s="206"/>
      <c r="I4" s="206"/>
      <c r="J4" s="894"/>
      <c r="K4" s="206"/>
      <c r="L4" s="175"/>
    </row>
    <row r="5" spans="1:12" ht="106.5" customHeight="1" thickTop="1" thickBot="1" x14ac:dyDescent="0.3">
      <c r="A5" s="106" t="s">
        <v>2519</v>
      </c>
      <c r="B5" s="87" t="s">
        <v>137</v>
      </c>
      <c r="C5" s="352" t="s">
        <v>138</v>
      </c>
      <c r="D5" s="895" t="s">
        <v>139</v>
      </c>
      <c r="E5" s="38" t="s">
        <v>140</v>
      </c>
      <c r="F5" s="38" t="s">
        <v>275</v>
      </c>
      <c r="G5" s="38" t="s">
        <v>276</v>
      </c>
      <c r="H5" s="338">
        <v>0.95</v>
      </c>
      <c r="I5" s="338">
        <v>0.96099999999999997</v>
      </c>
      <c r="J5" s="211">
        <v>1.0115789473684211</v>
      </c>
      <c r="K5" s="208">
        <v>1.0115789473684211</v>
      </c>
      <c r="L5" s="1297" t="s">
        <v>2520</v>
      </c>
    </row>
    <row r="6" spans="1:12" ht="84" customHeight="1" thickTop="1" thickBot="1" x14ac:dyDescent="0.3">
      <c r="A6" s="106" t="s">
        <v>2519</v>
      </c>
      <c r="B6" s="87" t="s">
        <v>137</v>
      </c>
      <c r="C6" s="352" t="s">
        <v>138</v>
      </c>
      <c r="D6" s="896" t="s">
        <v>141</v>
      </c>
      <c r="E6" s="38" t="s">
        <v>142</v>
      </c>
      <c r="F6" s="38" t="s">
        <v>279</v>
      </c>
      <c r="G6" s="38" t="s">
        <v>276</v>
      </c>
      <c r="H6" s="309">
        <v>0.95</v>
      </c>
      <c r="I6" s="309">
        <v>0.871</v>
      </c>
      <c r="J6" s="211">
        <v>0.9168421052631579</v>
      </c>
      <c r="K6" s="208">
        <v>0.9168421052631579</v>
      </c>
      <c r="L6" s="1299" t="s">
        <v>2521</v>
      </c>
    </row>
    <row r="7" spans="1:12" ht="99" customHeight="1" thickTop="1" thickBot="1" x14ac:dyDescent="0.3">
      <c r="A7" s="106" t="s">
        <v>2519</v>
      </c>
      <c r="B7" s="87" t="s">
        <v>137</v>
      </c>
      <c r="C7" s="38" t="s">
        <v>143</v>
      </c>
      <c r="D7" s="897" t="s">
        <v>1135</v>
      </c>
      <c r="E7" s="38" t="s">
        <v>565</v>
      </c>
      <c r="F7" s="38" t="s">
        <v>1494</v>
      </c>
      <c r="G7" s="38" t="s">
        <v>1443</v>
      </c>
      <c r="H7" s="531">
        <v>293208.35306266428</v>
      </c>
      <c r="I7" s="531">
        <v>238459.43250299999</v>
      </c>
      <c r="J7" s="211">
        <v>0.81327639547853059</v>
      </c>
      <c r="K7" s="208">
        <v>0.81327639547853059</v>
      </c>
      <c r="L7" s="1298" t="s">
        <v>2522</v>
      </c>
    </row>
    <row r="8" spans="1:12" ht="106.5" thickTop="1" thickBot="1" x14ac:dyDescent="0.3">
      <c r="A8" s="106" t="s">
        <v>2519</v>
      </c>
      <c r="B8" s="87" t="s">
        <v>137</v>
      </c>
      <c r="C8" s="38" t="s">
        <v>143</v>
      </c>
      <c r="D8" s="897" t="s">
        <v>564</v>
      </c>
      <c r="E8" s="38" t="s">
        <v>144</v>
      </c>
      <c r="F8" s="38" t="s">
        <v>1496</v>
      </c>
      <c r="G8" s="38" t="s">
        <v>1443</v>
      </c>
      <c r="H8" s="531">
        <v>103906.93782709011</v>
      </c>
      <c r="I8" s="531">
        <v>91365.517131000001</v>
      </c>
      <c r="J8" s="211">
        <v>0.87930141183681032</v>
      </c>
      <c r="K8" s="208">
        <v>0.87930141183681032</v>
      </c>
      <c r="L8" s="1299" t="s">
        <v>2523</v>
      </c>
    </row>
    <row r="9" spans="1:12" ht="96" customHeight="1" thickTop="1" thickBot="1" x14ac:dyDescent="0.3">
      <c r="A9" s="106" t="s">
        <v>2519</v>
      </c>
      <c r="B9" s="87" t="s">
        <v>137</v>
      </c>
      <c r="C9" s="38" t="s">
        <v>143</v>
      </c>
      <c r="D9" s="897" t="s">
        <v>145</v>
      </c>
      <c r="E9" s="38" t="s">
        <v>146</v>
      </c>
      <c r="F9" s="38" t="s">
        <v>1550</v>
      </c>
      <c r="G9" s="38" t="s">
        <v>1499</v>
      </c>
      <c r="H9" s="531">
        <v>141</v>
      </c>
      <c r="I9" s="531">
        <v>187</v>
      </c>
      <c r="J9" s="211">
        <v>1.3262411347517731</v>
      </c>
      <c r="K9" s="208">
        <v>1.3262411347517731</v>
      </c>
      <c r="L9" s="1298" t="s">
        <v>2524</v>
      </c>
    </row>
    <row r="10" spans="1:12" ht="75.599999999999994" customHeight="1" thickTop="1" thickBot="1" x14ac:dyDescent="0.3">
      <c r="A10" s="106" t="s">
        <v>2519</v>
      </c>
      <c r="B10" s="87" t="s">
        <v>137</v>
      </c>
      <c r="C10" s="38" t="s">
        <v>143</v>
      </c>
      <c r="D10" s="897" t="s">
        <v>1138</v>
      </c>
      <c r="E10" s="38" t="s">
        <v>466</v>
      </c>
      <c r="F10" s="38" t="s">
        <v>466</v>
      </c>
      <c r="G10" s="38" t="s">
        <v>438</v>
      </c>
      <c r="H10" s="531">
        <v>25050000000</v>
      </c>
      <c r="I10" s="531">
        <v>31983993198</v>
      </c>
      <c r="J10" s="211">
        <v>1.2768061156886228</v>
      </c>
      <c r="K10" s="208">
        <v>1.2768061156886228</v>
      </c>
      <c r="L10" s="1298" t="s">
        <v>2525</v>
      </c>
    </row>
    <row r="11" spans="1:12" ht="106.5" thickTop="1" thickBot="1" x14ac:dyDescent="0.3">
      <c r="A11" s="106" t="s">
        <v>2519</v>
      </c>
      <c r="B11" s="87" t="s">
        <v>137</v>
      </c>
      <c r="C11" s="38" t="s">
        <v>143</v>
      </c>
      <c r="D11" s="41" t="s">
        <v>2526</v>
      </c>
      <c r="E11" s="41" t="s">
        <v>151</v>
      </c>
      <c r="F11" s="41" t="s">
        <v>1322</v>
      </c>
      <c r="G11" s="41" t="s">
        <v>276</v>
      </c>
      <c r="H11" s="309">
        <v>0.65500000000000003</v>
      </c>
      <c r="I11" s="309">
        <v>0.9</v>
      </c>
      <c r="J11" s="211">
        <v>1.3740458015267176</v>
      </c>
      <c r="K11" s="208">
        <v>1.3740458015267176</v>
      </c>
      <c r="L11" s="1299" t="s">
        <v>2527</v>
      </c>
    </row>
    <row r="12" spans="1:12" ht="61.5" thickTop="1" thickBot="1" x14ac:dyDescent="0.3">
      <c r="A12" s="106" t="s">
        <v>2519</v>
      </c>
      <c r="B12" s="87" t="s">
        <v>137</v>
      </c>
      <c r="C12" s="38" t="s">
        <v>143</v>
      </c>
      <c r="D12" s="41" t="s">
        <v>2526</v>
      </c>
      <c r="E12" s="41" t="s">
        <v>1141</v>
      </c>
      <c r="F12" s="41" t="s">
        <v>1324</v>
      </c>
      <c r="G12" s="41" t="s">
        <v>276</v>
      </c>
      <c r="H12" s="309">
        <v>1</v>
      </c>
      <c r="I12" s="309">
        <v>1</v>
      </c>
      <c r="J12" s="211">
        <v>1</v>
      </c>
      <c r="K12" s="208">
        <v>1</v>
      </c>
      <c r="L12" s="1299" t="s">
        <v>2528</v>
      </c>
    </row>
    <row r="13" spans="1:12" ht="136.5" thickTop="1" thickBot="1" x14ac:dyDescent="0.3">
      <c r="A13" s="106" t="s">
        <v>2519</v>
      </c>
      <c r="B13" s="87" t="s">
        <v>137</v>
      </c>
      <c r="C13" s="38" t="s">
        <v>143</v>
      </c>
      <c r="D13" s="41" t="s">
        <v>2526</v>
      </c>
      <c r="E13" s="41" t="s">
        <v>1143</v>
      </c>
      <c r="F13" s="41" t="s">
        <v>1326</v>
      </c>
      <c r="G13" s="41" t="s">
        <v>276</v>
      </c>
      <c r="H13" s="309">
        <v>1</v>
      </c>
      <c r="I13" s="309">
        <v>1</v>
      </c>
      <c r="J13" s="211">
        <v>1</v>
      </c>
      <c r="K13" s="208">
        <v>1</v>
      </c>
      <c r="L13" s="1298" t="s">
        <v>2529</v>
      </c>
    </row>
    <row r="14" spans="1:12" ht="22.5" thickTop="1" thickBot="1" x14ac:dyDescent="0.3">
      <c r="A14" s="899"/>
      <c r="B14" s="327" t="s">
        <v>290</v>
      </c>
      <c r="C14" s="899"/>
      <c r="D14" s="899"/>
      <c r="E14" s="327"/>
      <c r="F14" s="327"/>
      <c r="G14" s="327"/>
      <c r="H14" s="216"/>
      <c r="I14" s="216"/>
      <c r="J14" s="900"/>
      <c r="K14" s="216"/>
      <c r="L14" s="289"/>
    </row>
    <row r="15" spans="1:12" ht="81" customHeight="1" thickTop="1" thickBot="1" x14ac:dyDescent="0.3">
      <c r="A15" s="106" t="s">
        <v>2519</v>
      </c>
      <c r="B15" s="79" t="s">
        <v>158</v>
      </c>
      <c r="C15" s="41" t="s">
        <v>159</v>
      </c>
      <c r="D15" s="346" t="s">
        <v>1685</v>
      </c>
      <c r="E15" s="346" t="s">
        <v>632</v>
      </c>
      <c r="F15" s="346" t="s">
        <v>1506</v>
      </c>
      <c r="G15" s="822" t="s">
        <v>453</v>
      </c>
      <c r="H15" s="531">
        <v>24</v>
      </c>
      <c r="I15" s="531">
        <v>37</v>
      </c>
      <c r="J15" s="211">
        <v>1.5416666666666667</v>
      </c>
      <c r="K15" s="208">
        <v>1.5416666666666667</v>
      </c>
      <c r="L15" s="1296" t="s">
        <v>2530</v>
      </c>
    </row>
    <row r="16" spans="1:12" ht="93" customHeight="1" thickTop="1" thickBot="1" x14ac:dyDescent="0.3">
      <c r="A16" s="106" t="s">
        <v>2519</v>
      </c>
      <c r="B16" s="79" t="s">
        <v>158</v>
      </c>
      <c r="C16" s="41" t="s">
        <v>159</v>
      </c>
      <c r="D16" s="41" t="s">
        <v>1654</v>
      </c>
      <c r="E16" s="38" t="s">
        <v>635</v>
      </c>
      <c r="F16" s="38" t="s">
        <v>1509</v>
      </c>
      <c r="G16" s="676" t="s">
        <v>1499</v>
      </c>
      <c r="H16" s="531">
        <v>16</v>
      </c>
      <c r="I16" s="531">
        <v>19</v>
      </c>
      <c r="J16" s="211">
        <v>1.1875</v>
      </c>
      <c r="K16" s="208">
        <v>1.1875</v>
      </c>
      <c r="L16" s="1298" t="s">
        <v>2531</v>
      </c>
    </row>
    <row r="17" spans="1:12" ht="76.5" thickTop="1" thickBot="1" x14ac:dyDescent="0.3">
      <c r="A17" s="106" t="s">
        <v>2519</v>
      </c>
      <c r="B17" s="79" t="s">
        <v>158</v>
      </c>
      <c r="C17" s="41" t="s">
        <v>159</v>
      </c>
      <c r="D17" s="41" t="s">
        <v>1654</v>
      </c>
      <c r="E17" s="38" t="s">
        <v>637</v>
      </c>
      <c r="F17" s="38" t="s">
        <v>1511</v>
      </c>
      <c r="G17" s="676" t="s">
        <v>1499</v>
      </c>
      <c r="H17" s="531">
        <v>10</v>
      </c>
      <c r="I17" s="531">
        <v>17</v>
      </c>
      <c r="J17" s="211">
        <v>1.7</v>
      </c>
      <c r="K17" s="208">
        <v>1.7</v>
      </c>
      <c r="L17" s="1298" t="s">
        <v>2532</v>
      </c>
    </row>
    <row r="18" spans="1:12" ht="114.6" customHeight="1" thickTop="1" thickBot="1" x14ac:dyDescent="0.3">
      <c r="A18" s="106" t="s">
        <v>2519</v>
      </c>
      <c r="B18" s="79" t="s">
        <v>158</v>
      </c>
      <c r="C18" s="41" t="s">
        <v>159</v>
      </c>
      <c r="D18" s="38" t="s">
        <v>1513</v>
      </c>
      <c r="E18" s="38" t="s">
        <v>1514</v>
      </c>
      <c r="F18" s="38" t="s">
        <v>1515</v>
      </c>
      <c r="G18" s="103" t="s">
        <v>276</v>
      </c>
      <c r="H18" s="309">
        <v>0.5</v>
      </c>
      <c r="I18" s="309">
        <v>0.61591666666666667</v>
      </c>
      <c r="J18" s="211">
        <v>1.2318333333333333</v>
      </c>
      <c r="K18" s="208">
        <v>1.2318333333333333</v>
      </c>
      <c r="L18" s="1299" t="s">
        <v>2533</v>
      </c>
    </row>
    <row r="19" spans="1:12" ht="77.45" customHeight="1" thickTop="1" thickBot="1" x14ac:dyDescent="0.3">
      <c r="A19" s="106" t="s">
        <v>2519</v>
      </c>
      <c r="B19" s="79" t="s">
        <v>158</v>
      </c>
      <c r="C19" s="41" t="s">
        <v>159</v>
      </c>
      <c r="D19" s="901" t="s">
        <v>577</v>
      </c>
      <c r="E19" s="38" t="s">
        <v>578</v>
      </c>
      <c r="F19" s="38" t="s">
        <v>1560</v>
      </c>
      <c r="G19" s="38" t="s">
        <v>453</v>
      </c>
      <c r="H19" s="531">
        <v>380</v>
      </c>
      <c r="I19" s="531">
        <v>801</v>
      </c>
      <c r="J19" s="211">
        <v>2.107894736842105</v>
      </c>
      <c r="K19" s="208">
        <v>2</v>
      </c>
      <c r="L19" s="1299" t="s">
        <v>2534</v>
      </c>
    </row>
    <row r="20" spans="1:12" ht="75.599999999999994" customHeight="1" thickTop="1" thickBot="1" x14ac:dyDescent="0.3">
      <c r="A20" s="106" t="s">
        <v>2519</v>
      </c>
      <c r="B20" s="79" t="s">
        <v>158</v>
      </c>
      <c r="C20" s="41" t="s">
        <v>159</v>
      </c>
      <c r="D20" s="901" t="s">
        <v>192</v>
      </c>
      <c r="E20" s="38" t="s">
        <v>193</v>
      </c>
      <c r="F20" s="38" t="s">
        <v>1519</v>
      </c>
      <c r="G20" s="38" t="s">
        <v>1334</v>
      </c>
      <c r="H20" s="531">
        <v>10.199999999999999</v>
      </c>
      <c r="I20" s="531">
        <v>6.6079166666666662</v>
      </c>
      <c r="J20" s="211">
        <v>1.5436030014502806</v>
      </c>
      <c r="K20" s="208">
        <v>1.5436030014502806</v>
      </c>
      <c r="L20" s="1299" t="s">
        <v>2535</v>
      </c>
    </row>
    <row r="21" spans="1:12" ht="76.5" thickTop="1" thickBot="1" x14ac:dyDescent="0.3">
      <c r="A21" s="106" t="s">
        <v>2519</v>
      </c>
      <c r="B21" s="79" t="s">
        <v>158</v>
      </c>
      <c r="C21" s="41" t="s">
        <v>159</v>
      </c>
      <c r="D21" s="901" t="s">
        <v>231</v>
      </c>
      <c r="E21" s="38" t="s">
        <v>232</v>
      </c>
      <c r="F21" s="38" t="s">
        <v>1331</v>
      </c>
      <c r="G21" s="38" t="s">
        <v>276</v>
      </c>
      <c r="H21" s="309">
        <v>1</v>
      </c>
      <c r="I21" s="309">
        <v>1</v>
      </c>
      <c r="J21" s="211">
        <v>1</v>
      </c>
      <c r="K21" s="208">
        <v>1</v>
      </c>
      <c r="L21" s="1299" t="s">
        <v>2536</v>
      </c>
    </row>
    <row r="22" spans="1:12" ht="72.599999999999994" customHeight="1" thickTop="1" thickBot="1" x14ac:dyDescent="0.3">
      <c r="A22" s="106" t="s">
        <v>2519</v>
      </c>
      <c r="B22" s="79" t="s">
        <v>158</v>
      </c>
      <c r="C22" s="41" t="s">
        <v>159</v>
      </c>
      <c r="D22" s="901" t="s">
        <v>234</v>
      </c>
      <c r="E22" s="38" t="s">
        <v>235</v>
      </c>
      <c r="F22" s="38" t="s">
        <v>1333</v>
      </c>
      <c r="G22" s="38" t="s">
        <v>1334</v>
      </c>
      <c r="H22" s="531">
        <v>4</v>
      </c>
      <c r="I22" s="531">
        <v>1.4824999999999999</v>
      </c>
      <c r="J22" s="211">
        <v>2.6981450252951098</v>
      </c>
      <c r="K22" s="208">
        <v>2</v>
      </c>
      <c r="L22" s="1299" t="s">
        <v>2537</v>
      </c>
    </row>
    <row r="23" spans="1:12" ht="82.15" customHeight="1" thickTop="1" thickBot="1" x14ac:dyDescent="0.3">
      <c r="A23" s="106" t="s">
        <v>2519</v>
      </c>
      <c r="B23" s="79" t="s">
        <v>158</v>
      </c>
      <c r="C23" s="41" t="s">
        <v>159</v>
      </c>
      <c r="D23" s="903" t="s">
        <v>247</v>
      </c>
      <c r="E23" s="38" t="s">
        <v>1152</v>
      </c>
      <c r="F23" s="38" t="s">
        <v>1336</v>
      </c>
      <c r="G23" s="38" t="s">
        <v>276</v>
      </c>
      <c r="H23" s="309">
        <v>1</v>
      </c>
      <c r="I23" s="309">
        <v>1</v>
      </c>
      <c r="J23" s="211">
        <v>1</v>
      </c>
      <c r="K23" s="208">
        <v>1</v>
      </c>
      <c r="L23" s="1299" t="s">
        <v>2538</v>
      </c>
    </row>
    <row r="24" spans="1:12" ht="76.5" thickTop="1" thickBot="1" x14ac:dyDescent="0.3">
      <c r="A24" s="106" t="s">
        <v>2519</v>
      </c>
      <c r="B24" s="79" t="s">
        <v>158</v>
      </c>
      <c r="C24" s="38" t="s">
        <v>160</v>
      </c>
      <c r="D24" s="901" t="s">
        <v>1662</v>
      </c>
      <c r="E24" s="38" t="s">
        <v>1523</v>
      </c>
      <c r="F24" s="38" t="s">
        <v>2092</v>
      </c>
      <c r="G24" s="676" t="s">
        <v>276</v>
      </c>
      <c r="H24" s="309">
        <v>1</v>
      </c>
      <c r="I24" s="309">
        <v>1.0075000000000001</v>
      </c>
      <c r="J24" s="211">
        <v>1.0075000000000001</v>
      </c>
      <c r="K24" s="208">
        <v>1.0075000000000001</v>
      </c>
      <c r="L24" s="1299" t="s">
        <v>2539</v>
      </c>
    </row>
    <row r="25" spans="1:12" ht="137.25" customHeight="1" thickTop="1" thickBot="1" x14ac:dyDescent="0.3">
      <c r="A25" s="106" t="s">
        <v>2519</v>
      </c>
      <c r="B25" s="79" t="s">
        <v>158</v>
      </c>
      <c r="C25" s="38" t="s">
        <v>160</v>
      </c>
      <c r="D25" s="901" t="s">
        <v>594</v>
      </c>
      <c r="E25" s="38" t="s">
        <v>595</v>
      </c>
      <c r="F25" s="38" t="s">
        <v>1566</v>
      </c>
      <c r="G25" s="38" t="s">
        <v>1527</v>
      </c>
      <c r="H25" s="531">
        <v>32</v>
      </c>
      <c r="I25" s="531">
        <v>21.572499999999998</v>
      </c>
      <c r="J25" s="211">
        <v>1.4833700312898368</v>
      </c>
      <c r="K25" s="208">
        <v>1.4833700312898368</v>
      </c>
      <c r="L25" s="1299" t="s">
        <v>2540</v>
      </c>
    </row>
    <row r="26" spans="1:12" ht="20.25" thickTop="1" thickBot="1" x14ac:dyDescent="0.3">
      <c r="A26" s="701"/>
      <c r="B26" s="700" t="s">
        <v>161</v>
      </c>
      <c r="C26" s="904"/>
      <c r="D26" s="904"/>
      <c r="E26" s="701"/>
      <c r="F26" s="701"/>
      <c r="G26" s="701"/>
      <c r="H26" s="702"/>
      <c r="I26" s="702"/>
      <c r="J26" s="702"/>
      <c r="K26" s="702"/>
      <c r="L26" s="603"/>
    </row>
    <row r="27" spans="1:12" ht="79.150000000000006" customHeight="1" thickTop="1" thickBot="1" x14ac:dyDescent="0.3">
      <c r="A27" s="106" t="s">
        <v>2519</v>
      </c>
      <c r="B27" s="701" t="s">
        <v>162</v>
      </c>
      <c r="C27" s="829" t="s">
        <v>513</v>
      </c>
      <c r="D27" s="684" t="s">
        <v>1251</v>
      </c>
      <c r="E27" s="833" t="s">
        <v>919</v>
      </c>
      <c r="F27" s="38" t="s">
        <v>1338</v>
      </c>
      <c r="G27" s="830" t="s">
        <v>276</v>
      </c>
      <c r="H27" s="309">
        <v>0.35756152441025868</v>
      </c>
      <c r="I27" s="309">
        <v>1.6416999999999999</v>
      </c>
      <c r="J27" s="211">
        <v>4.5913776732765781</v>
      </c>
      <c r="K27" s="208">
        <v>2</v>
      </c>
      <c r="L27" s="1297" t="s">
        <v>2541</v>
      </c>
    </row>
    <row r="28" spans="1:12" ht="81.599999999999994" customHeight="1" thickTop="1" thickBot="1" x14ac:dyDescent="0.3">
      <c r="A28" s="106" t="s">
        <v>2519</v>
      </c>
      <c r="B28" s="701" t="s">
        <v>162</v>
      </c>
      <c r="C28" s="905" t="s">
        <v>165</v>
      </c>
      <c r="D28" s="38" t="s">
        <v>247</v>
      </c>
      <c r="E28" s="38" t="s">
        <v>200</v>
      </c>
      <c r="F28" s="38" t="s">
        <v>1340</v>
      </c>
      <c r="G28" s="38" t="s">
        <v>276</v>
      </c>
      <c r="H28" s="309">
        <v>1</v>
      </c>
      <c r="I28" s="309">
        <v>0.98875000000000002</v>
      </c>
      <c r="J28" s="211">
        <v>0.98875000000000002</v>
      </c>
      <c r="K28" s="208">
        <v>0.98875000000000002</v>
      </c>
      <c r="L28" s="1299" t="s">
        <v>2542</v>
      </c>
    </row>
    <row r="29" spans="1:12" ht="85.15" customHeight="1" thickTop="1" thickBot="1" x14ac:dyDescent="0.3">
      <c r="A29" s="106" t="s">
        <v>2519</v>
      </c>
      <c r="B29" s="701" t="s">
        <v>162</v>
      </c>
      <c r="C29" s="905" t="s">
        <v>165</v>
      </c>
      <c r="D29" s="38" t="s">
        <v>247</v>
      </c>
      <c r="E29" s="38" t="s">
        <v>254</v>
      </c>
      <c r="F29" s="38" t="s">
        <v>1342</v>
      </c>
      <c r="G29" s="38" t="s">
        <v>276</v>
      </c>
      <c r="H29" s="309">
        <v>1</v>
      </c>
      <c r="I29" s="309">
        <v>1</v>
      </c>
      <c r="J29" s="211">
        <v>1</v>
      </c>
      <c r="K29" s="208">
        <v>1</v>
      </c>
      <c r="L29" s="1299" t="s">
        <v>2543</v>
      </c>
    </row>
    <row r="30" spans="1:12" ht="61.5" thickTop="1" thickBot="1" x14ac:dyDescent="0.3">
      <c r="A30" s="106" t="s">
        <v>2519</v>
      </c>
      <c r="B30" s="701" t="s">
        <v>162</v>
      </c>
      <c r="C30" s="905" t="s">
        <v>165</v>
      </c>
      <c r="D30" s="38" t="s">
        <v>165</v>
      </c>
      <c r="E30" s="38" t="s">
        <v>264</v>
      </c>
      <c r="F30" s="38" t="s">
        <v>1344</v>
      </c>
      <c r="G30" s="38" t="s">
        <v>276</v>
      </c>
      <c r="H30" s="309">
        <v>1</v>
      </c>
      <c r="I30" s="309">
        <v>1</v>
      </c>
      <c r="J30" s="211">
        <v>1</v>
      </c>
      <c r="K30" s="208">
        <v>1</v>
      </c>
      <c r="L30" s="1299" t="s">
        <v>2544</v>
      </c>
    </row>
    <row r="31" spans="1:12" ht="76.5" thickTop="1" thickBot="1" x14ac:dyDescent="0.3">
      <c r="A31" s="106" t="s">
        <v>2519</v>
      </c>
      <c r="B31" s="701" t="s">
        <v>162</v>
      </c>
      <c r="C31" s="905" t="s">
        <v>165</v>
      </c>
      <c r="D31" s="38" t="s">
        <v>165</v>
      </c>
      <c r="E31" s="38" t="s">
        <v>266</v>
      </c>
      <c r="F31" s="38" t="s">
        <v>1346</v>
      </c>
      <c r="G31" s="38" t="s">
        <v>276</v>
      </c>
      <c r="H31" s="309">
        <v>1</v>
      </c>
      <c r="I31" s="309">
        <v>1</v>
      </c>
      <c r="J31" s="211">
        <v>1</v>
      </c>
      <c r="K31" s="208">
        <v>1</v>
      </c>
      <c r="L31" s="1299" t="s">
        <v>2545</v>
      </c>
    </row>
    <row r="32" spans="1:12" ht="121.5" thickTop="1" thickBot="1" x14ac:dyDescent="0.3">
      <c r="A32" s="106" t="s">
        <v>2519</v>
      </c>
      <c r="B32" s="701" t="s">
        <v>162</v>
      </c>
      <c r="C32" s="905" t="s">
        <v>165</v>
      </c>
      <c r="D32" s="38" t="s">
        <v>202</v>
      </c>
      <c r="E32" s="833" t="s">
        <v>203</v>
      </c>
      <c r="F32" s="833" t="s">
        <v>306</v>
      </c>
      <c r="G32" s="830" t="s">
        <v>276</v>
      </c>
      <c r="H32" s="309">
        <v>1</v>
      </c>
      <c r="I32" s="309">
        <v>1</v>
      </c>
      <c r="J32" s="211">
        <v>1</v>
      </c>
      <c r="K32" s="208">
        <v>1</v>
      </c>
      <c r="L32" s="1298" t="s">
        <v>2546</v>
      </c>
    </row>
    <row r="33" spans="1:12" ht="113.25" customHeight="1" thickTop="1" thickBot="1" x14ac:dyDescent="0.3">
      <c r="A33" s="106" t="s">
        <v>2519</v>
      </c>
      <c r="B33" s="701" t="s">
        <v>162</v>
      </c>
      <c r="C33" s="906" t="s">
        <v>168</v>
      </c>
      <c r="D33" s="907" t="s">
        <v>487</v>
      </c>
      <c r="E33" s="38" t="s">
        <v>1819</v>
      </c>
      <c r="F33" s="38" t="s">
        <v>1349</v>
      </c>
      <c r="G33" s="38" t="s">
        <v>438</v>
      </c>
      <c r="H33" s="531">
        <v>3640000000</v>
      </c>
      <c r="I33" s="531">
        <v>1513216218</v>
      </c>
      <c r="J33" s="211">
        <v>0.41571874120879121</v>
      </c>
      <c r="K33" s="208">
        <v>0.41571874120879121</v>
      </c>
      <c r="L33" s="1298" t="s">
        <v>2547</v>
      </c>
    </row>
    <row r="34" spans="1:12" ht="87.6" customHeight="1" thickTop="1" thickBot="1" x14ac:dyDescent="0.3">
      <c r="A34" s="106" t="s">
        <v>2519</v>
      </c>
      <c r="B34" s="701" t="s">
        <v>162</v>
      </c>
      <c r="C34" s="908" t="s">
        <v>327</v>
      </c>
      <c r="D34" s="901" t="s">
        <v>608</v>
      </c>
      <c r="E34" s="831" t="s">
        <v>609</v>
      </c>
      <c r="F34" s="833" t="s">
        <v>1574</v>
      </c>
      <c r="G34" s="838" t="s">
        <v>453</v>
      </c>
      <c r="H34" s="531">
        <v>650</v>
      </c>
      <c r="I34" s="531">
        <v>2608</v>
      </c>
      <c r="J34" s="211">
        <v>4.0123076923076919</v>
      </c>
      <c r="K34" s="208">
        <v>2</v>
      </c>
      <c r="L34" s="1298" t="s">
        <v>2548</v>
      </c>
    </row>
    <row r="35" spans="1:12" ht="97.15" customHeight="1" thickTop="1" thickBot="1" x14ac:dyDescent="0.3">
      <c r="A35" s="532" t="s">
        <v>1822</v>
      </c>
      <c r="B35" s="629" t="s">
        <v>162</v>
      </c>
      <c r="C35" s="630" t="s">
        <v>327</v>
      </c>
      <c r="D35" s="353" t="s">
        <v>617</v>
      </c>
      <c r="E35" s="631" t="s">
        <v>1539</v>
      </c>
      <c r="F35" s="353" t="s">
        <v>1540</v>
      </c>
      <c r="G35" s="632" t="s">
        <v>453</v>
      </c>
      <c r="H35" s="634">
        <v>0</v>
      </c>
      <c r="I35" s="634">
        <v>0</v>
      </c>
      <c r="J35" s="538" t="s">
        <v>297</v>
      </c>
      <c r="K35" s="535" t="s">
        <v>298</v>
      </c>
      <c r="L35" s="1299" t="s">
        <v>619</v>
      </c>
    </row>
    <row r="36" spans="1:12" ht="84.6" customHeight="1" thickTop="1" thickBot="1" x14ac:dyDescent="0.3">
      <c r="A36" s="106" t="s">
        <v>2519</v>
      </c>
      <c r="B36" s="701" t="s">
        <v>162</v>
      </c>
      <c r="C36" s="908" t="s">
        <v>327</v>
      </c>
      <c r="D36" s="901" t="s">
        <v>611</v>
      </c>
      <c r="E36" s="831" t="s">
        <v>612</v>
      </c>
      <c r="F36" s="831" t="s">
        <v>1536</v>
      </c>
      <c r="G36" s="838" t="s">
        <v>453</v>
      </c>
      <c r="H36" s="218">
        <v>1437</v>
      </c>
      <c r="I36" s="531">
        <v>1255</v>
      </c>
      <c r="J36" s="211">
        <v>0.87334725121781487</v>
      </c>
      <c r="K36" s="208">
        <v>0.87334725121781487</v>
      </c>
      <c r="L36" s="1298" t="s">
        <v>2549</v>
      </c>
    </row>
    <row r="37" spans="1:12" ht="94.15" customHeight="1" thickTop="1" thickBot="1" x14ac:dyDescent="0.3">
      <c r="A37" s="532" t="s">
        <v>1822</v>
      </c>
      <c r="B37" s="701" t="s">
        <v>162</v>
      </c>
      <c r="C37" s="630" t="s">
        <v>327</v>
      </c>
      <c r="D37" s="353" t="s">
        <v>650</v>
      </c>
      <c r="E37" s="631" t="s">
        <v>1641</v>
      </c>
      <c r="F37" s="353" t="s">
        <v>1538</v>
      </c>
      <c r="G37" s="632" t="s">
        <v>453</v>
      </c>
      <c r="H37" s="634">
        <v>0</v>
      </c>
      <c r="I37" s="634">
        <v>0</v>
      </c>
      <c r="J37" s="538" t="s">
        <v>297</v>
      </c>
      <c r="K37" s="535" t="s">
        <v>298</v>
      </c>
      <c r="L37" s="1299" t="s">
        <v>619</v>
      </c>
    </row>
    <row r="38" spans="1:12" ht="76.5" thickTop="1" thickBot="1" x14ac:dyDescent="0.3">
      <c r="A38" s="106" t="s">
        <v>2519</v>
      </c>
      <c r="B38" s="701" t="s">
        <v>162</v>
      </c>
      <c r="C38" s="908" t="s">
        <v>327</v>
      </c>
      <c r="D38" s="909" t="s">
        <v>640</v>
      </c>
      <c r="E38" s="833" t="s">
        <v>641</v>
      </c>
      <c r="F38" s="833" t="s">
        <v>1541</v>
      </c>
      <c r="G38" s="830" t="s">
        <v>276</v>
      </c>
      <c r="H38" s="309">
        <v>1</v>
      </c>
      <c r="I38" s="309">
        <v>1</v>
      </c>
      <c r="J38" s="211">
        <v>1</v>
      </c>
      <c r="K38" s="208">
        <v>1</v>
      </c>
      <c r="L38" s="149" t="s">
        <v>2550</v>
      </c>
    </row>
    <row r="39" spans="1:12" ht="20.25" thickTop="1" thickBot="1" x14ac:dyDescent="0.3">
      <c r="A39" s="910"/>
      <c r="B39" s="687" t="s">
        <v>171</v>
      </c>
      <c r="C39" s="910"/>
      <c r="D39" s="910"/>
      <c r="E39" s="687"/>
      <c r="F39" s="687"/>
      <c r="G39" s="687"/>
      <c r="H39" s="688"/>
      <c r="I39" s="688"/>
      <c r="J39" s="688"/>
      <c r="K39" s="688"/>
      <c r="L39" s="619"/>
    </row>
    <row r="40" spans="1:12" ht="66.75" customHeight="1" thickTop="1" thickBot="1" x14ac:dyDescent="0.3">
      <c r="A40" s="106" t="s">
        <v>2519</v>
      </c>
      <c r="B40" s="83" t="s">
        <v>172</v>
      </c>
      <c r="C40" s="38" t="s">
        <v>173</v>
      </c>
      <c r="D40" s="897" t="s">
        <v>226</v>
      </c>
      <c r="E40" s="38" t="s">
        <v>206</v>
      </c>
      <c r="F40" s="38" t="s">
        <v>333</v>
      </c>
      <c r="G40" s="672" t="s">
        <v>276</v>
      </c>
      <c r="H40" s="309">
        <v>1</v>
      </c>
      <c r="I40" s="309">
        <v>0.99583333333333335</v>
      </c>
      <c r="J40" s="211">
        <v>0.99583333333333335</v>
      </c>
      <c r="K40" s="208">
        <v>0.99583333333333335</v>
      </c>
      <c r="L40" s="152" t="s">
        <v>2551</v>
      </c>
    </row>
    <row r="41" spans="1:12" ht="83.25" customHeight="1" thickTop="1" x14ac:dyDescent="0.35">
      <c r="B41" s="28"/>
      <c r="C41" s="28"/>
      <c r="D41" s="28"/>
      <c r="E41" s="28"/>
      <c r="F41" s="28"/>
      <c r="G41" s="28"/>
      <c r="J41" s="47" t="s">
        <v>177</v>
      </c>
      <c r="K41" s="1178">
        <v>1.2118456216262607</v>
      </c>
      <c r="L41" s="17" t="s">
        <v>178</v>
      </c>
    </row>
  </sheetData>
  <conditionalFormatting sqref="H5:I5">
    <cfRule type="expression" dxfId="970" priority="666">
      <formula>OR($G5="Número",$G5="Meses",$G5="Pesos",$G5="Millones")</formula>
    </cfRule>
    <cfRule type="expression" dxfId="969" priority="667">
      <formula>$G5="Porcentaje"</formula>
    </cfRule>
  </conditionalFormatting>
  <conditionalFormatting sqref="K5:K13">
    <cfRule type="cellIs" dxfId="968" priority="417" operator="greaterThan">
      <formula>1.1</formula>
    </cfRule>
    <cfRule type="cellIs" dxfId="967" priority="418" operator="between">
      <formula>100%</formula>
      <formula>110%</formula>
    </cfRule>
    <cfRule type="cellIs" dxfId="966" priority="419" operator="between">
      <formula>70%</formula>
      <formula>99.9999999%</formula>
    </cfRule>
    <cfRule type="cellIs" dxfId="965" priority="420" operator="between">
      <formula>0</formula>
      <formula>0.6999999999999</formula>
    </cfRule>
  </conditionalFormatting>
  <conditionalFormatting sqref="J5:J13">
    <cfRule type="containsText" dxfId="964" priority="411" operator="containsText" text="Sin medición en la vigencia">
      <formula>NOT(ISERROR(SEARCH("Sin medición en la vigencia",J5)))</formula>
    </cfRule>
    <cfRule type="cellIs" dxfId="963" priority="412" operator="greaterThan">
      <formula>1.1</formula>
    </cfRule>
    <cfRule type="cellIs" dxfId="962" priority="413" operator="between">
      <formula>100%</formula>
      <formula>110%</formula>
    </cfRule>
    <cfRule type="cellIs" dxfId="961" priority="414" operator="between">
      <formula>70%</formula>
      <formula>99.9999999%</formula>
    </cfRule>
    <cfRule type="cellIs" dxfId="960" priority="415" operator="between">
      <formula>0</formula>
      <formula>0.6999999999999</formula>
    </cfRule>
  </conditionalFormatting>
  <conditionalFormatting sqref="K15:K25">
    <cfRule type="cellIs" dxfId="959" priority="407" operator="greaterThan">
      <formula>1.1</formula>
    </cfRule>
    <cfRule type="cellIs" dxfId="958" priority="408" operator="between">
      <formula>100%</formula>
      <formula>110%</formula>
    </cfRule>
    <cfRule type="cellIs" dxfId="957" priority="409" operator="between">
      <formula>70%</formula>
      <formula>99.9999999%</formula>
    </cfRule>
    <cfRule type="cellIs" dxfId="956" priority="410" operator="between">
      <formula>0</formula>
      <formula>0.6999999999999</formula>
    </cfRule>
  </conditionalFormatting>
  <conditionalFormatting sqref="J15:J25">
    <cfRule type="containsText" dxfId="955" priority="401" operator="containsText" text="Sin medición en la vigencia">
      <formula>NOT(ISERROR(SEARCH("Sin medición en la vigencia",J15)))</formula>
    </cfRule>
    <cfRule type="cellIs" dxfId="954" priority="402" operator="greaterThan">
      <formula>1.1</formula>
    </cfRule>
    <cfRule type="cellIs" dxfId="953" priority="403" operator="between">
      <formula>100%</formula>
      <formula>110%</formula>
    </cfRule>
    <cfRule type="cellIs" dxfId="952" priority="404" operator="between">
      <formula>70%</formula>
      <formula>99.9999999%</formula>
    </cfRule>
    <cfRule type="cellIs" dxfId="951" priority="405" operator="between">
      <formula>0</formula>
      <formula>0.6999999999999</formula>
    </cfRule>
  </conditionalFormatting>
  <conditionalFormatting sqref="K27:K34 K36 K38">
    <cfRule type="cellIs" dxfId="950" priority="397" operator="greaterThan">
      <formula>1.1</formula>
    </cfRule>
    <cfRule type="cellIs" dxfId="949" priority="398" operator="between">
      <formula>100%</formula>
      <formula>110%</formula>
    </cfRule>
    <cfRule type="cellIs" dxfId="948" priority="399" operator="between">
      <formula>70%</formula>
      <formula>99.9999999%</formula>
    </cfRule>
    <cfRule type="cellIs" dxfId="947" priority="400" operator="between">
      <formula>0</formula>
      <formula>0.6999999999999</formula>
    </cfRule>
  </conditionalFormatting>
  <conditionalFormatting sqref="J27:J34 J36 J38">
    <cfRule type="containsText" dxfId="946" priority="391" operator="containsText" text="Sin medición en la vigencia">
      <formula>NOT(ISERROR(SEARCH("Sin medición en la vigencia",J27)))</formula>
    </cfRule>
    <cfRule type="cellIs" dxfId="945" priority="392" operator="greaterThan">
      <formula>1.1</formula>
    </cfRule>
    <cfRule type="cellIs" dxfId="944" priority="393" operator="between">
      <formula>100%</formula>
      <formula>110%</formula>
    </cfRule>
    <cfRule type="cellIs" dxfId="943" priority="394" operator="between">
      <formula>70%</formula>
      <formula>99.9999999%</formula>
    </cfRule>
    <cfRule type="cellIs" dxfId="942" priority="395" operator="between">
      <formula>0</formula>
      <formula>0.6999999999999</formula>
    </cfRule>
  </conditionalFormatting>
  <conditionalFormatting sqref="K40">
    <cfRule type="cellIs" dxfId="941" priority="387" operator="greaterThan">
      <formula>1.1</formula>
    </cfRule>
    <cfRule type="cellIs" dxfId="940" priority="388" operator="between">
      <formula>100%</formula>
      <formula>110%</formula>
    </cfRule>
    <cfRule type="cellIs" dxfId="939" priority="389" operator="between">
      <formula>70%</formula>
      <formula>99.9999999%</formula>
    </cfRule>
    <cfRule type="cellIs" dxfId="938" priority="390" operator="between">
      <formula>0</formula>
      <formula>0.6999999999999</formula>
    </cfRule>
  </conditionalFormatting>
  <conditionalFormatting sqref="J40">
    <cfRule type="containsText" dxfId="937" priority="381" operator="containsText" text="Sin medición en la vigencia">
      <formula>NOT(ISERROR(SEARCH("Sin medición en la vigencia",J40)))</formula>
    </cfRule>
    <cfRule type="cellIs" dxfId="936" priority="382" operator="greaterThan">
      <formula>1.1</formula>
    </cfRule>
    <cfRule type="cellIs" dxfId="935" priority="383" operator="between">
      <formula>100%</formula>
      <formula>110%</formula>
    </cfRule>
    <cfRule type="cellIs" dxfId="934" priority="384" operator="between">
      <formula>70%</formula>
      <formula>99.9999999%</formula>
    </cfRule>
    <cfRule type="cellIs" dxfId="933" priority="385" operator="between">
      <formula>0</formula>
      <formula>0.6999999999999</formula>
    </cfRule>
  </conditionalFormatting>
  <conditionalFormatting sqref="K35">
    <cfRule type="cellIs" dxfId="932" priority="234" operator="greaterThan">
      <formula>1.1</formula>
    </cfRule>
    <cfRule type="cellIs" dxfId="931" priority="235" operator="between">
      <formula>100%</formula>
      <formula>110%</formula>
    </cfRule>
    <cfRule type="cellIs" dxfId="930" priority="236" operator="between">
      <formula>70%</formula>
      <formula>99.9999999%</formula>
    </cfRule>
    <cfRule type="cellIs" dxfId="929" priority="237" operator="between">
      <formula>0</formula>
      <formula>0.6999999999999</formula>
    </cfRule>
  </conditionalFormatting>
  <conditionalFormatting sqref="J35">
    <cfRule type="containsText" dxfId="928" priority="228" operator="containsText" text="Sin medición en la vigencia">
      <formula>NOT(ISERROR(SEARCH("Sin medición en la vigencia",J35)))</formula>
    </cfRule>
    <cfRule type="cellIs" dxfId="927" priority="229" operator="greaterThan">
      <formula>1.1</formula>
    </cfRule>
    <cfRule type="cellIs" dxfId="926" priority="230" operator="between">
      <formula>100%</formula>
      <formula>110%</formula>
    </cfRule>
    <cfRule type="cellIs" dxfId="925" priority="231" operator="between">
      <formula>70%</formula>
      <formula>99.9999999%</formula>
    </cfRule>
    <cfRule type="cellIs" dxfId="924" priority="232" operator="between">
      <formula>0</formula>
      <formula>0.6999999999999</formula>
    </cfRule>
  </conditionalFormatting>
  <conditionalFormatting sqref="K37">
    <cfRule type="cellIs" dxfId="923" priority="145" operator="greaterThan">
      <formula>1.1</formula>
    </cfRule>
    <cfRule type="cellIs" dxfId="922" priority="146" operator="between">
      <formula>100%</formula>
      <formula>110%</formula>
    </cfRule>
    <cfRule type="cellIs" dxfId="921" priority="147" operator="between">
      <formula>70%</formula>
      <formula>99.9999999%</formula>
    </cfRule>
    <cfRule type="cellIs" dxfId="920" priority="148" operator="between">
      <formula>0</formula>
      <formula>0.6999999999999</formula>
    </cfRule>
  </conditionalFormatting>
  <conditionalFormatting sqref="J37">
    <cfRule type="containsText" dxfId="919" priority="139" operator="containsText" text="Sin medición en la vigencia">
      <formula>NOT(ISERROR(SEARCH("Sin medición en la vigencia",J37)))</formula>
    </cfRule>
    <cfRule type="cellIs" dxfId="918" priority="140" operator="greaterThan">
      <formula>1.1</formula>
    </cfRule>
    <cfRule type="cellIs" dxfId="917" priority="141" operator="between">
      <formula>100%</formula>
      <formula>110%</formula>
    </cfRule>
    <cfRule type="cellIs" dxfId="916" priority="142" operator="between">
      <formula>70%</formula>
      <formula>99.9999999%</formula>
    </cfRule>
    <cfRule type="cellIs" dxfId="915" priority="143" operator="between">
      <formula>0</formula>
      <formula>0.6999999999999</formula>
    </cfRule>
  </conditionalFormatting>
  <hyperlinks>
    <hyperlink ref="L41" location="Principal!A1" display="volver al índice" xr:uid="{00000000-0004-0000-6100-000000000000}"/>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416" operator="containsText" id="{3654997A-81F4-4E6D-A94E-BD09D63AB87A}">
            <xm:f>NOT(ISERROR(SEARCH("-",K5)))</xm:f>
            <xm:f>"-"</xm:f>
            <x14:dxf>
              <fill>
                <patternFill>
                  <bgColor rgb="FF000000"/>
                </patternFill>
              </fill>
            </x14:dxf>
          </x14:cfRule>
          <xm:sqref>K5:K13</xm:sqref>
        </x14:conditionalFormatting>
        <x14:conditionalFormatting xmlns:xm="http://schemas.microsoft.com/office/excel/2006/main">
          <x14:cfRule type="containsText" priority="406" operator="containsText" id="{A3D72A7F-9F01-497C-87F5-827AE37171E4}">
            <xm:f>NOT(ISERROR(SEARCH("-",K15)))</xm:f>
            <xm:f>"-"</xm:f>
            <x14:dxf>
              <fill>
                <patternFill>
                  <bgColor rgb="FF000000"/>
                </patternFill>
              </fill>
            </x14:dxf>
          </x14:cfRule>
          <xm:sqref>K15:K25</xm:sqref>
        </x14:conditionalFormatting>
        <x14:conditionalFormatting xmlns:xm="http://schemas.microsoft.com/office/excel/2006/main">
          <x14:cfRule type="containsText" priority="396" operator="containsText" id="{7AD8A037-E6FC-4D8F-9A39-BADACD8A438A}">
            <xm:f>NOT(ISERROR(SEARCH("-",K27)))</xm:f>
            <xm:f>"-"</xm:f>
            <x14:dxf>
              <fill>
                <patternFill>
                  <bgColor rgb="FF000000"/>
                </patternFill>
              </fill>
            </x14:dxf>
          </x14:cfRule>
          <xm:sqref>K27:K34 K36 K38</xm:sqref>
        </x14:conditionalFormatting>
        <x14:conditionalFormatting xmlns:xm="http://schemas.microsoft.com/office/excel/2006/main">
          <x14:cfRule type="containsText" priority="386" operator="containsText" id="{411FD974-F0FA-42FD-92B9-9D5EBF3E9F1F}">
            <xm:f>NOT(ISERROR(SEARCH("-",K40)))</xm:f>
            <xm:f>"-"</xm:f>
            <x14:dxf>
              <fill>
                <patternFill>
                  <bgColor rgb="FF000000"/>
                </patternFill>
              </fill>
            </x14:dxf>
          </x14:cfRule>
          <xm:sqref>K40</xm:sqref>
        </x14:conditionalFormatting>
        <x14:conditionalFormatting xmlns:xm="http://schemas.microsoft.com/office/excel/2006/main">
          <x14:cfRule type="containsText" priority="233" operator="containsText" id="{DFD1BAC7-139E-49AE-8DD6-E5A00C612C5A}">
            <xm:f>NOT(ISERROR(SEARCH("-",K35)))</xm:f>
            <xm:f>"-"</xm:f>
            <x14:dxf>
              <fill>
                <patternFill>
                  <bgColor rgb="FF000000"/>
                </patternFill>
              </fill>
            </x14:dxf>
          </x14:cfRule>
          <xm:sqref>K35</xm:sqref>
        </x14:conditionalFormatting>
        <x14:conditionalFormatting xmlns:xm="http://schemas.microsoft.com/office/excel/2006/main">
          <x14:cfRule type="containsText" priority="144" operator="containsText" id="{483F9C46-CF3B-4215-93C3-74D83CD47263}">
            <xm:f>NOT(ISERROR(SEARCH("-",K37)))</xm:f>
            <xm:f>"-"</xm:f>
            <x14:dxf>
              <fill>
                <patternFill>
                  <bgColor rgb="FF000000"/>
                </patternFill>
              </fill>
            </x14:dxf>
          </x14:cfRule>
          <xm:sqref>K37</xm:sqref>
        </x14:conditionalFormatting>
      </x14:conditionalFormatting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M115"/>
  <sheetViews>
    <sheetView zoomScale="60" zoomScaleNormal="60" workbookViewId="0">
      <pane xSplit="7" ySplit="4" topLeftCell="H5" activePane="bottomRight" state="frozen"/>
      <selection pane="topRight" activeCell="H1" sqref="H1"/>
      <selection pane="bottomLeft" activeCell="A5" sqref="A5"/>
      <selection pane="bottomRight" activeCell="G49" sqref="G49"/>
    </sheetView>
  </sheetViews>
  <sheetFormatPr baseColWidth="10" defaultColWidth="11.42578125" defaultRowHeight="21" x14ac:dyDescent="0.35"/>
  <cols>
    <col min="1" max="1" width="20.42578125" customWidth="1"/>
    <col min="2" max="2" width="20.5703125" customWidth="1"/>
    <col min="3" max="3" width="25.28515625" customWidth="1"/>
    <col min="4" max="4" width="61.5703125" customWidth="1"/>
    <col min="5" max="5" width="27.140625" customWidth="1"/>
    <col min="6" max="6" width="43.7109375" customWidth="1"/>
    <col min="7" max="7" width="14" customWidth="1"/>
    <col min="8" max="8" width="24.28515625" style="235" customWidth="1"/>
    <col min="9" max="9" width="25" style="235" customWidth="1"/>
    <col min="10" max="10" width="22.42578125" style="235" customWidth="1"/>
    <col min="11" max="11" width="25" style="235" customWidth="1"/>
    <col min="12" max="12" width="150.7109375" style="167" customWidth="1"/>
    <col min="13" max="13" width="20.7109375" customWidth="1"/>
  </cols>
  <sheetData>
    <row r="1" spans="1:13" ht="114" customHeight="1" thickBot="1" x14ac:dyDescent="0.3">
      <c r="A1" s="116"/>
      <c r="B1" s="198" t="s">
        <v>122</v>
      </c>
      <c r="C1" s="198"/>
      <c r="D1" s="116" t="s">
        <v>2552</v>
      </c>
      <c r="E1" s="116"/>
      <c r="F1" s="116"/>
      <c r="G1" s="116"/>
      <c r="H1" s="201"/>
      <c r="I1" s="201"/>
      <c r="J1" s="201"/>
      <c r="K1" s="201"/>
      <c r="L1" s="122"/>
    </row>
    <row r="2" spans="1:13" s="9" customFormat="1" ht="36" customHeight="1" thickTop="1" thickBot="1" x14ac:dyDescent="0.3">
      <c r="A2" s="106"/>
      <c r="B2" s="106"/>
      <c r="C2" s="106"/>
      <c r="D2" s="106"/>
      <c r="E2" s="106"/>
      <c r="F2" s="106"/>
      <c r="G2" s="106"/>
      <c r="H2" s="334" t="s">
        <v>124</v>
      </c>
      <c r="I2" s="333"/>
      <c r="J2" s="333"/>
      <c r="K2" s="332"/>
      <c r="L2" s="130" t="s">
        <v>21</v>
      </c>
    </row>
    <row r="3" spans="1:13" ht="92.25" customHeight="1" thickTop="1" thickBot="1" x14ac:dyDescent="0.3">
      <c r="A3" s="106" t="s">
        <v>125</v>
      </c>
      <c r="B3" s="106" t="s">
        <v>126</v>
      </c>
      <c r="C3" s="106" t="s">
        <v>127</v>
      </c>
      <c r="D3" s="106" t="s">
        <v>128</v>
      </c>
      <c r="E3" s="106" t="s">
        <v>129</v>
      </c>
      <c r="F3" s="106" t="s">
        <v>272</v>
      </c>
      <c r="G3" s="106" t="s">
        <v>273</v>
      </c>
      <c r="H3" s="202" t="s">
        <v>130</v>
      </c>
      <c r="I3" s="202" t="s">
        <v>131</v>
      </c>
      <c r="J3" s="203" t="s">
        <v>132</v>
      </c>
      <c r="K3" s="203" t="s">
        <v>209</v>
      </c>
      <c r="L3" s="135" t="s">
        <v>134</v>
      </c>
    </row>
    <row r="4" spans="1:13" ht="69.75" customHeight="1" thickTop="1" thickBot="1" x14ac:dyDescent="0.3">
      <c r="A4" s="105"/>
      <c r="B4" s="105" t="s">
        <v>135</v>
      </c>
      <c r="C4" s="105"/>
      <c r="D4" s="105"/>
      <c r="E4" s="105"/>
      <c r="F4" s="105"/>
      <c r="G4" s="105"/>
      <c r="H4" s="206"/>
      <c r="I4" s="206"/>
      <c r="J4" s="206"/>
      <c r="K4" s="206"/>
      <c r="L4" s="175"/>
    </row>
    <row r="5" spans="1:13" ht="75" customHeight="1" thickTop="1" thickBot="1" x14ac:dyDescent="0.3">
      <c r="A5" s="106" t="s">
        <v>2553</v>
      </c>
      <c r="B5" s="668" t="s">
        <v>137</v>
      </c>
      <c r="C5" s="114" t="s">
        <v>138</v>
      </c>
      <c r="D5" s="114" t="s">
        <v>139</v>
      </c>
      <c r="E5" s="25" t="s">
        <v>560</v>
      </c>
      <c r="F5" s="25" t="s">
        <v>275</v>
      </c>
      <c r="G5" s="25" t="s">
        <v>276</v>
      </c>
      <c r="H5" s="225">
        <v>0.95</v>
      </c>
      <c r="I5" s="225">
        <v>0.95260000000000011</v>
      </c>
      <c r="J5" s="211">
        <v>1.0027368421052634</v>
      </c>
      <c r="K5" s="208">
        <v>1.0027368421052634</v>
      </c>
      <c r="L5" s="152" t="s">
        <v>2554</v>
      </c>
    </row>
    <row r="6" spans="1:13" ht="72.75" customHeight="1" thickTop="1" thickBot="1" x14ac:dyDescent="0.3">
      <c r="A6" s="106" t="s">
        <v>2553</v>
      </c>
      <c r="B6" s="668" t="s">
        <v>137</v>
      </c>
      <c r="C6" s="114" t="s">
        <v>138</v>
      </c>
      <c r="D6" s="25" t="s">
        <v>141</v>
      </c>
      <c r="E6" s="25" t="s">
        <v>142</v>
      </c>
      <c r="F6" s="25" t="s">
        <v>279</v>
      </c>
      <c r="G6" s="25" t="s">
        <v>276</v>
      </c>
      <c r="H6" s="338">
        <v>0.95</v>
      </c>
      <c r="I6" s="338">
        <v>0.76600000000000001</v>
      </c>
      <c r="J6" s="211">
        <v>0.80631578947368421</v>
      </c>
      <c r="K6" s="208">
        <v>0.80631578947368421</v>
      </c>
      <c r="L6" s="152" t="s">
        <v>2555</v>
      </c>
    </row>
    <row r="7" spans="1:13" ht="93.75" customHeight="1" thickTop="1" thickBot="1" x14ac:dyDescent="0.3">
      <c r="A7" s="106" t="s">
        <v>2553</v>
      </c>
      <c r="B7" s="668" t="s">
        <v>137</v>
      </c>
      <c r="C7" s="114" t="s">
        <v>143</v>
      </c>
      <c r="D7" s="25" t="s">
        <v>1135</v>
      </c>
      <c r="E7" s="25" t="s">
        <v>565</v>
      </c>
      <c r="F7" s="25" t="s">
        <v>1494</v>
      </c>
      <c r="G7" s="25" t="s">
        <v>1443</v>
      </c>
      <c r="H7" s="338">
        <v>302763.611792657</v>
      </c>
      <c r="I7" s="338">
        <v>294603</v>
      </c>
      <c r="J7" s="211">
        <v>0.97304625960716284</v>
      </c>
      <c r="K7" s="208">
        <v>0.97304625960716284</v>
      </c>
      <c r="L7" s="152" t="s">
        <v>2556</v>
      </c>
    </row>
    <row r="8" spans="1:13" ht="162.75" customHeight="1" thickTop="1" thickBot="1" x14ac:dyDescent="0.3">
      <c r="A8" s="106" t="s">
        <v>2553</v>
      </c>
      <c r="B8" s="668" t="s">
        <v>137</v>
      </c>
      <c r="C8" s="114" t="s">
        <v>143</v>
      </c>
      <c r="D8" s="25" t="s">
        <v>564</v>
      </c>
      <c r="E8" s="25" t="s">
        <v>144</v>
      </c>
      <c r="F8" s="25" t="s">
        <v>1496</v>
      </c>
      <c r="G8" s="25" t="s">
        <v>1443</v>
      </c>
      <c r="H8" s="338">
        <v>88265.606081092687</v>
      </c>
      <c r="I8" s="338">
        <v>95102.3</v>
      </c>
      <c r="J8" s="211">
        <v>1.0774559222153441</v>
      </c>
      <c r="K8" s="208">
        <v>1.0774559222153441</v>
      </c>
      <c r="L8" s="152" t="s">
        <v>2557</v>
      </c>
    </row>
    <row r="9" spans="1:13" ht="106.5" customHeight="1" thickTop="1" thickBot="1" x14ac:dyDescent="0.3">
      <c r="A9" s="106" t="s">
        <v>2553</v>
      </c>
      <c r="B9" s="668" t="s">
        <v>137</v>
      </c>
      <c r="C9" s="114" t="s">
        <v>143</v>
      </c>
      <c r="D9" s="114" t="s">
        <v>145</v>
      </c>
      <c r="E9" s="114" t="s">
        <v>146</v>
      </c>
      <c r="F9" s="114" t="s">
        <v>1498</v>
      </c>
      <c r="G9" s="114" t="s">
        <v>453</v>
      </c>
      <c r="H9" s="338">
        <v>185</v>
      </c>
      <c r="I9" s="338">
        <v>347</v>
      </c>
      <c r="J9" s="211">
        <v>1.8756756756756756</v>
      </c>
      <c r="K9" s="208">
        <v>1.8756756756756756</v>
      </c>
      <c r="L9" s="152" t="s">
        <v>2558</v>
      </c>
    </row>
    <row r="10" spans="1:13" ht="74.25" customHeight="1" thickTop="1" thickBot="1" x14ac:dyDescent="0.3">
      <c r="A10" s="106" t="s">
        <v>2553</v>
      </c>
      <c r="B10" s="668" t="s">
        <v>137</v>
      </c>
      <c r="C10" s="114" t="s">
        <v>143</v>
      </c>
      <c r="D10" s="25" t="s">
        <v>1138</v>
      </c>
      <c r="E10" s="67" t="s">
        <v>466</v>
      </c>
      <c r="F10" s="25" t="s">
        <v>466</v>
      </c>
      <c r="G10" s="25" t="s">
        <v>438</v>
      </c>
      <c r="H10" s="338">
        <v>17500000000</v>
      </c>
      <c r="I10" s="338">
        <v>37202779200</v>
      </c>
      <c r="J10" s="211">
        <v>2.1258730971428572</v>
      </c>
      <c r="K10" s="208">
        <v>2</v>
      </c>
      <c r="L10" s="152" t="s">
        <v>2559</v>
      </c>
    </row>
    <row r="11" spans="1:13" ht="201.75" customHeight="1" thickTop="1" thickBot="1" x14ac:dyDescent="0.3">
      <c r="A11" s="106" t="s">
        <v>2553</v>
      </c>
      <c r="B11" s="668" t="s">
        <v>137</v>
      </c>
      <c r="C11" s="114" t="s">
        <v>143</v>
      </c>
      <c r="D11" s="114" t="s">
        <v>150</v>
      </c>
      <c r="E11" s="25" t="s">
        <v>151</v>
      </c>
      <c r="F11" s="25" t="s">
        <v>1322</v>
      </c>
      <c r="G11" s="25" t="s">
        <v>276</v>
      </c>
      <c r="H11" s="338">
        <v>0.65500000000000003</v>
      </c>
      <c r="I11" s="338">
        <v>0</v>
      </c>
      <c r="J11" s="211">
        <v>0</v>
      </c>
      <c r="K11" s="208">
        <v>0</v>
      </c>
      <c r="L11" s="149" t="s">
        <v>2560</v>
      </c>
      <c r="M11" s="446"/>
    </row>
    <row r="12" spans="1:13" ht="99" customHeight="1" thickTop="1" thickBot="1" x14ac:dyDescent="0.3">
      <c r="A12" s="106" t="s">
        <v>2553</v>
      </c>
      <c r="B12" s="668" t="s">
        <v>137</v>
      </c>
      <c r="C12" s="114" t="s">
        <v>143</v>
      </c>
      <c r="D12" s="114" t="s">
        <v>150</v>
      </c>
      <c r="E12" s="25" t="s">
        <v>1412</v>
      </c>
      <c r="F12" s="25" t="s">
        <v>1324</v>
      </c>
      <c r="G12" s="25" t="s">
        <v>276</v>
      </c>
      <c r="H12" s="338">
        <v>1</v>
      </c>
      <c r="I12" s="338">
        <v>1</v>
      </c>
      <c r="J12" s="211">
        <v>1</v>
      </c>
      <c r="K12" s="208">
        <v>1</v>
      </c>
      <c r="L12" s="152" t="s">
        <v>2561</v>
      </c>
    </row>
    <row r="13" spans="1:13" ht="216" customHeight="1" thickTop="1" thickBot="1" x14ac:dyDescent="0.3">
      <c r="A13" s="106" t="s">
        <v>2553</v>
      </c>
      <c r="B13" s="668" t="s">
        <v>137</v>
      </c>
      <c r="C13" s="114" t="s">
        <v>143</v>
      </c>
      <c r="D13" s="114" t="s">
        <v>150</v>
      </c>
      <c r="E13" s="25" t="s">
        <v>1143</v>
      </c>
      <c r="F13" s="25" t="s">
        <v>1326</v>
      </c>
      <c r="G13" s="25" t="s">
        <v>276</v>
      </c>
      <c r="H13" s="338">
        <v>1</v>
      </c>
      <c r="I13" s="338">
        <v>0</v>
      </c>
      <c r="J13" s="211" t="s">
        <v>297</v>
      </c>
      <c r="K13" s="208" t="s">
        <v>298</v>
      </c>
      <c r="L13" s="152" t="s">
        <v>2562</v>
      </c>
    </row>
    <row r="14" spans="1:13" ht="50.25" customHeight="1" thickTop="1" thickBot="1" x14ac:dyDescent="0.3">
      <c r="B14" s="1380" t="s">
        <v>213</v>
      </c>
      <c r="C14" s="1380"/>
      <c r="D14" s="1380"/>
      <c r="E14" s="1380"/>
      <c r="F14" s="1380"/>
      <c r="G14" s="1380"/>
      <c r="H14" s="109"/>
      <c r="I14" s="109"/>
      <c r="J14" s="109"/>
      <c r="K14" s="456"/>
      <c r="L14" s="289"/>
    </row>
    <row r="15" spans="1:13" ht="145.5" customHeight="1" thickTop="1" thickBot="1" x14ac:dyDescent="0.3">
      <c r="A15" s="106" t="s">
        <v>2553</v>
      </c>
      <c r="B15" s="94" t="s">
        <v>158</v>
      </c>
      <c r="C15" s="114" t="s">
        <v>159</v>
      </c>
      <c r="D15" s="25" t="s">
        <v>1620</v>
      </c>
      <c r="E15" s="25" t="s">
        <v>632</v>
      </c>
      <c r="F15" s="25" t="s">
        <v>1506</v>
      </c>
      <c r="G15" s="1246" t="s">
        <v>453</v>
      </c>
      <c r="H15" s="338">
        <v>24</v>
      </c>
      <c r="I15" s="338">
        <v>24</v>
      </c>
      <c r="J15" s="211">
        <v>1</v>
      </c>
      <c r="K15" s="208">
        <v>1</v>
      </c>
      <c r="L15" s="152" t="s">
        <v>2563</v>
      </c>
    </row>
    <row r="16" spans="1:13" ht="136.5" customHeight="1" thickTop="1" thickBot="1" x14ac:dyDescent="0.3">
      <c r="A16" s="106" t="s">
        <v>2553</v>
      </c>
      <c r="B16" s="94" t="s">
        <v>158</v>
      </c>
      <c r="C16" s="114" t="s">
        <v>159</v>
      </c>
      <c r="D16" s="114" t="s">
        <v>1622</v>
      </c>
      <c r="E16" s="25" t="s">
        <v>635</v>
      </c>
      <c r="F16" s="25" t="s">
        <v>1509</v>
      </c>
      <c r="G16" s="1246" t="s">
        <v>453</v>
      </c>
      <c r="H16" s="338">
        <v>14</v>
      </c>
      <c r="I16" s="338">
        <v>17</v>
      </c>
      <c r="J16" s="211">
        <v>1.2142857142857142</v>
      </c>
      <c r="K16" s="208">
        <v>1.2142857142857142</v>
      </c>
      <c r="L16" s="152" t="s">
        <v>2564</v>
      </c>
    </row>
    <row r="17" spans="1:13" ht="138" customHeight="1" thickTop="1" thickBot="1" x14ac:dyDescent="0.3">
      <c r="A17" s="106" t="s">
        <v>2553</v>
      </c>
      <c r="B17" s="94" t="s">
        <v>158</v>
      </c>
      <c r="C17" s="114" t="s">
        <v>159</v>
      </c>
      <c r="D17" s="114" t="s">
        <v>1622</v>
      </c>
      <c r="E17" s="25" t="s">
        <v>637</v>
      </c>
      <c r="F17" s="25" t="s">
        <v>1511</v>
      </c>
      <c r="G17" s="1246" t="s">
        <v>453</v>
      </c>
      <c r="H17" s="338">
        <v>19</v>
      </c>
      <c r="I17" s="338">
        <v>21</v>
      </c>
      <c r="J17" s="211">
        <v>1.1052631578947369</v>
      </c>
      <c r="K17" s="208">
        <v>1.1052631578947369</v>
      </c>
      <c r="L17" s="152" t="s">
        <v>2565</v>
      </c>
      <c r="M17" s="10"/>
    </row>
    <row r="18" spans="1:13" ht="284.25" customHeight="1" thickTop="1" thickBot="1" x14ac:dyDescent="0.3">
      <c r="A18" s="106" t="s">
        <v>2553</v>
      </c>
      <c r="B18" s="94" t="s">
        <v>158</v>
      </c>
      <c r="C18" s="114" t="s">
        <v>159</v>
      </c>
      <c r="D18" s="25" t="s">
        <v>1513</v>
      </c>
      <c r="E18" s="25" t="s">
        <v>1514</v>
      </c>
      <c r="F18" s="25" t="s">
        <v>1515</v>
      </c>
      <c r="G18" s="25" t="s">
        <v>276</v>
      </c>
      <c r="H18" s="338">
        <v>0.5</v>
      </c>
      <c r="I18" s="338">
        <v>0.60375000000000001</v>
      </c>
      <c r="J18" s="211">
        <v>1.2075</v>
      </c>
      <c r="K18" s="208">
        <v>1.2075</v>
      </c>
      <c r="L18" s="152" t="s">
        <v>2566</v>
      </c>
    </row>
    <row r="19" spans="1:13" ht="120" customHeight="1" thickTop="1" thickBot="1" x14ac:dyDescent="0.3">
      <c r="A19" s="106" t="s">
        <v>2553</v>
      </c>
      <c r="B19" s="94" t="s">
        <v>158</v>
      </c>
      <c r="C19" s="114" t="s">
        <v>159</v>
      </c>
      <c r="D19" s="25" t="s">
        <v>577</v>
      </c>
      <c r="E19" s="25" t="s">
        <v>578</v>
      </c>
      <c r="F19" s="25" t="s">
        <v>1517</v>
      </c>
      <c r="G19" s="25" t="s">
        <v>453</v>
      </c>
      <c r="H19" s="338">
        <v>381</v>
      </c>
      <c r="I19" s="338">
        <v>428</v>
      </c>
      <c r="J19" s="211">
        <v>1.1233595800524934</v>
      </c>
      <c r="K19" s="208">
        <v>1.1233595800524934</v>
      </c>
      <c r="L19" s="152" t="s">
        <v>2567</v>
      </c>
    </row>
    <row r="20" spans="1:13" ht="157.5" customHeight="1" thickTop="1" thickBot="1" x14ac:dyDescent="0.3">
      <c r="A20" s="106" t="s">
        <v>2553</v>
      </c>
      <c r="B20" s="94" t="s">
        <v>158</v>
      </c>
      <c r="C20" s="114" t="s">
        <v>159</v>
      </c>
      <c r="D20" s="25" t="s">
        <v>1146</v>
      </c>
      <c r="E20" s="25" t="s">
        <v>193</v>
      </c>
      <c r="F20" s="25" t="s">
        <v>1519</v>
      </c>
      <c r="G20" s="25" t="s">
        <v>1334</v>
      </c>
      <c r="H20" s="338">
        <v>10.199999999999999</v>
      </c>
      <c r="I20" s="338">
        <v>5.6133333333333333</v>
      </c>
      <c r="J20" s="211">
        <v>1.8171021377672207</v>
      </c>
      <c r="K20" s="208">
        <v>1.8171021377672207</v>
      </c>
      <c r="L20" s="152" t="s">
        <v>2568</v>
      </c>
    </row>
    <row r="21" spans="1:13" ht="112.5" customHeight="1" thickTop="1" thickBot="1" x14ac:dyDescent="0.3">
      <c r="A21" s="106" t="s">
        <v>2553</v>
      </c>
      <c r="B21" s="94" t="s">
        <v>158</v>
      </c>
      <c r="C21" s="114" t="s">
        <v>159</v>
      </c>
      <c r="D21" s="25" t="s">
        <v>1149</v>
      </c>
      <c r="E21" s="25" t="s">
        <v>1225</v>
      </c>
      <c r="F21" s="25" t="s">
        <v>1331</v>
      </c>
      <c r="G21" s="25" t="s">
        <v>276</v>
      </c>
      <c r="H21" s="338">
        <v>1</v>
      </c>
      <c r="I21" s="338">
        <v>1</v>
      </c>
      <c r="J21" s="211">
        <v>1</v>
      </c>
      <c r="K21" s="208">
        <v>1</v>
      </c>
      <c r="L21" s="152" t="s">
        <v>2569</v>
      </c>
    </row>
    <row r="22" spans="1:13" ht="99" customHeight="1" thickTop="1" thickBot="1" x14ac:dyDescent="0.3">
      <c r="A22" s="106" t="s">
        <v>2553</v>
      </c>
      <c r="B22" s="94" t="s">
        <v>158</v>
      </c>
      <c r="C22" s="114" t="s">
        <v>159</v>
      </c>
      <c r="D22" s="25" t="s">
        <v>1248</v>
      </c>
      <c r="E22" s="25" t="s">
        <v>235</v>
      </c>
      <c r="F22" s="25" t="s">
        <v>1333</v>
      </c>
      <c r="G22" s="1246" t="s">
        <v>1334</v>
      </c>
      <c r="H22" s="338">
        <v>4</v>
      </c>
      <c r="I22" s="338">
        <v>2.5499999999999998</v>
      </c>
      <c r="J22" s="211">
        <v>1.5686274509803924</v>
      </c>
      <c r="K22" s="208">
        <v>1.5686274509803924</v>
      </c>
      <c r="L22" s="152" t="s">
        <v>2570</v>
      </c>
    </row>
    <row r="23" spans="1:13" ht="106.5" customHeight="1" thickTop="1" thickBot="1" x14ac:dyDescent="0.3">
      <c r="A23" s="106" t="s">
        <v>2553</v>
      </c>
      <c r="B23" s="94" t="s">
        <v>158</v>
      </c>
      <c r="C23" s="114" t="s">
        <v>159</v>
      </c>
      <c r="D23" s="25" t="s">
        <v>247</v>
      </c>
      <c r="E23" s="25" t="s">
        <v>248</v>
      </c>
      <c r="F23" s="25" t="s">
        <v>2571</v>
      </c>
      <c r="G23" s="1246" t="s">
        <v>276</v>
      </c>
      <c r="H23" s="338">
        <v>1</v>
      </c>
      <c r="I23" s="338">
        <v>1</v>
      </c>
      <c r="J23" s="211">
        <v>1</v>
      </c>
      <c r="K23" s="208">
        <v>1</v>
      </c>
      <c r="L23" s="152" t="s">
        <v>2572</v>
      </c>
    </row>
    <row r="24" spans="1:13" ht="101.25" customHeight="1" thickTop="1" thickBot="1" x14ac:dyDescent="0.3">
      <c r="A24" s="106" t="s">
        <v>2553</v>
      </c>
      <c r="B24" s="94" t="s">
        <v>158</v>
      </c>
      <c r="C24" s="114" t="s">
        <v>160</v>
      </c>
      <c r="D24" s="25" t="s">
        <v>1158</v>
      </c>
      <c r="E24" s="25" t="s">
        <v>1523</v>
      </c>
      <c r="F24" s="25" t="s">
        <v>1524</v>
      </c>
      <c r="G24" s="1246" t="s">
        <v>276</v>
      </c>
      <c r="H24" s="338">
        <v>1</v>
      </c>
      <c r="I24" s="338">
        <v>0.98</v>
      </c>
      <c r="J24" s="211">
        <v>0.98</v>
      </c>
      <c r="K24" s="208">
        <v>0.98</v>
      </c>
      <c r="L24" s="152" t="s">
        <v>2573</v>
      </c>
    </row>
    <row r="25" spans="1:13" ht="90" customHeight="1" thickTop="1" thickBot="1" x14ac:dyDescent="0.3">
      <c r="A25" s="106" t="s">
        <v>2553</v>
      </c>
      <c r="B25" s="94" t="s">
        <v>158</v>
      </c>
      <c r="C25" s="114" t="s">
        <v>160</v>
      </c>
      <c r="D25" s="114" t="s">
        <v>594</v>
      </c>
      <c r="E25" s="25" t="s">
        <v>595</v>
      </c>
      <c r="F25" s="25" t="s">
        <v>1566</v>
      </c>
      <c r="G25" s="25" t="s">
        <v>1527</v>
      </c>
      <c r="H25" s="232">
        <v>32</v>
      </c>
      <c r="I25" s="232">
        <v>29.774999999999999</v>
      </c>
      <c r="J25" s="211">
        <v>1.0747271200671704</v>
      </c>
      <c r="K25" s="208">
        <v>1.0747271200671704</v>
      </c>
      <c r="L25" s="152" t="s">
        <v>2574</v>
      </c>
    </row>
    <row r="26" spans="1:13" ht="69" customHeight="1" thickTop="1" thickBot="1" x14ac:dyDescent="0.3">
      <c r="B26" s="1407" t="s">
        <v>1294</v>
      </c>
      <c r="C26" s="82"/>
      <c r="D26" s="82"/>
      <c r="E26" s="82"/>
      <c r="F26" s="82"/>
      <c r="G26" s="82"/>
      <c r="H26" s="431"/>
      <c r="I26" s="431"/>
      <c r="J26" s="431"/>
      <c r="K26" s="72"/>
      <c r="L26" s="259"/>
    </row>
    <row r="27" spans="1:13" ht="95.25" customHeight="1" thickTop="1" thickBot="1" x14ac:dyDescent="0.3">
      <c r="A27" s="106" t="s">
        <v>2553</v>
      </c>
      <c r="B27" s="101" t="s">
        <v>162</v>
      </c>
      <c r="C27" s="441" t="s">
        <v>513</v>
      </c>
      <c r="D27" s="18" t="s">
        <v>918</v>
      </c>
      <c r="E27" s="25" t="s">
        <v>919</v>
      </c>
      <c r="F27" s="25" t="s">
        <v>1338</v>
      </c>
      <c r="G27" s="1246" t="s">
        <v>276</v>
      </c>
      <c r="H27" s="338">
        <v>0.47862339168485696</v>
      </c>
      <c r="I27" s="338">
        <v>0.69979999999999998</v>
      </c>
      <c r="J27" s="211">
        <v>1.4621099013496894</v>
      </c>
      <c r="K27" s="208">
        <v>1.4621099013496894</v>
      </c>
      <c r="L27" s="149" t="s">
        <v>2575</v>
      </c>
    </row>
    <row r="28" spans="1:13" ht="111.75" customHeight="1" thickTop="1" thickBot="1" x14ac:dyDescent="0.3">
      <c r="A28" s="106" t="s">
        <v>2553</v>
      </c>
      <c r="B28" s="101" t="s">
        <v>162</v>
      </c>
      <c r="C28" s="441" t="s">
        <v>165</v>
      </c>
      <c r="D28" s="114" t="s">
        <v>1253</v>
      </c>
      <c r="E28" s="25" t="s">
        <v>200</v>
      </c>
      <c r="F28" s="25" t="s">
        <v>1340</v>
      </c>
      <c r="G28" s="1246" t="s">
        <v>276</v>
      </c>
      <c r="H28" s="338">
        <v>1</v>
      </c>
      <c r="I28" s="338">
        <v>1</v>
      </c>
      <c r="J28" s="211">
        <v>1</v>
      </c>
      <c r="K28" s="208">
        <v>1</v>
      </c>
      <c r="L28" s="149" t="s">
        <v>2576</v>
      </c>
    </row>
    <row r="29" spans="1:13" ht="119.25" customHeight="1" thickTop="1" thickBot="1" x14ac:dyDescent="0.3">
      <c r="A29" s="106" t="s">
        <v>2553</v>
      </c>
      <c r="B29" s="101" t="s">
        <v>162</v>
      </c>
      <c r="C29" s="441" t="s">
        <v>165</v>
      </c>
      <c r="D29" s="115"/>
      <c r="E29" s="25" t="s">
        <v>1227</v>
      </c>
      <c r="F29" s="25" t="s">
        <v>1342</v>
      </c>
      <c r="G29" s="1246" t="s">
        <v>276</v>
      </c>
      <c r="H29" s="338">
        <v>1</v>
      </c>
      <c r="I29" s="338">
        <v>1</v>
      </c>
      <c r="J29" s="211">
        <v>1</v>
      </c>
      <c r="K29" s="208">
        <v>1</v>
      </c>
      <c r="L29" s="152" t="s">
        <v>2577</v>
      </c>
    </row>
    <row r="30" spans="1:13" ht="123" customHeight="1" thickTop="1" thickBot="1" x14ac:dyDescent="0.3">
      <c r="A30" s="106" t="s">
        <v>2553</v>
      </c>
      <c r="B30" s="101" t="s">
        <v>162</v>
      </c>
      <c r="C30" s="441" t="s">
        <v>165</v>
      </c>
      <c r="D30" s="25" t="s">
        <v>165</v>
      </c>
      <c r="E30" s="25" t="s">
        <v>264</v>
      </c>
      <c r="F30" s="25" t="s">
        <v>1344</v>
      </c>
      <c r="G30" s="1246" t="s">
        <v>276</v>
      </c>
      <c r="H30" s="338">
        <v>1</v>
      </c>
      <c r="I30" s="338">
        <v>1</v>
      </c>
      <c r="J30" s="211">
        <v>1</v>
      </c>
      <c r="K30" s="208">
        <v>1</v>
      </c>
      <c r="L30" s="152" t="s">
        <v>2578</v>
      </c>
    </row>
    <row r="31" spans="1:13" ht="100.5" customHeight="1" thickTop="1" thickBot="1" x14ac:dyDescent="0.3">
      <c r="A31" s="106" t="s">
        <v>2553</v>
      </c>
      <c r="B31" s="101" t="s">
        <v>162</v>
      </c>
      <c r="C31" s="441" t="s">
        <v>165</v>
      </c>
      <c r="D31" s="25" t="s">
        <v>165</v>
      </c>
      <c r="E31" s="25" t="s">
        <v>266</v>
      </c>
      <c r="F31" s="25" t="s">
        <v>1346</v>
      </c>
      <c r="G31" s="1246" t="s">
        <v>276</v>
      </c>
      <c r="H31" s="338">
        <v>1</v>
      </c>
      <c r="I31" s="338">
        <v>1</v>
      </c>
      <c r="J31" s="211">
        <v>1</v>
      </c>
      <c r="K31" s="208">
        <v>1</v>
      </c>
      <c r="L31" s="152" t="s">
        <v>2579</v>
      </c>
    </row>
    <row r="32" spans="1:13" ht="155.25" customHeight="1" thickTop="1" thickBot="1" x14ac:dyDescent="0.3">
      <c r="A32" s="106" t="s">
        <v>2553</v>
      </c>
      <c r="B32" s="101" t="s">
        <v>162</v>
      </c>
      <c r="C32" s="441" t="s">
        <v>165</v>
      </c>
      <c r="D32" s="25" t="s">
        <v>202</v>
      </c>
      <c r="E32" s="25" t="s">
        <v>203</v>
      </c>
      <c r="F32" s="25" t="s">
        <v>306</v>
      </c>
      <c r="G32" s="25" t="s">
        <v>276</v>
      </c>
      <c r="H32" s="338">
        <v>1</v>
      </c>
      <c r="I32" s="338">
        <v>1</v>
      </c>
      <c r="J32" s="211">
        <v>1</v>
      </c>
      <c r="K32" s="208">
        <v>1</v>
      </c>
      <c r="L32" s="152" t="s">
        <v>2580</v>
      </c>
    </row>
    <row r="33" spans="1:12" ht="102.75" customHeight="1" thickTop="1" thickBot="1" x14ac:dyDescent="0.3">
      <c r="A33" s="106" t="s">
        <v>2553</v>
      </c>
      <c r="B33" s="101" t="s">
        <v>162</v>
      </c>
      <c r="C33" s="114" t="s">
        <v>168</v>
      </c>
      <c r="D33" s="115" t="s">
        <v>1259</v>
      </c>
      <c r="E33" s="25" t="s">
        <v>488</v>
      </c>
      <c r="F33" s="25" t="s">
        <v>1349</v>
      </c>
      <c r="G33" s="25" t="s">
        <v>438</v>
      </c>
      <c r="H33" s="338">
        <v>188000000</v>
      </c>
      <c r="I33" s="338">
        <v>188068606</v>
      </c>
      <c r="J33" s="211">
        <v>1.0003649255319149</v>
      </c>
      <c r="K33" s="208">
        <v>1.0003649255319149</v>
      </c>
      <c r="L33" s="152" t="s">
        <v>2581</v>
      </c>
    </row>
    <row r="34" spans="1:12" ht="119.25" customHeight="1" thickTop="1" thickBot="1" x14ac:dyDescent="0.3">
      <c r="A34" s="106" t="s">
        <v>2553</v>
      </c>
      <c r="B34" s="101" t="s">
        <v>162</v>
      </c>
      <c r="C34" s="441" t="s">
        <v>327</v>
      </c>
      <c r="D34" s="25" t="s">
        <v>608</v>
      </c>
      <c r="E34" s="23" t="s">
        <v>609</v>
      </c>
      <c r="F34" s="25" t="s">
        <v>1534</v>
      </c>
      <c r="G34" s="66" t="s">
        <v>453</v>
      </c>
      <c r="H34" s="338">
        <v>873.43289018920234</v>
      </c>
      <c r="I34" s="338">
        <v>2855</v>
      </c>
      <c r="J34" s="211">
        <v>3.2687113481398122</v>
      </c>
      <c r="K34" s="208">
        <v>2</v>
      </c>
      <c r="L34" s="152" t="s">
        <v>2582</v>
      </c>
    </row>
    <row r="35" spans="1:12" ht="117.75" customHeight="1" thickTop="1" thickBot="1" x14ac:dyDescent="0.3">
      <c r="A35" s="532" t="s">
        <v>2553</v>
      </c>
      <c r="B35" s="937" t="s">
        <v>162</v>
      </c>
      <c r="C35" s="803" t="s">
        <v>327</v>
      </c>
      <c r="D35" s="353" t="s">
        <v>617</v>
      </c>
      <c r="E35" s="353" t="s">
        <v>1539</v>
      </c>
      <c r="F35" s="353" t="s">
        <v>1540</v>
      </c>
      <c r="G35" s="632" t="s">
        <v>453</v>
      </c>
      <c r="H35" s="537"/>
      <c r="I35" s="537"/>
      <c r="J35" s="374" t="s">
        <v>297</v>
      </c>
      <c r="K35" s="938" t="s">
        <v>298</v>
      </c>
      <c r="L35" s="939" t="s">
        <v>619</v>
      </c>
    </row>
    <row r="36" spans="1:12" ht="101.25" customHeight="1" thickTop="1" thickBot="1" x14ac:dyDescent="0.3">
      <c r="A36" s="106" t="s">
        <v>2553</v>
      </c>
      <c r="B36" s="101" t="s">
        <v>162</v>
      </c>
      <c r="C36" s="441" t="s">
        <v>327</v>
      </c>
      <c r="D36" s="25" t="s">
        <v>611</v>
      </c>
      <c r="E36" s="23" t="s">
        <v>612</v>
      </c>
      <c r="F36" s="23" t="s">
        <v>1536</v>
      </c>
      <c r="G36" s="66" t="s">
        <v>453</v>
      </c>
      <c r="H36" s="338">
        <v>2253</v>
      </c>
      <c r="I36" s="338">
        <v>3570</v>
      </c>
      <c r="J36" s="211">
        <v>1.5845539280958723</v>
      </c>
      <c r="K36" s="208">
        <v>1.5845539280958723</v>
      </c>
      <c r="L36" s="152" t="s">
        <v>2583</v>
      </c>
    </row>
    <row r="37" spans="1:12" ht="126.75" customHeight="1" thickTop="1" thickBot="1" x14ac:dyDescent="0.3">
      <c r="A37" s="532" t="s">
        <v>2553</v>
      </c>
      <c r="B37" s="937" t="s">
        <v>162</v>
      </c>
      <c r="C37" s="803" t="s">
        <v>327</v>
      </c>
      <c r="D37" s="353" t="s">
        <v>650</v>
      </c>
      <c r="E37" s="631" t="s">
        <v>621</v>
      </c>
      <c r="F37" s="631" t="s">
        <v>1538</v>
      </c>
      <c r="G37" s="632" t="s">
        <v>453</v>
      </c>
      <c r="H37" s="537"/>
      <c r="I37" s="537"/>
      <c r="J37" s="374" t="s">
        <v>297</v>
      </c>
      <c r="K37" s="938" t="s">
        <v>298</v>
      </c>
      <c r="L37" s="939" t="s">
        <v>619</v>
      </c>
    </row>
    <row r="38" spans="1:12" ht="140.25" customHeight="1" thickTop="1" thickBot="1" x14ac:dyDescent="0.3">
      <c r="A38" s="106" t="s">
        <v>2553</v>
      </c>
      <c r="B38" s="101" t="s">
        <v>162</v>
      </c>
      <c r="C38" s="441" t="s">
        <v>327</v>
      </c>
      <c r="D38" s="441" t="s">
        <v>640</v>
      </c>
      <c r="E38" s="114" t="s">
        <v>641</v>
      </c>
      <c r="F38" s="114" t="s">
        <v>1541</v>
      </c>
      <c r="G38" s="804" t="s">
        <v>276</v>
      </c>
      <c r="H38" s="338">
        <v>1</v>
      </c>
      <c r="I38" s="338">
        <v>1</v>
      </c>
      <c r="J38" s="211">
        <v>1</v>
      </c>
      <c r="K38" s="208">
        <v>1</v>
      </c>
      <c r="L38" s="152" t="s">
        <v>2584</v>
      </c>
    </row>
    <row r="39" spans="1:12" ht="54.75" customHeight="1" thickTop="1" thickBot="1" x14ac:dyDescent="0.3">
      <c r="B39" s="1408" t="s">
        <v>1307</v>
      </c>
      <c r="C39" s="84"/>
      <c r="D39" s="84"/>
      <c r="E39" s="84"/>
      <c r="F39" s="84"/>
      <c r="G39" s="84"/>
      <c r="H39" s="433"/>
      <c r="I39" s="433"/>
      <c r="J39" s="433"/>
      <c r="K39" s="450"/>
      <c r="L39" s="266"/>
    </row>
    <row r="40" spans="1:12" ht="95.25" customHeight="1" thickTop="1" thickBot="1" x14ac:dyDescent="0.3">
      <c r="A40" s="106" t="s">
        <v>2553</v>
      </c>
      <c r="B40" s="670" t="s">
        <v>172</v>
      </c>
      <c r="C40" s="25" t="s">
        <v>173</v>
      </c>
      <c r="D40" s="25" t="s">
        <v>226</v>
      </c>
      <c r="E40" s="25" t="s">
        <v>206</v>
      </c>
      <c r="F40" s="25" t="s">
        <v>333</v>
      </c>
      <c r="G40" s="224" t="s">
        <v>276</v>
      </c>
      <c r="H40" s="338">
        <v>1</v>
      </c>
      <c r="I40" s="338">
        <v>1.0570833333333334</v>
      </c>
      <c r="J40" s="211">
        <v>1.0570833333333334</v>
      </c>
      <c r="K40" s="208">
        <v>1.0570833333333334</v>
      </c>
      <c r="L40" s="152" t="s">
        <v>2585</v>
      </c>
    </row>
    <row r="41" spans="1:12" ht="88.5" customHeight="1" thickTop="1" x14ac:dyDescent="0.35">
      <c r="J41" s="47" t="s">
        <v>177</v>
      </c>
      <c r="K41" s="1178">
        <v>1.1643402579478557</v>
      </c>
      <c r="L41" s="17" t="s">
        <v>178</v>
      </c>
    </row>
    <row r="42" spans="1:12" x14ac:dyDescent="0.35">
      <c r="K42" s="233"/>
    </row>
    <row r="43" spans="1:12" x14ac:dyDescent="0.35">
      <c r="K43" s="233"/>
    </row>
    <row r="44" spans="1:12" x14ac:dyDescent="0.35">
      <c r="K44" s="233"/>
    </row>
    <row r="45" spans="1:12" x14ac:dyDescent="0.35">
      <c r="K45" s="233"/>
    </row>
    <row r="46" spans="1:12" x14ac:dyDescent="0.35">
      <c r="K46" s="233"/>
    </row>
    <row r="47" spans="1:12" x14ac:dyDescent="0.35">
      <c r="K47" s="233"/>
    </row>
    <row r="48" spans="1:12" x14ac:dyDescent="0.35">
      <c r="K48" s="233"/>
    </row>
    <row r="49" spans="11:11" x14ac:dyDescent="0.35">
      <c r="K49" s="233"/>
    </row>
    <row r="50" spans="11:11" x14ac:dyDescent="0.35">
      <c r="K50" s="233"/>
    </row>
    <row r="51" spans="11:11" x14ac:dyDescent="0.35">
      <c r="K51" s="233"/>
    </row>
    <row r="52" spans="11:11" x14ac:dyDescent="0.35">
      <c r="K52" s="233"/>
    </row>
    <row r="53" spans="11:11" x14ac:dyDescent="0.35">
      <c r="K53" s="233"/>
    </row>
    <row r="54" spans="11:11" x14ac:dyDescent="0.35">
      <c r="K54" s="233"/>
    </row>
    <row r="55" spans="11:11" x14ac:dyDescent="0.35">
      <c r="K55" s="233"/>
    </row>
    <row r="56" spans="11:11" x14ac:dyDescent="0.35">
      <c r="K56" s="233"/>
    </row>
    <row r="57" spans="11:11" x14ac:dyDescent="0.35">
      <c r="K57" s="233"/>
    </row>
    <row r="58" spans="11:11" x14ac:dyDescent="0.35">
      <c r="K58" s="233"/>
    </row>
    <row r="59" spans="11:11" x14ac:dyDescent="0.35">
      <c r="K59" s="233"/>
    </row>
    <row r="60" spans="11:11" x14ac:dyDescent="0.35">
      <c r="K60" s="233"/>
    </row>
    <row r="61" spans="11:11" x14ac:dyDescent="0.35">
      <c r="K61" s="233"/>
    </row>
    <row r="62" spans="11:11" x14ac:dyDescent="0.35">
      <c r="K62" s="233"/>
    </row>
    <row r="63" spans="11:11" x14ac:dyDescent="0.35">
      <c r="K63" s="233"/>
    </row>
    <row r="64" spans="11:11" x14ac:dyDescent="0.35">
      <c r="K64" s="233"/>
    </row>
    <row r="65" spans="11:11" x14ac:dyDescent="0.35">
      <c r="K65" s="233"/>
    </row>
    <row r="66" spans="11:11" x14ac:dyDescent="0.35">
      <c r="K66" s="233"/>
    </row>
    <row r="67" spans="11:11" x14ac:dyDescent="0.35">
      <c r="K67" s="233"/>
    </row>
    <row r="68" spans="11:11" x14ac:dyDescent="0.35">
      <c r="K68" s="233"/>
    </row>
    <row r="69" spans="11:11" x14ac:dyDescent="0.35">
      <c r="K69" s="233"/>
    </row>
    <row r="70" spans="11:11" x14ac:dyDescent="0.35">
      <c r="K70" s="233"/>
    </row>
    <row r="71" spans="11:11" x14ac:dyDescent="0.35">
      <c r="K71" s="233"/>
    </row>
    <row r="72" spans="11:11" x14ac:dyDescent="0.35">
      <c r="K72" s="233"/>
    </row>
    <row r="73" spans="11:11" x14ac:dyDescent="0.35">
      <c r="K73" s="233"/>
    </row>
    <row r="74" spans="11:11" x14ac:dyDescent="0.35">
      <c r="K74" s="233"/>
    </row>
    <row r="75" spans="11:11" x14ac:dyDescent="0.35">
      <c r="K75" s="233"/>
    </row>
    <row r="76" spans="11:11" x14ac:dyDescent="0.35">
      <c r="K76" s="233"/>
    </row>
    <row r="77" spans="11:11" x14ac:dyDescent="0.35">
      <c r="K77" s="233"/>
    </row>
    <row r="78" spans="11:11" x14ac:dyDescent="0.35">
      <c r="K78" s="233"/>
    </row>
    <row r="79" spans="11:11" x14ac:dyDescent="0.35">
      <c r="K79" s="233"/>
    </row>
    <row r="80" spans="11:11" x14ac:dyDescent="0.35">
      <c r="K80" s="233"/>
    </row>
    <row r="81" spans="11:11" x14ac:dyDescent="0.35">
      <c r="K81" s="233"/>
    </row>
    <row r="82" spans="11:11" x14ac:dyDescent="0.35">
      <c r="K82" s="233"/>
    </row>
    <row r="83" spans="11:11" x14ac:dyDescent="0.35">
      <c r="K83" s="233"/>
    </row>
    <row r="84" spans="11:11" x14ac:dyDescent="0.35">
      <c r="K84" s="233"/>
    </row>
    <row r="85" spans="11:11" x14ac:dyDescent="0.35">
      <c r="K85" s="233"/>
    </row>
    <row r="86" spans="11:11" x14ac:dyDescent="0.35">
      <c r="K86" s="233"/>
    </row>
    <row r="87" spans="11:11" x14ac:dyDescent="0.35">
      <c r="K87" s="233"/>
    </row>
    <row r="88" spans="11:11" x14ac:dyDescent="0.35">
      <c r="K88" s="233"/>
    </row>
    <row r="89" spans="11:11" x14ac:dyDescent="0.35">
      <c r="K89" s="233"/>
    </row>
    <row r="90" spans="11:11" x14ac:dyDescent="0.35">
      <c r="K90" s="233"/>
    </row>
    <row r="91" spans="11:11" x14ac:dyDescent="0.35">
      <c r="K91" s="233"/>
    </row>
    <row r="92" spans="11:11" x14ac:dyDescent="0.35">
      <c r="K92" s="233"/>
    </row>
    <row r="93" spans="11:11" x14ac:dyDescent="0.35">
      <c r="K93" s="233"/>
    </row>
    <row r="94" spans="11:11" x14ac:dyDescent="0.35">
      <c r="K94" s="233"/>
    </row>
    <row r="95" spans="11:11" x14ac:dyDescent="0.35">
      <c r="K95" s="233"/>
    </row>
    <row r="96" spans="11:11" x14ac:dyDescent="0.35">
      <c r="K96" s="233"/>
    </row>
    <row r="97" spans="11:11" x14ac:dyDescent="0.35">
      <c r="K97" s="233"/>
    </row>
    <row r="98" spans="11:11" x14ac:dyDescent="0.35">
      <c r="K98" s="233"/>
    </row>
    <row r="99" spans="11:11" x14ac:dyDescent="0.35">
      <c r="K99" s="233"/>
    </row>
    <row r="100" spans="11:11" x14ac:dyDescent="0.35">
      <c r="K100" s="233"/>
    </row>
    <row r="101" spans="11:11" x14ac:dyDescent="0.35">
      <c r="K101" s="233"/>
    </row>
    <row r="102" spans="11:11" x14ac:dyDescent="0.35">
      <c r="K102" s="233"/>
    </row>
    <row r="103" spans="11:11" x14ac:dyDescent="0.35">
      <c r="K103" s="233"/>
    </row>
    <row r="104" spans="11:11" x14ac:dyDescent="0.35">
      <c r="K104" s="233"/>
    </row>
    <row r="105" spans="11:11" x14ac:dyDescent="0.35">
      <c r="K105" s="233"/>
    </row>
    <row r="106" spans="11:11" x14ac:dyDescent="0.35">
      <c r="K106" s="233"/>
    </row>
    <row r="107" spans="11:11" x14ac:dyDescent="0.35">
      <c r="K107" s="233"/>
    </row>
    <row r="108" spans="11:11" x14ac:dyDescent="0.35">
      <c r="K108" s="233"/>
    </row>
    <row r="109" spans="11:11" x14ac:dyDescent="0.35">
      <c r="K109" s="233"/>
    </row>
    <row r="110" spans="11:11" x14ac:dyDescent="0.35">
      <c r="K110" s="233"/>
    </row>
    <row r="111" spans="11:11" x14ac:dyDescent="0.35">
      <c r="K111" s="233"/>
    </row>
    <row r="112" spans="11:11" x14ac:dyDescent="0.35">
      <c r="K112" s="233"/>
    </row>
    <row r="113" spans="11:11" x14ac:dyDescent="0.35">
      <c r="K113" s="233"/>
    </row>
    <row r="114" spans="11:11" x14ac:dyDescent="0.35">
      <c r="K114" s="233"/>
    </row>
    <row r="115" spans="11:11" x14ac:dyDescent="0.35">
      <c r="K115" s="233"/>
    </row>
  </sheetData>
  <sheetProtection algorithmName="SHA-512" hashValue="5UsDwoD4YC8LFx9oRAPn2lziyK5lHMHI+Iy7p23iRMETgDBNqy9r7yHMgTOodsPkSan88Y+OZehGRR+y2kvn6A==" saltValue="pswdOcDz5q4k6fdJ4N1RFA==" spinCount="100000" sheet="1" objects="1" scenarios="1"/>
  <conditionalFormatting sqref="H6:I13 H15:I25 H27:I38 H40:I40">
    <cfRule type="expression" dxfId="908" priority="485">
      <formula>OR($G6="Número",$G6="Meses",$G6="Pesos",$G6="Millones")</formula>
    </cfRule>
    <cfRule type="expression" dxfId="907" priority="486">
      <formula>$G6="Porcentaje"</formula>
    </cfRule>
  </conditionalFormatting>
  <conditionalFormatting sqref="K5:K13">
    <cfRule type="cellIs" dxfId="906" priority="279" operator="greaterThan">
      <formula>1.1</formula>
    </cfRule>
    <cfRule type="cellIs" dxfId="905" priority="280" operator="between">
      <formula>100%</formula>
      <formula>110%</formula>
    </cfRule>
    <cfRule type="cellIs" dxfId="904" priority="281" operator="between">
      <formula>70%</formula>
      <formula>99.9999999%</formula>
    </cfRule>
    <cfRule type="cellIs" dxfId="903" priority="282" operator="between">
      <formula>0</formula>
      <formula>0.6999999999999</formula>
    </cfRule>
  </conditionalFormatting>
  <conditionalFormatting sqref="J5:J13">
    <cfRule type="containsText" dxfId="902" priority="273" operator="containsText" text="Sin medición en la vigencia">
      <formula>NOT(ISERROR(SEARCH("Sin medición en la vigencia",J5)))</formula>
    </cfRule>
    <cfRule type="cellIs" dxfId="901" priority="274" operator="greaterThan">
      <formula>1.1</formula>
    </cfRule>
    <cfRule type="cellIs" dxfId="900" priority="275" operator="between">
      <formula>100%</formula>
      <formula>110%</formula>
    </cfRule>
    <cfRule type="cellIs" dxfId="899" priority="276" operator="between">
      <formula>70%</formula>
      <formula>99.9999999%</formula>
    </cfRule>
    <cfRule type="cellIs" dxfId="898" priority="277" operator="between">
      <formula>0</formula>
      <formula>0.6999999999999</formula>
    </cfRule>
  </conditionalFormatting>
  <conditionalFormatting sqref="K15:K25">
    <cfRule type="cellIs" dxfId="897" priority="269" operator="greaterThan">
      <formula>1.1</formula>
    </cfRule>
    <cfRule type="cellIs" dxfId="896" priority="270" operator="between">
      <formula>100%</formula>
      <formula>110%</formula>
    </cfRule>
    <cfRule type="cellIs" dxfId="895" priority="271" operator="between">
      <formula>70%</formula>
      <formula>99.9999999%</formula>
    </cfRule>
    <cfRule type="cellIs" dxfId="894" priority="272" operator="between">
      <formula>0</formula>
      <formula>0.6999999999999</formula>
    </cfRule>
  </conditionalFormatting>
  <conditionalFormatting sqref="J15:J25">
    <cfRule type="containsText" dxfId="893" priority="263" operator="containsText" text="Sin medición en la vigencia">
      <formula>NOT(ISERROR(SEARCH("Sin medición en la vigencia",J15)))</formula>
    </cfRule>
    <cfRule type="cellIs" dxfId="892" priority="264" operator="greaterThan">
      <formula>1.1</formula>
    </cfRule>
    <cfRule type="cellIs" dxfId="891" priority="265" operator="between">
      <formula>100%</formula>
      <formula>110%</formula>
    </cfRule>
    <cfRule type="cellIs" dxfId="890" priority="266" operator="between">
      <formula>70%</formula>
      <formula>99.9999999%</formula>
    </cfRule>
    <cfRule type="cellIs" dxfId="889" priority="267" operator="between">
      <formula>0</formula>
      <formula>0.6999999999999</formula>
    </cfRule>
  </conditionalFormatting>
  <conditionalFormatting sqref="K27:K38">
    <cfRule type="cellIs" dxfId="888" priority="259" operator="greaterThan">
      <formula>1.1</formula>
    </cfRule>
    <cfRule type="cellIs" dxfId="887" priority="260" operator="between">
      <formula>100%</formula>
      <formula>110%</formula>
    </cfRule>
    <cfRule type="cellIs" dxfId="886" priority="261" operator="between">
      <formula>70%</formula>
      <formula>99.9999999%</formula>
    </cfRule>
    <cfRule type="cellIs" dxfId="885" priority="262" operator="between">
      <formula>0</formula>
      <formula>0.6999999999999</formula>
    </cfRule>
  </conditionalFormatting>
  <conditionalFormatting sqref="J27:J38">
    <cfRule type="containsText" dxfId="884" priority="253" operator="containsText" text="Sin medición en la vigencia">
      <formula>NOT(ISERROR(SEARCH("Sin medición en la vigencia",J27)))</formula>
    </cfRule>
    <cfRule type="cellIs" dxfId="883" priority="254" operator="greaterThan">
      <formula>1.1</formula>
    </cfRule>
    <cfRule type="cellIs" dxfId="882" priority="255" operator="between">
      <formula>100%</formula>
      <formula>110%</formula>
    </cfRule>
    <cfRule type="cellIs" dxfId="881" priority="256" operator="between">
      <formula>70%</formula>
      <formula>99.9999999%</formula>
    </cfRule>
    <cfRule type="cellIs" dxfId="880" priority="257" operator="between">
      <formula>0</formula>
      <formula>0.6999999999999</formula>
    </cfRule>
  </conditionalFormatting>
  <conditionalFormatting sqref="K40">
    <cfRule type="cellIs" dxfId="879" priority="249" operator="greaterThan">
      <formula>1.1</formula>
    </cfRule>
    <cfRule type="cellIs" dxfId="878" priority="250" operator="between">
      <formula>100%</formula>
      <formula>110%</formula>
    </cfRule>
    <cfRule type="cellIs" dxfId="877" priority="251" operator="between">
      <formula>70%</formula>
      <formula>99.9999999%</formula>
    </cfRule>
    <cfRule type="cellIs" dxfId="876" priority="252" operator="between">
      <formula>0</formula>
      <formula>0.6999999999999</formula>
    </cfRule>
  </conditionalFormatting>
  <conditionalFormatting sqref="J40">
    <cfRule type="containsText" dxfId="875" priority="243" operator="containsText" text="Sin medición en la vigencia">
      <formula>NOT(ISERROR(SEARCH("Sin medición en la vigencia",J40)))</formula>
    </cfRule>
    <cfRule type="cellIs" dxfId="874" priority="244" operator="greaterThan">
      <formula>1.1</formula>
    </cfRule>
    <cfRule type="cellIs" dxfId="873" priority="245" operator="between">
      <formula>100%</formula>
      <formula>110%</formula>
    </cfRule>
    <cfRule type="cellIs" dxfId="872" priority="246" operator="between">
      <formula>70%</formula>
      <formula>99.9999999%</formula>
    </cfRule>
    <cfRule type="cellIs" dxfId="871" priority="247" operator="between">
      <formula>0</formula>
      <formula>0.6999999999999</formula>
    </cfRule>
  </conditionalFormatting>
  <hyperlinks>
    <hyperlink ref="L41" location="Principal!A1" display="volver al índice" xr:uid="{00000000-0004-0000-6200-000000000000}"/>
  </hyperlink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78" operator="containsText" id="{8A24B497-5A6C-4250-AD9F-B8BD4D6C35F3}">
            <xm:f>NOT(ISERROR(SEARCH("-",K5)))</xm:f>
            <xm:f>"-"</xm:f>
            <x14:dxf>
              <fill>
                <patternFill>
                  <bgColor rgb="FF000000"/>
                </patternFill>
              </fill>
            </x14:dxf>
          </x14:cfRule>
          <xm:sqref>K5:K13</xm:sqref>
        </x14:conditionalFormatting>
        <x14:conditionalFormatting xmlns:xm="http://schemas.microsoft.com/office/excel/2006/main">
          <x14:cfRule type="containsText" priority="268" operator="containsText" id="{B7EB93AD-0987-4853-B857-388E11923EA6}">
            <xm:f>NOT(ISERROR(SEARCH("-",K15)))</xm:f>
            <xm:f>"-"</xm:f>
            <x14:dxf>
              <fill>
                <patternFill>
                  <bgColor rgb="FF000000"/>
                </patternFill>
              </fill>
            </x14:dxf>
          </x14:cfRule>
          <xm:sqref>K15:K25</xm:sqref>
        </x14:conditionalFormatting>
        <x14:conditionalFormatting xmlns:xm="http://schemas.microsoft.com/office/excel/2006/main">
          <x14:cfRule type="containsText" priority="258" operator="containsText" id="{4E895857-7977-4115-890A-5C52A4A8B228}">
            <xm:f>NOT(ISERROR(SEARCH("-",K27)))</xm:f>
            <xm:f>"-"</xm:f>
            <x14:dxf>
              <fill>
                <patternFill>
                  <bgColor rgb="FF000000"/>
                </patternFill>
              </fill>
            </x14:dxf>
          </x14:cfRule>
          <xm:sqref>K27:K38</xm:sqref>
        </x14:conditionalFormatting>
        <x14:conditionalFormatting xmlns:xm="http://schemas.microsoft.com/office/excel/2006/main">
          <x14:cfRule type="containsText" priority="248" operator="containsText" id="{FFF0707D-6E8D-4CAC-857E-AA73C62755BE}">
            <xm:f>NOT(ISERROR(SEARCH("-",K40)))</xm:f>
            <xm:f>"-"</xm:f>
            <x14:dxf>
              <fill>
                <patternFill>
                  <bgColor rgb="FF000000"/>
                </patternFill>
              </fill>
            </x14:dxf>
          </x14:cfRule>
          <xm:sqref>K40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0023_ xmlns="0c7e947a-2df5-4c14-b96a-f29f1e43ed1a">4</_x0023_>
    <axfs xmlns="0c7e947a-2df5-4c14-b96a-f29f1e43ed1a">M. Metas</axf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8E050D038F7314585E5B03A4EA6FFCB" ma:contentTypeVersion="3" ma:contentTypeDescription="Crear nuevo documento." ma:contentTypeScope="" ma:versionID="e45fdcb7123c8b6bb5f15984ea93eecb">
  <xsd:schema xmlns:xsd="http://www.w3.org/2001/XMLSchema" xmlns:xs="http://www.w3.org/2001/XMLSchema" xmlns:p="http://schemas.microsoft.com/office/2006/metadata/properties" xmlns:ns2="0c7e947a-2df5-4c14-b96a-f29f1e43ed1a" targetNamespace="http://schemas.microsoft.com/office/2006/metadata/properties" ma:root="true" ma:fieldsID="481d8a13d6426873ee6303d232b269fb" ns2:_="">
    <xsd:import namespace="0c7e947a-2df5-4c14-b96a-f29f1e43ed1a"/>
    <xsd:element name="properties">
      <xsd:complexType>
        <xsd:sequence>
          <xsd:element name="documentManagement">
            <xsd:complexType>
              <xsd:all>
                <xsd:element ref="ns2:axfs" minOccurs="0"/>
                <xsd:element ref="ns2:_x0023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e947a-2df5-4c14-b96a-f29f1e43ed1a" elementFormDefault="qualified">
    <xsd:import namespace="http://schemas.microsoft.com/office/2006/documentManagement/types"/>
    <xsd:import namespace="http://schemas.microsoft.com/office/infopath/2007/PartnerControls"/>
    <xsd:element name="axfs" ma:index="2" nillable="true" ma:displayName="-" ma:internalName="axfs">
      <xsd:simpleType>
        <xsd:restriction base="dms:Text">
          <xsd:maxLength value="255"/>
        </xsd:restriction>
      </xsd:simpleType>
    </xsd:element>
    <xsd:element name="_x0023_" ma:index="3" nillable="true" ma:displayName="#" ma:internalName="_x0023_">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3B9715B-DAF9-4D80-9620-8CB4E6578E43}">
  <ds:schemaRefs>
    <ds:schemaRef ds:uri="http://schemas.microsoft.com/sharepoint/v3/contenttype/forms"/>
  </ds:schemaRefs>
</ds:datastoreItem>
</file>

<file path=customXml/itemProps2.xml><?xml version="1.0" encoding="utf-8"?>
<ds:datastoreItem xmlns:ds="http://schemas.openxmlformats.org/officeDocument/2006/customXml" ds:itemID="{0196B51D-32E3-4BF9-BCFF-38AB89B39DD0}">
  <ds:schemaRefs>
    <ds:schemaRef ds:uri="http://schemas.microsoft.com/office/2006/metadata/properties"/>
    <ds:schemaRef ds:uri="http://schemas.microsoft.com/office/infopath/2007/PartnerControls"/>
    <ds:schemaRef ds:uri="69670e6f-c4e0-4c09-9c08-ba81bb3840f9"/>
    <ds:schemaRef ds:uri="c32f87b9-3e91-4ce4-bf12-7a996838c763"/>
  </ds:schemaRefs>
</ds:datastoreItem>
</file>

<file path=customXml/itemProps3.xml><?xml version="1.0" encoding="utf-8"?>
<ds:datastoreItem xmlns:ds="http://schemas.openxmlformats.org/officeDocument/2006/customXml" ds:itemID="{FA0F523D-16D5-470C-826A-7BF6B8EB6C4E}"/>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Hojas de cálculo</vt:lpstr>
      </vt:variant>
      <vt:variant>
        <vt:i4>112</vt:i4>
      </vt:variant>
    </vt:vector>
  </HeadingPairs>
  <TitlesOfParts>
    <vt:vector size="112" baseType="lpstr">
      <vt:lpstr>Principal</vt:lpstr>
      <vt:lpstr>dirección general</vt:lpstr>
      <vt:lpstr>dg jurídica</vt:lpstr>
      <vt:lpstr>sub normativa y doctrina</vt:lpstr>
      <vt:lpstr>sub recursos jurídicos</vt:lpstr>
      <vt:lpstr>sub asuntos penales</vt:lpstr>
      <vt:lpstr>sub representación externa</vt:lpstr>
      <vt:lpstr>dg aduanas</vt:lpstr>
      <vt:lpstr>sub oea</vt:lpstr>
      <vt:lpstr>sub registro y control aduanero</vt:lpstr>
      <vt:lpstr>sub técnica aduanera</vt:lpstr>
      <vt:lpstr>sub operación aduanera</vt:lpstr>
      <vt:lpstr>sub servicios y facilitación ce</vt:lpstr>
      <vt:lpstr>sub laboratorio aduanero</vt:lpstr>
      <vt:lpstr>dg fiscalización</vt:lpstr>
      <vt:lpstr>sub fisca tributaria</vt:lpstr>
      <vt:lpstr>sub fisca aduanera</vt:lpstr>
      <vt:lpstr>sub fisca cambiaria</vt:lpstr>
      <vt:lpstr>sub apoyo en la lucha contra de</vt:lpstr>
      <vt:lpstr>sub fisca internacional</vt:lpstr>
      <vt:lpstr>dg impuestos</vt:lpstr>
      <vt:lpstr>sub impulso formalización trib</vt:lpstr>
      <vt:lpstr>sub factura electrónica</vt:lpstr>
      <vt:lpstr>sub servicio al ciudadano asunt</vt:lpstr>
      <vt:lpstr>sub devoluciones</vt:lpstr>
      <vt:lpstr>sub recaudo</vt:lpstr>
      <vt:lpstr>sub admón rut</vt:lpstr>
      <vt:lpstr>sub cobranzas y control extensi</vt:lpstr>
      <vt:lpstr>dg innovación y tecnología</vt:lpstr>
      <vt:lpstr>sub procesamiento de datos</vt:lpstr>
      <vt:lpstr>sub innovación y proyectos</vt:lpstr>
      <vt:lpstr>sub de soluciones y desarrollo</vt:lpstr>
      <vt:lpstr>sub infraestructura tecnológica</vt:lpstr>
      <vt:lpstr>dg estratégica y de análitica</vt:lpstr>
      <vt:lpstr>sub planeación y cumplimiento</vt:lpstr>
      <vt:lpstr>sub estudios económicos</vt:lpstr>
      <vt:lpstr>sub información y análitica</vt:lpstr>
      <vt:lpstr>sub procesos</vt:lpstr>
      <vt:lpstr>sub análisis de riesgos y progr</vt:lpstr>
      <vt:lpstr>sub centro trazabilidad aduaner</vt:lpstr>
      <vt:lpstr>dg corporativa</vt:lpstr>
      <vt:lpstr>sub desarrollo talento humano</vt:lpstr>
      <vt:lpstr>sub asuntos disciplinarios</vt:lpstr>
      <vt:lpstr>sub logística</vt:lpstr>
      <vt:lpstr>sub financiera</vt:lpstr>
      <vt:lpstr>sub gestión empleo público</vt:lpstr>
      <vt:lpstr>sub compras y contratos</vt:lpstr>
      <vt:lpstr>sub administrativa</vt:lpstr>
      <vt:lpstr>sub escuela de impuestos y adua</vt:lpstr>
      <vt:lpstr>dg polfa</vt:lpstr>
      <vt:lpstr>sub gestión e investigación</vt:lpstr>
      <vt:lpstr>sub operativa policial</vt:lpstr>
      <vt:lpstr>of comunicaciones instit</vt:lpstr>
      <vt:lpstr>osi</vt:lpstr>
      <vt:lpstr>oci</vt:lpstr>
      <vt:lpstr>of tributación internacional</vt:lpstr>
      <vt:lpstr>do grandes contribuyentes</vt:lpstr>
      <vt:lpstr>sub oper fisca y liqui</vt:lpstr>
      <vt:lpstr>sub fisca y liqui internacional</vt:lpstr>
      <vt:lpstr>sub oper analisis y sectores es</vt:lpstr>
      <vt:lpstr>sub oper servicio, recaudo, cob</vt:lpstr>
      <vt:lpstr>sub operativa jurídica</vt:lpstr>
      <vt:lpstr>ad barranquilla</vt:lpstr>
      <vt:lpstr>ad bogotá</vt:lpstr>
      <vt:lpstr>ad cali</vt:lpstr>
      <vt:lpstr>ad cartagena</vt:lpstr>
      <vt:lpstr>ad cúcuta</vt:lpstr>
      <vt:lpstr>ad medellín</vt:lpstr>
      <vt:lpstr>ad aeropuerto el dorado</vt:lpstr>
      <vt:lpstr>imp barranquilla</vt:lpstr>
      <vt:lpstr>imp bogotá</vt:lpstr>
      <vt:lpstr>imp cali</vt:lpstr>
      <vt:lpstr>imp cartagena</vt:lpstr>
      <vt:lpstr>imp cúcuta</vt:lpstr>
      <vt:lpstr>imp medellín</vt:lpstr>
      <vt:lpstr>arauca</vt:lpstr>
      <vt:lpstr>armenia</vt:lpstr>
      <vt:lpstr>barranca</vt:lpstr>
      <vt:lpstr>bucaramanga</vt:lpstr>
      <vt:lpstr>buenaventura</vt:lpstr>
      <vt:lpstr>florencia</vt:lpstr>
      <vt:lpstr>girardot</vt:lpstr>
      <vt:lpstr>ibagué</vt:lpstr>
      <vt:lpstr>ipiales</vt:lpstr>
      <vt:lpstr>leticia</vt:lpstr>
      <vt:lpstr>maicao</vt:lpstr>
      <vt:lpstr>manizales</vt:lpstr>
      <vt:lpstr>montería</vt:lpstr>
      <vt:lpstr>neiva</vt:lpstr>
      <vt:lpstr>palmira</vt:lpstr>
      <vt:lpstr>pasto</vt:lpstr>
      <vt:lpstr>pereira</vt:lpstr>
      <vt:lpstr>popayán</vt:lpstr>
      <vt:lpstr>quibdó</vt:lpstr>
      <vt:lpstr>riohacha</vt:lpstr>
      <vt:lpstr>san andrés</vt:lpstr>
      <vt:lpstr>santa marta</vt:lpstr>
      <vt:lpstr>sincelejo</vt:lpstr>
      <vt:lpstr>sogamoso</vt:lpstr>
      <vt:lpstr>tuluá</vt:lpstr>
      <vt:lpstr>tunja</vt:lpstr>
      <vt:lpstr>urabá</vt:lpstr>
      <vt:lpstr>villavicencio</vt:lpstr>
      <vt:lpstr>valledupar</vt:lpstr>
      <vt:lpstr>yopal</vt:lpstr>
      <vt:lpstr>pto. asís</vt:lpstr>
      <vt:lpstr>tumaco</vt:lpstr>
      <vt:lpstr>pto. inirida</vt:lpstr>
      <vt:lpstr>pto. carreño</vt:lpstr>
      <vt:lpstr>san josé del guaviare</vt:lpstr>
      <vt:lpstr>pamplona</vt:lpstr>
      <vt:lpstr>mitú</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Coronel Parra</dc:creator>
  <cp:keywords/>
  <dc:description/>
  <cp:lastModifiedBy>Fulvia Andrea Moreno Segura</cp:lastModifiedBy>
  <cp:revision/>
  <dcterms:created xsi:type="dcterms:W3CDTF">2022-02-09T19:41:34Z</dcterms:created>
  <dcterms:modified xsi:type="dcterms:W3CDTF">2023-05-25T23:45:54Z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0x01010048E050D038F7314585E5B03A4EA6FFCB</vt:lpwstr>
  </property>
  <property fmtid="{D5CDD505-2E9C-101B-9397-08002B2CF9AE}" pid="3" name="MediaServiceImageTags">
    <vt:lpwstr/>
  </property>
</Properties>
</file>