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diazr2\Downloads\"/>
    </mc:Choice>
  </mc:AlternateContent>
  <xr:revisionPtr revIDLastSave="0" documentId="13_ncr:1_{BBB63FD9-7CAD-41C7-9A0D-F1E801247AF1}" xr6:coauthVersionLast="47" xr6:coauthVersionMax="47" xr10:uidLastSave="{00000000-0000-0000-0000-000000000000}"/>
  <bookViews>
    <workbookView xWindow="20370" yWindow="-120" windowWidth="29040" windowHeight="15720" firstSheet="1" activeTab="1" xr2:uid="{DB2B76F6-E40B-4483-8BA3-94818DDB165E}"/>
  </bookViews>
  <sheets>
    <sheet name="Resumen" sheetId="11" state="hidden" r:id="rId1"/>
    <sheet name="4to Trimestre 2025" sheetId="9" r:id="rId2"/>
    <sheet name="P" sheetId="12" state="hidden" r:id="rId3"/>
    <sheet name="Trimestre 4-2025-Breve" sheetId="13" r:id="rId4"/>
    <sheet name="Lista desplegables" sheetId="10" state="hidden" r:id="rId5"/>
  </sheets>
  <definedNames>
    <definedName name="_xlnm._FilterDatabase" localSheetId="1" hidden="1">'4to Trimestre 2025'!$A$5:$AE$49</definedName>
    <definedName name="_xlnm._FilterDatabase" localSheetId="0" hidden="1">Resumen!$A$1:$B$31</definedName>
    <definedName name="_xlnm._FilterDatabase" localSheetId="3" hidden="1">'Trimestre 4-2025-Breve'!$A$5:$AE$49</definedName>
    <definedName name="_xlnm.Print_Titles" localSheetId="1">'4to Trimestre 2025'!$3:$5</definedName>
    <definedName name="_xlnm.Print_Titles" localSheetId="3">'Trimestre 4-2025-Breve'!$3:$5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8" i="13" l="1"/>
  <c r="AC48" i="13"/>
  <c r="AC49" i="13" s="1"/>
  <c r="S48" i="13"/>
  <c r="R49" i="13" s="1"/>
  <c r="R48" i="13"/>
  <c r="L37" i="13"/>
  <c r="L16" i="13"/>
  <c r="AC48" i="9"/>
  <c r="AD48" i="9"/>
  <c r="S48" i="9"/>
  <c r="R48" i="9"/>
  <c r="L16" i="9"/>
  <c r="L37" i="9"/>
  <c r="AC49" i="9" l="1"/>
  <c r="R4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tc={19067DD6-057B-4D16-8C6C-EFD0472011B7}</author>
  </authors>
  <commentList>
    <comment ref="E27" authorId="0" shapeId="0" xr:uid="{19067DD6-057B-4D16-8C6C-EFD0472011B7}">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alcanzar este objetivo, nos comprometemos a optimizar nuestros procesos clave, disminuyendo significativamente los tiempos de respuesta. Esto se logrará mediante la implementación de un innovador sistema de selectividad flexible, el cual, apoyado en la analítica de datos, nos permitirá ser más eficientes y certeros en la generación de insumos de alto valor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tc={BE380989-86AF-4EBB-9908-FD9A644339B5}</author>
  </authors>
  <commentList>
    <comment ref="E27" authorId="0" shapeId="0" xr:uid="{BE380989-86AF-4EBB-9908-FD9A644339B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alcanzar este objetivo, nos comprometemos a optimizar nuestros procesos clave, disminuyendo significativamente los tiempos de respuesta. Esto se logrará mediante la implementación de un innovador sistema de selectividad flexible, el cual, apoyado en la analítica de datos, nos permitirá ser más eficientes y certeros en la generación de insumos de alto valor</t>
      </text>
    </comment>
  </commentList>
</comments>
</file>

<file path=xl/sharedStrings.xml><?xml version="1.0" encoding="utf-8"?>
<sst xmlns="http://schemas.openxmlformats.org/spreadsheetml/2006/main" count="1967" uniqueCount="444">
  <si>
    <t>DIRECCIONES SECCIONALES</t>
  </si>
  <si>
    <t>Compromisos</t>
  </si>
  <si>
    <t>Nivel Central</t>
  </si>
  <si>
    <t>N/A</t>
  </si>
  <si>
    <t>Aduanas de Bogotá - Aeropuerto El Dorado, Dirección Seccional de Aduanas de Bogotá, Dirección Seccional de Impuestos de Bogotá y Dirección Seccional de Impuestos y Aduanas de Girardot</t>
  </si>
  <si>
    <t>Con compromisos</t>
  </si>
  <si>
    <t>Dirección Seccional de Aduanas de Barranquilla y Dirección Seccional de Impuestos de Barranquilla</t>
  </si>
  <si>
    <t>No se fijaron compromisos</t>
  </si>
  <si>
    <t>Dirección Seccional de Aduanas de Cali, Dirección Seccional de Impuestos de Cali, Dirección Seccional de Impuestos y Aduanas de Tuluá, Dirección Seccional de Impuestos y Aduanas de Palmira, Dirección Seccional de Impuestos y Aduanas de Buenaventura</t>
  </si>
  <si>
    <t>Dirección Seccional de Aduanas de Cúcuta, Dirección Seccional de Impuestos de Cúcuta y Dirección Seccional delegada de Impuestos y Aduanas de Pamplona</t>
  </si>
  <si>
    <t>Dirección Seccional de Impuestos de Medellín, Dirección Seccional de Aduanas de Medellín y Dirección Seccional de Impuestos y Aduanas de Urabá</t>
  </si>
  <si>
    <t>Dirección Seccional de Impuestos de Cartagena y Dirección Seccional de Aduanas de Cartagena</t>
  </si>
  <si>
    <t>Dirección Seccional de Impuestos y Aduanas de Arauca</t>
  </si>
  <si>
    <t>Con compromisos implícitos</t>
  </si>
  <si>
    <t>Dirección Seccional de Impuestos y Aduanas de Armenia</t>
  </si>
  <si>
    <t>Dirección Seccional de Impuestos y Aduanas de Bucaramanga y Barrancabermeja</t>
  </si>
  <si>
    <t>Dirección Seccional de Impuestos y Aduanas de Florencia</t>
  </si>
  <si>
    <t>Dirección Seccional de Impuestos y Aduanas de Ibagué</t>
  </si>
  <si>
    <t>Dirección Seccional de Impuestos y Aduanas de Leticia</t>
  </si>
  <si>
    <t>Dirección Seccional de Impuestos y Aduanas de Maicao y Riohacha</t>
  </si>
  <si>
    <t>Dirección Seccional de Impuestos y Aduanas de Manizales</t>
  </si>
  <si>
    <t>Dirección Seccional de Impuestos y Aduanas de Montería</t>
  </si>
  <si>
    <t>Dirección Seccional de Impuestos y Aduanas de Neiva</t>
  </si>
  <si>
    <t>Dirección Seccional de Impuestos y Aduanas de Pasto, Ipiales y Tumaco</t>
  </si>
  <si>
    <t>Dirección Seccional de Impuestos y Aduanas de Pereira</t>
  </si>
  <si>
    <t>Dirección Seccional de Impuestos y Aduanas de Popayán</t>
  </si>
  <si>
    <t>Dirección Seccional de Impuestos y Aduanas de Quibdó</t>
  </si>
  <si>
    <t>Dirección Seccional de Impuestos y Aduanas de San Andrés</t>
  </si>
  <si>
    <t>Dirección Seccional de Impuestos y Aduanas de Santa Marta</t>
  </si>
  <si>
    <t>Dirección Seccional de Impuestos y Aduanas de Sincelejo</t>
  </si>
  <si>
    <t>Dirección Seccional de Impuestos y Aduanas de Tunja y Sogamoso</t>
  </si>
  <si>
    <t>Dirección Seccional de Impuestos y Aduanas de Valledupar</t>
  </si>
  <si>
    <t>Dirección Seccional de Impuestos y Aduanas de Villavicencio, Dirección Seccional delegada de Impuestos y Aduanas de Inírida, Dirección Seccional delegada de Impuestos y Aduanas de Puerto Carreño, Dirección Seccional delegada de Impuestos y Aduanas de San José del Guaviare</t>
  </si>
  <si>
    <t>Dirección Seccional de Impuestos y Aduanas de Yopal</t>
  </si>
  <si>
    <t>Dirección Seccional de Impuestos y Aduanas de Puerto Asís</t>
  </si>
  <si>
    <t>Dirección Seccional Delegada de Impuestos y Aduanas de Mitú</t>
  </si>
  <si>
    <t>Escenario de Rendición de Cuentas</t>
  </si>
  <si>
    <t>Información de los Compromisos</t>
  </si>
  <si>
    <t>Tipo de Escenario de Rendición de Cuentas</t>
  </si>
  <si>
    <t>Dependencia</t>
  </si>
  <si>
    <t>Fecha de realización del Escenario de Rendición de Cuentas</t>
  </si>
  <si>
    <t>Compromiso</t>
  </si>
  <si>
    <t>Meta</t>
  </si>
  <si>
    <t>Dependencia responsable de cumplir el compromiso</t>
  </si>
  <si>
    <t>Fecha inicio de ejecución</t>
  </si>
  <si>
    <t>Fecha de fin
(Cumplimiento del compromiso)</t>
  </si>
  <si>
    <t>Periodicidad de Seguimiento</t>
  </si>
  <si>
    <t>Fecha del seguimiento</t>
  </si>
  <si>
    <t xml:space="preserve">Responsable
(Quien registra el seguimiento) </t>
  </si>
  <si>
    <t xml:space="preserve">Porcentaje de avance 
(Cuantitativo) </t>
  </si>
  <si>
    <t xml:space="preserve">Descripción del avance 
(Cualitativo - Acciones adelantadas) </t>
  </si>
  <si>
    <t>Ruta de Evidencias 
que soportan el avance o cumplimiento</t>
  </si>
  <si>
    <t>Observaciones 
(Opcional)</t>
  </si>
  <si>
    <t>Fecha de monitoreo</t>
  </si>
  <si>
    <t xml:space="preserve">Responsable
(Quien registra el monitoreo) </t>
  </si>
  <si>
    <t>¿Se cumplió el compromiso?</t>
  </si>
  <si>
    <t>Observaciones, recomendaciones o alertas</t>
  </si>
  <si>
    <t>SI</t>
  </si>
  <si>
    <t>NO</t>
  </si>
  <si>
    <t>Comité Seccional TAC</t>
  </si>
  <si>
    <t>Fortalecer la alianza interinstitucional en materia tributaria, destacando que la
Secretaría de Hacienda dispone de programas y proyectos de inversión enfocados en la cultura tributaria esto acorde con la cultura de la contribución que gestiona la DIAN</t>
  </si>
  <si>
    <t>Realizar una (1) participación trimestral de la DIAN en los eventos convocados por la Secretaría de Hacienda Departamental, con el propósito de garantizar la difusión de la cultura de la contribución.</t>
  </si>
  <si>
    <t>División de Servicio al Ciudadano</t>
  </si>
  <si>
    <t>Trimestral</t>
  </si>
  <si>
    <t>José Libardo Castillo Ospina</t>
  </si>
  <si>
    <t>Se han desarrollado reuniones de articulación con la Secretaría de Educación Departamental de Arauca, con el propósito de conocer los enfoques institucionales en materia de Cultura de la Contribución, con miras a unificar criterios y fortalecer las acciones conjuntas orientadas a la promoción de esta cultura en el ámbito educativo. Estas acciones cuentan con el apoyo de la Secretaría de Hacienda Departamental, para la coordinación de los aspectos logísticos y de difusión relacionados con el evento de Cultura de la Contribución.
Como resultado de la gestión adelantada, se cuenta con tres manifestaciones de interés por parte de instituciones educativas para su vinculación al Programa Cultura de la Contribución.
Asimismo, en la Institución Educativa Francisco José de Caldas del municipio de Arauca se realizó una reunión de socialización del programa, en la cual se obtuvo la aceptación formal de la alianza con la DIAN, a través de la DIAN en Arauca.</t>
  </si>
  <si>
    <t>https://diancolombia.sharepoint.com/:f:/s/DSIAAR/EhaXaUrSyolFp2l4M0O6c3UBULaAq64f2HpLK0hjpFCP0A?e=OM7fGI</t>
  </si>
  <si>
    <t>La fecha de fin para el cumplimiento del compromiso es 28/02/2026</t>
  </si>
  <si>
    <t>24/10/2025</t>
  </si>
  <si>
    <t>Sandra Celis</t>
  </si>
  <si>
    <t>X</t>
  </si>
  <si>
    <t>La actividad se encuentra en proceso de ejecución.</t>
  </si>
  <si>
    <t>La Dian se organice conjuntamente con la Secretaría de Hacienda y asumir compromisos de participación activa en eventos locales como el Dia del Tendero, de manera que se logre un mayor impacto en la formación y concientización ciudadana.</t>
  </si>
  <si>
    <t>Realizar una (1) participación trimestral de la DIAN en los eventos liderados por la Secretaría de Hacienda Departamental, orientados a la difusión de la cultura de la formalización y la concientización tributaria, con especial énfasis en el gremio de tenderos.</t>
  </si>
  <si>
    <t>División de Fiscalización y Liquidación Tributaria, Aduanera y Cambiaria</t>
  </si>
  <si>
    <t>José Rogelio Eslava</t>
  </si>
  <si>
    <t>Se han desarrollado reuniones conjuntas con la Secretaría de Hacienda Departamental de Arauca para la planificación del evento masivo “Día del Tendero”, que se llevará a cabo en el municipio de Saravena, Arauca, el 20 de noviembre de 2025.
Propósito de la jornada lúdico-recreativa conjunta: Fortalecer la cultura de la legalidad y el cumplimiento voluntario de las obligaciones tributarias, promoviendo buenas prácticas comerciales en los establecimientos de barrio (tiendas, misceláneas y afines), y acercando la institucionalidad a la comunidad de tenderos.
En este evento, la DIAN – Dirección Seccional de Impuestos y Aduanas de Arauca participará con su portafolio de presencia institucional, a través del punto móvil de servicios, ofreciendo atención en trámites relacionados con el Registro Único Tributario (RUT) y orientación en temas de cultura tributaria, aduanera y cambiaria (TAC), dirigida a la ciudadanía en general.</t>
  </si>
  <si>
    <t>https://diancolombia.sharepoint.com/:f:/s/DSIAAR/Ev2k2MwsbHZOnZkHUn3V10gBa-OzNfPwEew656cmENe2CA?e=1B6CO6</t>
  </si>
  <si>
    <t>-</t>
  </si>
  <si>
    <t>En los diferentes eventos de capacitación, la DIAN extienda la invitación al gremio (Colegio de Contadores), dado que los profesionales contables son quienes realizan la liquidación de impuestos y constituyen los principales actores en el acompañamiento a los contribuyentes para el cumplimiento de sus obligaciones fiscales.</t>
  </si>
  <si>
    <t>Realizar una (1) capacitación trimestral de la DIAN sobre los temas de RST o Factura Electrónica, preferiblemente en la ciudad de Tame.</t>
  </si>
  <si>
    <t>Pendiente de inicio. No se encuentra dentro del período de seguimiento.</t>
  </si>
  <si>
    <t>Angela Marquez</t>
  </si>
  <si>
    <t>La actividad iniciará ejecución en el mes de octubre de 2025, de acuerdo con lo programado.</t>
  </si>
  <si>
    <t>Inclusión de temas de capacitación en materia aduanera, relacionados con requisitos y cumplimientos ante la DIAN.</t>
  </si>
  <si>
    <t>Realizar una (1) capacitación trimestral de la DIAN sobre los temas de importaciones temporales, importaciones o exportaciones.</t>
  </si>
  <si>
    <t>División de Operación Aduanera</t>
  </si>
  <si>
    <t>Camilo Andrés Contreras Licero</t>
  </si>
  <si>
    <t>Realizar jornadas de capacitación con representantes legales, contadores públicos de la región en temas de actualizaciones tributarias, aduaneras y cambiarias, declaración de renta en persona natural y jurídica, facturación electrónica y trámites habilitados de plataformas digitales.</t>
  </si>
  <si>
    <t>División Servicio al Ciudadano </t>
  </si>
  <si>
    <t>Gladys Camero Pimiento</t>
  </si>
  <si>
    <t>NA</t>
  </si>
  <si>
    <t>23/10/2025</t>
  </si>
  <si>
    <t>Dirección Seccional de Impuestos y Aduanas de Pasto y otras</t>
  </si>
  <si>
    <t>La DIAN, a través de la Dirección Seccional de Pasto y las seccionales de Ipiales, Tumaco y Puerto Asís, coordinará la realización de una mesa técnica con la Federación Nacional de Cacaoteros y demás autoridades competentes, para establecer estrategias conjuntas de control al contrabando de cacao.</t>
  </si>
  <si>
    <t>Una reunión</t>
  </si>
  <si>
    <t>DSIA Pasto, Ipiales,
Tumaco y Puerto Asís</t>
  </si>
  <si>
    <t>Juan Gabriel Obando</t>
  </si>
  <si>
    <t>Se realizó reunión con la Federación Nacional de Cacaoteros y autoridades locales. Actividad presencial el día 02-sep-25</t>
  </si>
  <si>
    <t>https://diancolombia.sharepoint.com/:f:/s/DSIATUM/ErafCH7eYf5Bu8WvxFrO0YoBpykKiQDIZrU6p8ym2nvnvw?e=arrCbk</t>
  </si>
  <si>
    <t>La DIAN de Pasto y la Defensoría del Contribuyente organizarán capacitaciones presenciales dirigidas a asociaciones y contribuyentes del municipio de Cumbal, enfocadas en formalización, RUT y facturación electrónica, durante el segundo semestre de 2025.</t>
  </si>
  <si>
    <t>Una Capacitación</t>
  </si>
  <si>
    <t>DSIA Pasto y
Defensoría del
Contribuyente</t>
  </si>
  <si>
    <t>Div. Servicio al Ciudadano</t>
  </si>
  <si>
    <t>Se adelantó acercamiento para la coordinación con la asociaciones de contribuyentes del municipio de Cumbal.</t>
  </si>
  <si>
    <t>Pendiente</t>
  </si>
  <si>
    <t>Actividad Programada tentativamente para el mes de noviembre de 2025.</t>
  </si>
  <si>
    <t>La DIAN de Pasto adelantará una agenda conjunta con la Secretaría de Agricultura y la Secretaría de Hacienda de Pasto para capacitar a asociaciones de pequeños productores y contribuyentes de los corregimientos en temas de formalización y obligaciones tributarias.</t>
  </si>
  <si>
    <t>DSIA Pasto</t>
  </si>
  <si>
    <t>Se estableció contacto con las Secretarías de Agricultura y Hacienda, a fin de organizar las capacitaciones.</t>
  </si>
  <si>
    <t>La Dirección Seccional de Pasto escalará a nivel central la solicitud de la Cámara de Comercio de Tumaco para evaluar la viabilidad de establecer una oficina de atención con competencia tributaria en Tumaco, que permita atender presencialmente a los comerciantes del Pacífico Nariñense.</t>
  </si>
  <si>
    <t>Gestión de solicitud</t>
  </si>
  <si>
    <t>Despacho</t>
  </si>
  <si>
    <t xml:space="preserve">Se remitió la solicitud de la Cámara de Comercio de Túmaco a nivel central. </t>
  </si>
  <si>
    <t>Se envió oficio a nivel central.</t>
  </si>
  <si>
    <t>La DIAN de Ipiales y Tumaco incluirán en su programación de capacitaciones temas relacionados con el proceso de devolución de IVA a turistas extranjeros, garantizando material didáctico impreso o virtual y coordinación con gremios del sector turístico y cámaras de comercio.</t>
  </si>
  <si>
    <t xml:space="preserve"> DSIA Ipiales y Tumaco</t>
  </si>
  <si>
    <t>21-oct-25
29-ago-25</t>
  </si>
  <si>
    <t>Juan Gabriel Obando
DSIA TUMACO, DSIA IPIALES</t>
  </si>
  <si>
    <t>Tumaco: Se realizó el primer encuentro Aduana - Empresa en la DSIA Tumaco. Actividad presencial el día 26-jun-25 (100%)
Ipiales: Se encuentra pendiente por definir las capacitaciones (0%)</t>
  </si>
  <si>
    <t>https://diancolombia.sharepoint.com/:f:/s/DSIATUM/Ei7WgadbLNNDlsd9xOhABzMBxOmE-8iQ9gjVDyzfPUNcgg?e=YZLucS</t>
  </si>
  <si>
    <t>Sandra Celis
Angela Marquez</t>
  </si>
  <si>
    <t>Esta pendiente la ejecución del compromiso por parte de la DS de Ipiales, por lo tanto se registra con un avance del 50%.</t>
  </si>
  <si>
    <t xml:space="preserve">Elevar al nivel central la solicitud sobre en el calendario tributario no se pongan todos los vencimientos juntos porque en Mayo es muy difícil y se tenga consideración con el contribuyente, haciendo referencia a que muchas obligaciones formales suelen estar en fechas cercanas. </t>
  </si>
  <si>
    <t>(i) Proponer modificación de calendario tributario</t>
  </si>
  <si>
    <t>Dirección Seccional de Impuestos y Aduanas de Pereira - Traslado de Petición
Dirección de Gestión de Impuestos - Respuesta de Petición</t>
  </si>
  <si>
    <t>Traslado de Petición: 10-jul-2025
Respuesta de Fondo:17-jul-2025</t>
  </si>
  <si>
    <t>DSIA de Pereira</t>
  </si>
  <si>
    <t>Se dio traslado de intervención de la ciudadanía a la Dirección de Gestión de Impuestos, para su análisis y proyección. 
El 17 de julio de 2025 la Dirección de Gestión de Impuestos dio respuesta de fondo a la ciudadanía.</t>
  </si>
  <si>
    <t>https://diancolombia-my.sharepoint.com/:f:/g/personal/ndelgadoc_dian_gov_co/EuwrOjlpg69BhDa7i7ra1GMBX_GkYTXfTZKa8bztQLKebw?e=nsqd7x</t>
  </si>
  <si>
    <t>Se da respuesta de fondo explicando la forma de modificación del calendario tributario. Igualmente, se explica la posibilidad de intervención al momento de publicarse el Decreto respectivo, para comentarios de la ciudadanía. Finalmente, se indica modificación relacionada con Información exógena de acuerdo a la Resolución 213 de 2025,</t>
  </si>
  <si>
    <t>Se promoverán estrategias de pedagogía, capacitación y atención directa a través de presencia institucional y puntos móviles, esto con el fin de facilitar el cumplimiento oportuno de las obligaciones formales y sustanciales en materia tributaria, aduanera y cambiaria.</t>
  </si>
  <si>
    <t xml:space="preserve">El 100% de los que lleguen </t>
  </si>
  <si>
    <t>No se recibió la ruta donde reposa la evidencia de la ejecución del compromiso.</t>
  </si>
  <si>
    <t>Continuar con la política de acercamiento a las poblaciones apartadas y de difícil acceso, garantizando la atención integral, oportuna y de calidad.</t>
  </si>
  <si>
    <t>En el 3er trimestre se logro acuerdo de entendimiento con dos municipio mas, Lopez de Micay y Timbiquí, logrando el acercamiento a población lejana, por lo que a 30 de septiembre se han vinculado 9 municipios del Departamento del Cauca.</t>
  </si>
  <si>
    <t>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t>
  </si>
  <si>
    <t>La DS adelantó acuerdos de entendimiento con 5 municipios del Departamento del Cauca adicionales a la meta proyectada.</t>
  </si>
  <si>
    <t>Dirección Seccional de Impuestos y Aduanas de Maicao</t>
  </si>
  <si>
    <t>Incrementar la formalización de negocios y personas de los 3 municipios de la zona de régimen especial Maicao, Uribia y Manaure, con el apoyo de la defensoría del contribuyente.</t>
  </si>
  <si>
    <t>Realizar una (1) participación trimestral de la DIAN en los eventos liderados por la Secretaría de Hacienda Departamental, Universidad de la Guajira y comerciantes del Régimen Especial Aduanero( Maicao, Uribia y Manaure) orientados a la difusión de la cultura de la formalización y la concientización tributaria, con especial énfasis en Asociaciones, comunidades Indígenas, comerciantes y/o otras actividades que requieran formalización</t>
  </si>
  <si>
    <t>DESPACHO</t>
  </si>
  <si>
    <t>CARLOS MAURICIO GARZON RODRIGUEZ</t>
  </si>
  <si>
    <t>•	El día 11 de septiembre se realizó desplazamiento a la comunidad indígena Ichipa ubicada en el km 133 vía  Puerto Bolívar con el fin de realizar campaña de capacitación de obligaciones formales donde asistieron 80 personas adscritas a las siguientes asociaciones indígenas:
1. Asociación de autoridades tradicionales Wayuu de los sectores de ichipia, miechin y allarance.
2.Asociación de Autoridades tradicionales Wayuu suliwo Wayuu Epieyu
3.Asociación de Autoridades tradicionales Wayuu clan Wayuu epieyu pushaina.   
(Se adjunta folleto de invitación y fotografías) 
•	Para el día 23 de septiembre la Dirección seccional en acompañamiento con la universidad de la Guajira y la secretaria Municipal tiene programada capacitación a los vendedores informales del municipio de Maicao</t>
  </si>
  <si>
    <t>https://diancolombia.sharepoint.com/:f:/s/DSIAMCAO/EgaVLg7kwWREr7DaZn6Ow8ABmkIQ7SDkE6vQpDLhfnC1dQ?e=zSK0Z6</t>
  </si>
  <si>
    <t>Desarrollar procesos de capacitación que faciliten el cumplimiento de las obligaciones sustanciales y procedimentales en todo el territorio del departamento.</t>
  </si>
  <si>
    <t>agosto</t>
  </si>
  <si>
    <t>Claudia Liliana Ortiz Castañeda</t>
  </si>
  <si>
    <t>"C:\Users\cortizc1\OneDrive - Dirección de Impuestos y Aduanas Nacionales de Colombia\Escritorio\PLANEACIÓN\2025\COMITÉ TAC\COMPROMISOS\C1"</t>
  </si>
  <si>
    <t>Con el fin de lograr un mayor impacto en el territorio, no afectar el cumplimiento de otras estrategias  y optimizar recursos, se plantea la estrategia de realizar una capacitación por cada subregiones de Caldas (Centrosur, Magdalena caldense, norte, alto occidente, alto oriente, bajo occidente)</t>
  </si>
  <si>
    <t>Intensificar los operativos y controles contra el contrabando al interior del departamento.</t>
  </si>
  <si>
    <t xml:space="preserve">División de Fiscalización y Liquidación Aduanera y Cambiaria </t>
  </si>
  <si>
    <t>C:\Users\cortizc1\OneDrive - Dirección de Impuestos y Aduanas Nacionales de Colombia\Escritorio\PLANEACIÓN\2025\COMITÉ TAC\COMPROMISOS\C2\Planilla No. 3 - Acumulado Jul - Ago 2025 (1).xlsm</t>
  </si>
  <si>
    <t>Incrementar en un 10% el número de operativos de control medido en actas de hechos en comparación con las realizadas en 2024</t>
  </si>
  <si>
    <t>Realización de capacitaciones en temas de interés general, orientadas a fomentar un adecuado comportamiento fiscal por parte de la ciudadanía y a fortalecer la cultura de la contribución.</t>
  </si>
  <si>
    <t>20 actividades</t>
  </si>
  <si>
    <t>Etelberto Cepeda Diaz</t>
  </si>
  <si>
    <t>Se ha realizado capacitaciones relacionadas a Obligaciones tributarias, Facturación Electrónica, Formalización, Renta Persona natural entre otras impactando a la fecha a 471 ciudadanos </t>
  </si>
  <si>
    <t>22/10/2025</t>
  </si>
  <si>
    <t>La actividad se encuentra en proceso de ejecución, no obstante, se sugiere priorizar su cumplimiento ya que la fecha de vence el 31-dic-25.</t>
  </si>
  <si>
    <t>Realización del Segundo Diplomado de actualización Tributario y Aduanero con la Defensoría del Contribuyente y Usuario Aduanero</t>
  </si>
  <si>
    <t>Actualización de los distintos procesos y normas en materia Tributaria y Aduanera, llegando a la ciudadanía en general</t>
  </si>
  <si>
    <t>Xiomara Reyes Pineda</t>
  </si>
  <si>
    <t>El curso comenzó el 9 de septiembre, cumpliéndose cuatro secciones en el mes, inscritos 245</t>
  </si>
  <si>
    <t>Curso finaliza el 7 de octubre de 2025</t>
  </si>
  <si>
    <t>Andrea Moreno
Angela Marquez</t>
  </si>
  <si>
    <t>La actividad se encuentra en proceso de ejecución, no obstante, se sugiere priorizar su cumplimiento ya que la fecha de vence el 7-oct-25.</t>
  </si>
  <si>
    <t>Incrementar las acciones de control enfocadas al control al contrabando abierto y el contrabando técnico en el año 2025, buscando promover el cumplimiento voluntario de las obligaciones aduaneras.</t>
  </si>
  <si>
    <t>Fortalecer las acciones de control al contrabando abierto en el tercer trimestre del año 2025, realizando 2 mesas locales anti-contrabando con la participación de entidades como el ICA, INVIMA; FND, POLFA; ejecutando controles en puntos estratégicos de ingreso de mercancía a la ciudad de Bogotá y en las ciudades donde tiene competencia esta Dirección Seccional, como Ibagué, Neiva, Sogamoso; además realizar controles en depósitos, bodegas, parques industriales, establecimientos abiertos al publico donde se comercialice mercancía de procedencia extranjera, con el objetivo combatir el contrabando abierto en sectores como textiles, confecciones, calzado, marroquinería, juguetería, licores, cigarrillos, medicamentos, y con el fin de aumentar el cumplimiento voluntario de las obligaciones aduaneras</t>
  </si>
  <si>
    <t>Dirección Seccional de Aduanas de Bogotá</t>
  </si>
  <si>
    <t>El compromiso se planteó con fecha de inicio de ejecución para el 01 de octubre de 2025, por ende, no se han registrado avances ni acciones adelantadas para el seguimiento con corte al 30 de septiembre de 2025.</t>
  </si>
  <si>
    <t>Incrementar la disposición de mercancías reportada en el abandono legal ubicadas en los depósitos públicos.</t>
  </si>
  <si>
    <t>Disponer 6.664 DIMS que se encuentran ingresados en el sistema ADA a la fecha el cual genera un valor de 2.470.795.346 pesos</t>
  </si>
  <si>
    <t>Disminuir los tiempos de respuesta de cada uno de los procesos que desarrollamos, a partir de la implementación de una selectividad flexible que nos brindará la analítica.</t>
  </si>
  <si>
    <t>Enviar un mínimo de 50 insumos a la Dirección de Fiscalización Aduanera de Bogotá para su respectivo control.</t>
  </si>
  <si>
    <t>Dirección Seccional de Aduanas de Bogotá - Aeropuerto el Dorado-División Operación Aduanera-División Carga</t>
  </si>
  <si>
    <t>Jefes de División( Revisar enlace de matriz seguimiento)</t>
  </si>
  <si>
    <t>La generación sistemática de insumos de alto valor es la consecuencia directa de una selectividad que, aunque en desarrollo, ya demuestra su eficacia para fortalecer el control posterior y, a su vez, reducir los tiempos de intervención en el universo total de operaciones. La estrategia general se enfoca en la implementación de autocontroles, la asignación de recursos dedicados y el análisis de datos para identificar y documentar irregularidades en las operaciones de comercio exterior.
Se destacan las siguientes acciones y resultados clave:
Alto Volumen de Hallazgos: Sobresale el significativo número de casos remitidos por la División de Control de Carga (120 insumos en el trimestre), el GIT Importaciones (84 insumos) y el GIT Zona Franca (71 insumos). Estas cifras evidencian una robusta actividad de control en áreas críticas como los tránsitos aduaneros, el uso indebido del sistema por parte de importadores y las operaciones en zonas francas.</t>
  </si>
  <si>
    <t>https://diancolombia.sharepoint.com/:f:/s/DSABAD/EjbcrDwBXpZKqQSKcvnaswcBf5aLvzvsF7NHsEXchlsgCg?e=H5sQfT</t>
  </si>
  <si>
    <t>"Se realizó la verificación por mes, cumplimiendo la meta de 50 insumos enviados a Fiscalización. Con los siguientes resultados: Mes julio: 158 insumos;Agosto: 106 insumos, y septiembre: 168 insumos; esto para un cumplimiento del 288%.
Debido al alcance de cumplimiento que tuvo en este trimestre el compromiso adquirido por las , se considera necesario que para el próximo trimestre Octubre - diciembre, subir la meta a 100 insumos. "</t>
  </si>
  <si>
    <t>Andrea Moreno</t>
  </si>
  <si>
    <t>Adelantar la capacitación a nuestros usuarios, con la implementación en temas específicos con los programas que actualmente desarrollamos como el plan canguro y los encuentros Aduana - Empresa.</t>
  </si>
  <si>
    <t>Realizar mínimo ( 1 ) encuentro Aduana Empresa mensual</t>
  </si>
  <si>
    <t xml:space="preserve">Dirección Seccional de Aduanas de Bogotá - Aeropuerto el Dorado- División Servicio al Ciudadano </t>
  </si>
  <si>
    <t>Ivon Andrea Martin García</t>
  </si>
  <si>
    <t>Durante este trimestre, la División de Servicio al Ciudadano ha impulsado la realización de los Encuentros Aduana-Empresa, con el objetivo de fortalecer la relación entre la DIAN y el sector empresarial. Estas jornadas han tenido como propósito promover el cumplimiento voluntario de la normativa aduanera, mediante la realización de capacitaciones orientadas a temas normativos y diversos procedimientos en materia aduanera de competencia de esta Dirección Seccional.
En el marco de estos encuentros, se recogieron inquietudes, sugerencias y necesidades del sector privado, con el fin de identificar oportunidades de mejora en los servicios y procesos de la administración aduanera. Así mismo, se promovieron buenas prácticas en el  cumplimiento y gestión aduanera, fomentando la transparencia y la cooperación institucional, lo que contribuye a la reducción de barreras.
Adicionalmente, en cada Encuentro Aduanas Empresa realizado se buscó impulsar programas como el Plan Canguro Exportador  y así como otras iniciativas orientadas a facilitar el comercio exterior.</t>
  </si>
  <si>
    <t>Se realizaron 3 Encuentros Aduana Empresa durante el trimestre de julio a septiembre 2025.
(Uno en cada mes)</t>
  </si>
  <si>
    <t>Optimizar los términos, la calidad y efectividad en la sustentación de los trámites.</t>
  </si>
  <si>
    <t>Realizar 5 reuniones con los Jefes de punto y/o sus equipos sobre las herramientas y análisis de las inconsistencias del RUT</t>
  </si>
  <si>
    <t>Dirección Seccional de Impuestos de Bogotá</t>
  </si>
  <si>
    <t>20/102025</t>
  </si>
  <si>
    <t>Jose Wilson Fuquen Bernal / Ivan Guillermo Mendoza Ramírez</t>
  </si>
  <si>
    <t>Se ha realizado 1 reunión de socialización del plan de mejora del tema y 3 reuniones de presentación de la analítica de datos sobre las inconsistencias en el Diligenciamiento del RUT, en ellas se promovió el uso de la herramienta "macro de responsabilidades" y el registro para la identificación puntual de inconsistencias por casilla.</t>
  </si>
  <si>
    <t>https://diancolombia.sharepoint.com/:f:/s/DSIBO/EhwD9I_aRolNnIsaMpoPWBcBmmEAqLWB3Y2vYjrnnkeXDg?e=ZGvRqI</t>
  </si>
  <si>
    <t>DSIB Servicio Ciudadano</t>
  </si>
  <si>
    <t>Fortalecer el proceso de agendamiento de citas de los contribuyentes en cuanto a recaudo y cobranzas, así como, la capacitación por sectores económicos.</t>
  </si>
  <si>
    <t>1. Ejecutar las actividades contempladas en el Plan de Participación Ciudadana y Rendición de Cuentas, mediante el desarrollo de seis (6) jornadas de capacitación orientadas al acercamiento con los contribuyentes.</t>
  </si>
  <si>
    <t>Juan Manuel Galvis / Nini Johana Sepúlveda</t>
  </si>
  <si>
    <t xml:space="preserve">Meta 1. La División de Cobranzas ha ejecutado 4 acciones de capacitación de acercamiento con contribuyentes, dirigido a personas naturales y jurídicas en los siguientes temas: socialización cobro coactivo y depósitos judiciales, extinsión de obligaciones post y/o autorización de aplicación de depósitos judiciales, contribuyentes con obligaciones pendientes de pago y medida cautelar, y obligaciones pendientes de pago - póngase al día con la DIAN (7 sesiones).  </t>
  </si>
  <si>
    <t>Consultar documento de Participación Ciudadana Liderado por Subdirección de Planeación, allí se reportan los avances.</t>
  </si>
  <si>
    <t>Meta 2. La División de Cobranzas da continuidad a la estrategia de agendamiento virtual y presencial semanalmente a través de los siguientes 4 puntos de atención: BCH, Avenida Calle 68, BIMA, Calle 75 y Videollamada, atendiendo con corte a la fecha 26.756 contribuyentes, durante las 20 semanas de apertura de la agenda virtual y la continuidad de la presencial. Igualmente se amplió la atención de la sede BCH a los demás puntos de atención.</t>
  </si>
  <si>
    <t>https://diancolombia.sharepoint.com/:f:/s/DSIBO/Eo8WoGRmta1DmUaY_CePGy4BaQQ_Yo4V5yOXnWSdpBBDUw?e=qThxxd</t>
  </si>
  <si>
    <t>Articular y coordinar con la Dirección Seccional de Aduanas de Bogotá para la realización de controles en conjunto.</t>
  </si>
  <si>
    <t>Realizar una actividad conjunta o de apoyo con la Dirección Seccional de Aduanas de Bogotá, orientada a la realización de controles.</t>
  </si>
  <si>
    <t>Nelson Mauricio Bautista Torres</t>
  </si>
  <si>
    <t>Se recibió el Memorando No. 190 del 25 del 18 de septiembre de 2025, el cual da los lineamientos para el control integral del cumplimiento de las obligaciones tributarias, aduaneras, cambiarias e internacionales a usuarios de zonas francas, el cual se encuentra en revisión para determinar las acciones que se van a realizar desde esta División</t>
  </si>
  <si>
    <t>https://diancolombia.sharepoint.com/sites/diannetpruebas/Normatividad/Memorandos/Memorando-000190-18092025.pdf</t>
  </si>
  <si>
    <t>División de Fiscalización y Liquidación Tributaria Extensiva</t>
  </si>
  <si>
    <t>Hacer presencia en los 86 municipios que hacen parte de la jurisdicción de la Dirección Seccional de Impuestos de Bogotá para garantizar el entendimiento y cumplimiento de los deberes formales de los contribuyentes con calidad, servicio y oportunidad.</t>
  </si>
  <si>
    <t xml:space="preserve">Jose Wilson Fuquen Bernal / </t>
  </si>
  <si>
    <t>Con corte a septiembre, la Dirección Seccional logró presencia institucional en 68 municipios. Para octubre se programó visita a 14 municipios, un (1) municipio se programó para el mes de noviembre y se espera confirmación de fechas en tres más. Esta meta está prevista para cumplirse en su totalidad durante el mes de noviembre.</t>
  </si>
  <si>
    <t>https://diancolombia.sharepoint.com/:f:/s/DSIBO/EnE8PV5XEqhHoV8Nujb7SxQBbZz_FOcPItLaEZmbcHytIQ?e=UCkFaj</t>
  </si>
  <si>
    <t>Implementar una estrategia administrativa para atender picos en las cargas del servicio y mantener los indicadores de respuesta de atención a contribuyentes.</t>
  </si>
  <si>
    <t xml:space="preserve">Seguimiento mensual por parte de los Jefes de GIT, al cumplimiento del Plan de trabajo con cada auditor, priorizando PO, vencimientos e Inactivos
Reporte por parte de secretaria, al desarrollo de expedientes por GIT </t>
  </si>
  <si>
    <t xml:space="preserve">Dario Alfonso Arias </t>
  </si>
  <si>
    <t>Se ha realizado desde Secretaria seguimiento al desarrollo de los expedientes , de la misma manera los Jefes de GIT han realizado seguimiento al cumplimiento de los planes de trabajo</t>
  </si>
  <si>
    <t>https://diancolombia.sharepoint.com/:f:/s/DSIBO/EsHNN4YNVX1CrrGu439JVY4Baj5FMFHNmQOdfIm92wb1cg?e=zJMqXe</t>
  </si>
  <si>
    <t xml:space="preserve">División de Fiscalización y Liquidación Tributaria Intensiva para Personas Jurídicas y Asimiladas </t>
  </si>
  <si>
    <t>La actividad se encuentra en proceso de ejecución, no obstante, se sugiere priorizar su cumplimiento ya que la fecha de vence el 1-dic-25.</t>
  </si>
  <si>
    <t>Robustecer la gestión y oportunidad de respuesta a las solicitudes radicadas por los contribuyentes.</t>
  </si>
  <si>
    <t>1. Desde la división administrativa y financiera se asegurara el cumplimiento de al menos el 90% de las actividades definidas en el plan de trabajo para mejorar la gestión de la correspondencia de entrada.</t>
  </si>
  <si>
    <t>Milena Medina
Juliana Mendoza</t>
  </si>
  <si>
    <t>Meta 1. Durante el tercer trimestre se han llevado a cabo las siguientes actividades para la meta número 1 de este compromiso: 1. Se adelantó la elaboración del manual  para el manejo de la correspondencia de entrada con los pasos y esquemas del proceso. 2. Acercamientos con el personal de 4-72 acerca de los temas más importante para abordar en las capacitaciones. 3. Se atendieron las necesidades del chat de Mesa de Ayuda - Correspondencia de entrada 4-72, dónde se dio respuesta a las inquietudes de direccionamiento a los funcionarios encargados del proceso. 4. Se ejecutó el monitoreo de correspondencia de entrada a través del tablero de Power BI y los archivos de Excel que diligencia el equipo de 4-72.</t>
  </si>
  <si>
    <t>https://diancolombia.sharepoint.com/:f:/s/DSIBO/EjKz7YGQ951BobJ2M1k2A0gBC-NVr-hjIovUndDiPxj_dA?e=hi1D4t</t>
  </si>
  <si>
    <t>2. Diseñar y difundir un contenido audiovisual en formato Reels, orientado a la divulgación de los trámites propios del área de la División de Cobranzas, dirigido específicamente a los contribuyentes, con el fin de facilitar el acceso a la información y promover el cumplimiento de sus obligaciones.</t>
  </si>
  <si>
    <t>juan Manuel Galvis / Nini Johana Sepúlveda</t>
  </si>
  <si>
    <t>Meta 2. Desde el Despacho de la División de Cobranzas se diseñó y aprobó el guion  para el contenido audiovisual, sobre trámites de Facilidades de Pago con la DIAN.</t>
  </si>
  <si>
    <t>Fortalecer la presencia institucional, logrando un mayor desarrollo y contribución fiscal en la región.</t>
  </si>
  <si>
    <t>Realización de quince (15) jornadas de capacitación, orientación y acompañamiento a emprendedores, comerciantes, asociaciones y grupos de contribuyentes no formalizados con el apoyo de alcaldías, cámaras de comercio, JAC y demás aliados identificados en el territorio</t>
  </si>
  <si>
    <t>Dirección Seccional de Impuestos y Aduanas de Girardot</t>
  </si>
  <si>
    <t>Martha Rocio Trujillo Martinez</t>
  </si>
  <si>
    <t>Se han realizado 10 Capacitaciones, en los cuales se han tratado RST/RUB. facturación electrónica, IVA, declaración de renta.</t>
  </si>
  <si>
    <t>https://diancolombia-my.sharepoint.com/:f:/g/personal/mtrujillom2_dian_gov_co/EgCD3hnC9Y1Gofj-bGict9oBmEdyu_JKxrGTLI5W_IwNLA?e=EkugXI</t>
  </si>
  <si>
    <t>22 octubre</t>
  </si>
  <si>
    <t>Mantener la calidad en la prestación de servicio y cercanía al ciudadano de los contribuyentes de la región y de los visitantes por nuestra ubicación estratégica.</t>
  </si>
  <si>
    <t>Realización de quince (15) puntos móviles para ofertar  nuestros servicios de inscripción y actualización de RUT a la comunidad, en alianza con alcaldías, cámaras de comercio, JAC y demás actores identificados en el territorio</t>
  </si>
  <si>
    <t>33.33%</t>
  </si>
  <si>
    <t>Se han realizado 5 Puntos Móviles, servicios de inscripción, actualización y modificación de RUT.</t>
  </si>
  <si>
    <t>Incentivar las alianzas estratégicas con las universidades e institutos de educación formal con el ánimo de constituir núcleos de apoyo fiscal (NAF) que contribuyan en un mayor cubrimiento y atención al ciudadano fortaleciendo con ellos la cultura de la contribución.</t>
  </si>
  <si>
    <t>Consecución de firma de un (1) convenio NAF entre la DSIA Girardot y con IE ubicada en la jurisdicción de la seccional</t>
  </si>
  <si>
    <t>Se están realizando los acercamientos con universidades de la jurisdicción para cumplir este objetivo</t>
  </si>
  <si>
    <t>Esta tarea se encuentra en proceso.</t>
  </si>
  <si>
    <t>Instalar en el punto de contacto un pendón con la información de la Defensoría del Contribuyente y usuario Aduanero</t>
  </si>
  <si>
    <t>UN PENDON INSTITUCIONAL DE LA DEFENSORIA DEL CONTRIBUYENTE Y USUARIO ADUANERO</t>
  </si>
  <si>
    <t>Defensoría del Contribuyente y del Usuario Aduanero</t>
  </si>
  <si>
    <t>AMPARO SILVA GUTIERREZ</t>
  </si>
  <si>
    <t>Se estableció comunicación con la Defensoría y nos informaron que Los pendones que se adquirieron a finales del año pasado ya fueron ubicados y no tienen disponibles.
Estamos buscando una alternativa viable sobre la que le informaremos oportunamente.</t>
  </si>
  <si>
    <t>Correo electrónico y comunicación vía teams y cartelera externa de la DSIA Florencia.</t>
  </si>
  <si>
    <t>Compromiso conjunto con la defensoría del contribuyente y usuario aduanero.
Se están explorando y gestionando otras alternativas para obtener el pendón y así cumplir con el requerimiento de la ciudadanía.
Mientras eso se logra se ha colocado información relevante de la defensoría en la cartelera externa de la entidad, para que los transeuntes y visitantes conozcan.</t>
  </si>
  <si>
    <t>24-10-2025</t>
  </si>
  <si>
    <t>La actividad se encuentra en proceso de ejecución, no obstante, se recomienda analizar las alternativas para cumplir el compromiso dentro del plazo establecido, que vence el 30-nov-25.</t>
  </si>
  <si>
    <t>Realizar para la vigencia 2025 una buena rotación de inventarios de mercancías ADA, haciendo seguimiento a las fechas de ingreso de las mercancías y su tiempo para disponer según su característica especifica.</t>
  </si>
  <si>
    <t>Para diciembre de 2025, cumplir con por lo menos una disposición del 85% de mercancías ADA vigencia 2024.</t>
  </si>
  <si>
    <t>Dirección Seccional
Valledupar</t>
  </si>
  <si>
    <t xml:space="preserve">Neydelina Riobo Becerra </t>
  </si>
  <si>
    <t xml:space="preserve">Se ha dispuesto de un total de $4.192,421,163 de mercancías ADA en lo que va corrido de la presente vigencia, de los cuales $793.419.444 se dispusieron el trimestre de junio a septiembre. </t>
  </si>
  <si>
    <t>https://diancolombia.sharepoint.com/:x:/s/Subdi-Logistica/EVEiUHS_r4FCl7DOqpb4X6QBrVX40K0xdmgCCwunO9uqcQ?CID=fb57b1d1-ae24-7d74-8a09-4b6be12a6f37&amp;e=lxQD98</t>
  </si>
  <si>
    <t xml:space="preserve">La ruta ingresada en la columna N, corresponde al informe mensual enviado por la Subdirección Logística del Nivel Central. </t>
  </si>
  <si>
    <t>Por parte del GIT de Documentación, el envío de la relación de los actos ejecutoriados para así poder realizar el registro de situación jurídica.</t>
  </si>
  <si>
    <t>No. de Actas de Aprensión en firme remitidas en el periodo / No. de Actas de Aprehensión Ejecutoriadas en el periodo * 100</t>
  </si>
  <si>
    <t>Fabio Ricardo Téllez Romero</t>
  </si>
  <si>
    <t>Para el periodo comprendido entre el 1 de julio de 2025 y el 30 de septiembre de 2025, no se reporta avance teniendo en cuenta que la fecha que se estableció para el inicio de la ejecución del compromiso es 1 de octubre de 2025.</t>
  </si>
  <si>
    <t>Acordar nueva fecha para el comité TAC 2026, modalidad y lugar.</t>
  </si>
  <si>
    <t>Dirección Seccional de Impuestos y Aduanas de Buenaventura</t>
  </si>
  <si>
    <t>Maribel Zapata Corrales</t>
  </si>
  <si>
    <t xml:space="preserve">*Acercamiento teams entre funcionarios del despacho de la DSIA Buenaventura y DSIA Palmira, fechas 26,29,30 de septiembre (Brenda Vanessa Valbuena Vanin, Emilio Antonio Robles Brito, Maribel Zapata Corrales, John Mario Micolta Garzon, Olga Soraya Vanegas Hinestroza) *Correo de seguimientos a compromisos comité TAC 2025: Enlace Palmira 23/09/2025; Enlace Buenaventura 29/09/2025; Enlaces Todas las Seccionales 01/10/2025 * </t>
  </si>
  <si>
    <t>https://diancolombia.sharepoint.com/:f:/s/DSIABU/EhxT5Apn-6BGi6gGhvjxpNcB1SEYQuxtEjx44xJh40Rw7g?e=gCsjJt</t>
  </si>
  <si>
    <t>El 100% de la meta del compromiso (E40), indica que ya se acordó nueva fecha para el comité TAC 2026, modalidad y lugar. El 25% de avance (L40), indica las actividades o acercamientos trimestrales realizados para  lograr el cumplimiento de ese compromiso. Como marco temporal para su realización, la fecha exacta de ejecución queda sujeta a disponibilidad y validación por parte de las seccionales involucradas.</t>
  </si>
  <si>
    <t>Evaluar la posibilidad de que el próximo comité se pueda llevar a cabo de manera presencial, y poder así, tener un mayor acercamiento e impacto con la ciudadanía en general. Sin embargo, para esto se requiere tener esta fecha con anticipación para todo el trámite de los viáticos.</t>
  </si>
  <si>
    <t>El 100% de la meta del compromiso (E41), indica que ya se evaluó la posibilidad de realizar el comité TAC 2026 de manera presencial en Buenaventura. El 25% de avance (L41), indica las actividades o acercamientos trimestrales realizados para  lograr el cumplimiento de ese compromiso. La definición anticipada de la fecha permitirá gestionar oportunamente los trámites administrativos relacionados con viáticos, desplazamientos y demás requerimientos logísticos.</t>
  </si>
  <si>
    <t>Mantenimiento de la continuidad en la ejecución de visitas conjuntas interinstitucionales, con el objetivo de consolidar alianzas estratégicas y promover la implementación de mejores prácticas en los procesos de fiscalización</t>
  </si>
  <si>
    <t>Despacho de la Dirección Seccional – División de Fiscalización y Liquidación Tributaria Extensiva</t>
  </si>
  <si>
    <t>Despacho de la Dirección Seccional</t>
  </si>
  <si>
    <t xml:space="preserve"> </t>
  </si>
  <si>
    <t xml:space="preserve">https://diancolombia.sharepoint.com/sites/DSIAA/201DSIAADespacho/Forms/AllItems.aspx?id=%2Fsites%2FDSIAA%2F201DSIAADespacho%2F73%5FActas%5Fde%5FComite%2F73%5FActas%5F2025%2F2025%5F101000201%5F073%5FActas%5FComit%C3%A9%5FTAC&amp;viewid=4b037f77%2D0c3d%2D47d3%2D83bd%2D5b797a5e6314
 </t>
  </si>
  <si>
    <t>Realización de reuniones con los diferentes gremios para establecer necesidades y plan de trabajo conjunto para fortalecer la cultura de la contribución y formalización tributaria</t>
  </si>
  <si>
    <t>Se realizó reunión con el Comité Intergremial del Quindío. Se aclararon inquietudes en materia tributaria, aduanera y cambiaria. Se acordaron acciones conjuntas de capacitación y cercanía ciudadana</t>
  </si>
  <si>
    <t>Realización de reuniones con las diferentes entidades gubernamentales del orden territorial para establecer necesidades y plan de trabajo conjunto para fortalecer la cultura de la contribución y formalización tributaria</t>
  </si>
  <si>
    <t>Se han realizado múltiples reuniones que entidades locales, se destacan la realizada con La Secretaria de Hacienda del Departamento del Quindío, Secretaria de Hacienda del Municipio de Armenia y Secretaria de Hacienda del Municipio de Calarcá, con quienes se acordaron acciones conjuntas en materia TAC de visitas y control  a contribuyentes.</t>
  </si>
  <si>
    <t>CONSOLIDADO COMPROMISOS RESULTANTES DE ESPACIOS DE RENDICIÓN DE CUENTAS 2025</t>
  </si>
  <si>
    <t>Seguimiento 1era Línea de Defensa
- Dependencia Responsable -
Corte: 30-sept-2025</t>
  </si>
  <si>
    <t>Monitoreo 2da Línea de Defensa 
- Subdirección de Planeación y Cumplimiento -
Corte: 30-sept-2025</t>
  </si>
  <si>
    <t>Seguimiento 1era Línea de Defensa
- Dependencia Responsable -
Corte: 31-dic-2025</t>
  </si>
  <si>
    <t>Monitoreo 2da Línea de Defensa 
- Subdirección de Planeación y Cumplimiento -
Corte: 31-dic-2025</t>
  </si>
  <si>
    <t>Se han desarrollado reuniones de articulación con la Secretaría de Educación Departamental de Arauca, con el propósito de conocer los enfoques institucionales en materia de Cultura de la Contribución, con miras a unificar criterios y fortalecer las acciones conjuntas orientadas a la promoción de esta cultura en el ámbito educativo. Estas acciones cuentan con el apoyo de la Secretaría de Hacienda Departamental, para la coordinación de los aspectos logísticos y de difusión relacionados con el evento de Cultura de la Contribución.
Como resultado de la gestión adelantada, se finaliza con tres manifestaciones de interés por parte de instituciones educativas para su vinculación al Programa Cultura de la Contribución "Aceptación de Alianza con la DIAN a través de la Dirección Seccional de Impuestos y Aduanas de Arauca en el marco del programa Cultura de la Contribución en la Escuela – CCE, para la formación de los estudiantes de la Institución Educativa" (IE Francisco José de Caldas, Simón Bolívar, Santander) debidamente formalizadas.</t>
  </si>
  <si>
    <t>N.A</t>
  </si>
  <si>
    <t>23/01/2026</t>
  </si>
  <si>
    <t xml:space="preserve">Andrea Moreno </t>
  </si>
  <si>
    <t xml:space="preserve">La actividad se encuentra en ejecución. </t>
  </si>
  <si>
    <t>Durante el día 20 de noviembre de 2025, en el marco de la conmemoración y celebración del Día del Comerciante Legal (Tendero), evento realizado en la ciudad de Saravena y liderado por la Secretaría de Hacienda Departamental y la Cámara de Comercio del Piedemonte Araucano, participó la DIAN Seccional Arauca, brindando servicios de inscripción y actualización del RUT, así como orientación y capacitación en los temas requeridos por los usuarios.</t>
  </si>
  <si>
    <t>https://diancolombia.sharepoint.com/:f:/s/DSIAAR/IgD9pNjMLGx2Tp2ZB1J91ddIAWvjszXz8BHsOuenJhDXtgg?e=wqVoSr</t>
  </si>
  <si>
    <t>Compromiso cumplido.</t>
  </si>
  <si>
    <t xml:space="preserve">Se logró el cumplimiento del compromisoantes del tiempo  señalalado para el fin de la actividad,  asegurando la capacitación necesaria para los usuarios en los referente al RUT. </t>
  </si>
  <si>
    <t>No se contó con personal idóneo disponible para atender la solicitud de capacitación, debido a limitaciones en la capacidad operativa. Adicionalmente, la ciudadanía manifestó preferencia por la capacitación en el tema de Devoluciones y Compensaciones. No obstante, se debe tener en cuenta que la única funcionaria encargada de la gestión de dicho proceso en la Seccional se encontraba atendiendo un alto volumen de solicitudes de devolución radicadas, las cuales tenían carácter prioritario en cuanto a los tiempos para resolver.</t>
  </si>
  <si>
    <t> </t>
  </si>
  <si>
    <t xml:space="preserve">Se recomienda  replantear el compromiso en términos de tiempo y capacidad operativa para su óptimo cumplimiento, ya que tiene un plazo estipulado según el Acta , parra el 31 de marzo de 2026. </t>
  </si>
  <si>
    <t>Se brindaron a los ciudadanos colombianos residentes en el exterior y a los turistas interesados en ingresar a Colombia durante fechas festivas, los conocimientos básicos y necesarios sobre el régimen de importación temporal de medios de transporte de turistas, con el fin de dar a conocer la existencia de dicho régimen y los requisitos legalmente exigidos para acceder al mismo.</t>
  </si>
  <si>
    <t>https://diancolombia.sharepoint.com/:f:/s/DSIAAR/IgA7f9jA4CrPQbDBjkfgfQ8bAfMI6MJHWhbKFhAF_KCi7Ms?e=7SJG8d</t>
  </si>
  <si>
    <t>Compromiso cumplido</t>
  </si>
  <si>
    <t xml:space="preserve">Se cumpió con las capacitaciones programadas según los temas a socializar con los colombianos residentes en el exterior, en materia aduanera. </t>
  </si>
  <si>
    <r>
      <rPr>
        <sz val="11"/>
        <color rgb="FF000000"/>
        <rFont val="Arial Narrow"/>
      </rPr>
      <t xml:space="preserve">Se realizaron con apoyo de los funcionarios del área de atención al ciudadano, recaudo y cobranza, fiscalización en temas  relacionados a Obligaciones tributarias, Facturación Electrónica, Formalización, Renta Persona natural impactando </t>
    </r>
    <r>
      <rPr>
        <sz val="11"/>
        <color rgb="FFFF0000"/>
        <rFont val="Arial Narrow"/>
      </rPr>
      <t xml:space="preserve"> </t>
    </r>
    <r>
      <rPr>
        <sz val="11"/>
        <color rgb="FF000000"/>
        <rFont val="Arial Narrow"/>
      </rPr>
      <t>323 ciudadanos de las fuerzas armadas, madres comunitarias, estudiantes del SENA, Asociaciones productoras, comunidades indígenas, mujeres , madres de hogares fami icbf, comunidad en general, presidentes de J.A.C, Estudiantes colegio pacho vela, emprendedores , ESAL   </t>
    </r>
  </si>
  <si>
    <r>
      <rPr>
        <sz val="11"/>
        <color rgb="FF000000"/>
        <rFont val="Arial Narrow"/>
      </rPr>
      <t xml:space="preserve">Julio: </t>
    </r>
    <r>
      <rPr>
        <sz val="11"/>
        <color rgb="FF4472C4"/>
        <rFont val="Arial Narrow"/>
      </rPr>
      <t xml:space="preserve">​https://diancolombia.sharepoint.com/:f:/s/DSIAL/EgrjkMSREzZBgoKC88G3pA0BMoqWVrRLrF2VFmBFgvwz6A?e=JChRaq
</t>
    </r>
    <r>
      <rPr>
        <sz val="11"/>
        <color rgb="FF000000"/>
        <rFont val="Arial Narrow"/>
      </rPr>
      <t xml:space="preserve">
Agosto: </t>
    </r>
    <r>
      <rPr>
        <sz val="11"/>
        <color rgb="FF4472C4"/>
        <rFont val="Arial Narrow"/>
      </rPr>
      <t>https://diancolombia.sharepoint.com/:f:/s/DSIAL/Eq54t-V0iRJKs0LAcwT3-I0Bu764Wrf4SEqt5El4ccKiGw?e=wNc5a9</t>
    </r>
  </si>
  <si>
    <t>Este compromiso se cumplió y verificó en monitoreo con corte a 30 de sept de 2025.</t>
  </si>
  <si>
    <t>Diivision de Fiscalización y Division de Cobranza</t>
  </si>
  <si>
    <t>Se realizo inicialmente reunión con el equipo de la division de recaudo y cobranza de la direccion seccional, con el fin de organizar los encuentros con las poblacion objeto donde se realizaron las capacitacioines Realización de capacitaciones a representantes legales, contadores públicos declaración de renta en persona natural y jurídica, facturación electrónica y tramites habilitados en plataformas digitales., de igual forma de fortalecieron temas de devoluicones y compesaciones, regimen tributario especial ESAL, Facturacion Electronica,  Depositos , atendiendo representantes legales, contadores, asociaaciones, comunidades indigenas y poblacion en general , impactando a mas de 125 personas.</t>
  </si>
  <si>
    <t>https://diancolombia.sharepoint.com/sites/DSIAL/DSIALDespacho/Forms/AllItems.aspx?id=%2Fsites%2FDSIAL%2FDSIALDespacho%2FDESPACHO%5F2025%2F2%2E%20%20Planeaci%C3%B3n%2FCOMITE%20TAC%202025&amp;viewid=44d8daa1%2Dec84%2D4307%2Db628%2Dd911e17755fc&amp;p=true&amp;xsdata=MDV8MDJ8fDk4MzMwMGJiYzcxYjRmZmM2YWFkMDhkZTY1OWM4NTdmfGZhYjI2ZTVhNzM3YTQ0Mzg4Y2NkOGU0NjVlY2YyMWQ4fDB8MHw2MzkwNTk5MjAwNjIyMjI5NTJ8VW5rbm93bnxWR1ZoYlhOVFpXTjFjbWwwZVZObGNuWnBZMlY4ZXlKRFFTSTZJbFJsWVcxelgwRlVVRk5sY25acFkyVmZVMUJQVEU5R0lpd2lWaUk2SWpBdU1DNHdNREF3SWl3aVVDSTZJbGRwYmpNeUlpd2lRVTRpT2lKUGRHaGxjaUlzSWxkVUlqb3hNWDA9fDF8TDJOb1lYUnpMekU1T2pNNU1tVmhPV1l4TFdGa05XRXROR00zWlMxaFpEUXpMVFZqTURnMU1qSmxNMlV6TjE4M00yVXlNamhpWXkwMk4yWTRMVFJoTXpVdFlUVTFNeTB3TnpObU1UZzFPV1pqT1dGQWRXNXhMbWRpYkM1emNHRmpaWE12YldWemMyRm5aWE12TVRjM01ETTVOVEl3TkRFMU13PT18NTYxMTNkYTMzOWQ1NDllODBlZTkwOGRlNjU5Yzg1N2Z8NDg2YzYzYTEyN2JmNDEzYzg2ODE2MjcxNmYyMjNkYjc%3D&amp;sdata=Z1d3SzBQRW9jcS9Nb1hCY1ZialJPS1g5NDBTZGQ2aUxVTEVBQ2haZlNKaz0%3D&amp;ovuser=fab26e5a-737a-4438-8ccd-8e465ecf21d8%2Cfmorenos1%40dian.gov.co</t>
  </si>
  <si>
    <t>Se ingresa monitoreo en diciembre, porque no fue incluido este compromiso en la matriz para el monitoreo con corte a septiembre de 2025.</t>
  </si>
  <si>
    <t>28/01/2026</t>
  </si>
  <si>
    <t>El compromiso fue completado en el trimestre a 30 de septiembre 2025</t>
  </si>
  <si>
    <t>Se adelantó reunion el dia 19 de noviembre de 2025 en el municipio de Cumbal, dando cumplimiento al compromiso.</t>
  </si>
  <si>
    <t>https://diancolombia-my.sharepoint.com/:f:/g/personal/jahumadac_dian_gov_co/IgCMeuqJhn45QYUJEoxX-2PuAaBl6V6Nn7jUvnL_iPpgwLg?e=2IasKU</t>
  </si>
  <si>
    <t>Compromiso Cumplido</t>
  </si>
  <si>
    <t xml:space="preserve">Se logró el cumplimento del compromiso antes de la fecha estipulada, llegando a un 100% en el mes de noviembre. </t>
  </si>
  <si>
    <t>Se estableció contacto con las Secretarías de Agricultura y Hacienda,  no hubo respuesta positiva de parte de la misma para coordinar y llevar a cabo la capacitación solicitada</t>
  </si>
  <si>
    <t>Se cumplió realizando acercamiento con la entidad sin embargo, no se llego a coordinar la jornada por disposicion del municipio de Pasto</t>
  </si>
  <si>
    <t xml:space="preserve">Se recomienda plasmar en las observaciones como se llegó al logro del 100% del compromiso sin la participación de la adiministración del muniipio de Pasto. </t>
  </si>
  <si>
    <t>Se remitió la solicitud de la Cámara de Comercio de Túmaco a nivel central, quienes deben dar una respuesta al requerimineto</t>
  </si>
  <si>
    <t>Teniendo en cuenta que el compromiso fue cumplido en un 100%, al haberse remitido la solicitud de la Cámara de Comercio de Tumaco a nivel central, se recomienda proceder con el respectivo seguimiento ante la instancia competente para verificar su trámite y obtener respuesta oficial, así como gestionar el cierre formal del compromiso una vez se confirme su atención.</t>
  </si>
  <si>
    <t>Jhon Jairo Figueroa Chamorr</t>
  </si>
  <si>
    <t>Se encuentra pendiente definir capacitaciones</t>
  </si>
  <si>
    <t>Es necesario describir el por que está en 0%, cuando el trimestre anterior a 30 de septiembre se encontraba en un avance del 50%.</t>
  </si>
  <si>
    <t>Cristhian Daniel Díaz Salazar Gestor I - Enlace de Planeación</t>
  </si>
  <si>
    <t>Se dio traslado de intervención de la ciudadanía a la Dirección de Gestión de Impuestos, para su análisis y proyección.
El 17 de julio de 2025 la Dirección de Gestión de Impuestos dio respuesta de fondo a la ciudadanía.</t>
  </si>
  <si>
    <t xml:space="preserve">Se cumplió el compromiso en el mes de Julio 2025, de acuerdo a esto se hace posible la modificación del calendario tributario trae mayor amplitud de oportunidad para el pago de obligaciones de los contribuyentes. </t>
  </si>
  <si>
    <r>
      <rPr>
        <sz val="11"/>
        <color rgb="FF000000"/>
        <rFont val="Arial Narrow"/>
      </rPr>
      <t>Se ha realizado   pedagogía a instituciones educativas vinculadas a la campaña CCE, capacitaciones a NAF sobre generalidades del RUT y capacitaciones a contribuyentes y profesionales de Contaduría, docentes y otras, relacionadas con temas como  Renta Persona natural, rut población mineros en convenio con el Ministerio de Minas y Energía y cumplimiento de obligaciones formales entre otras impactando a la fecha a</t>
    </r>
    <r>
      <rPr>
        <sz val="11"/>
        <color rgb="FFFF0000"/>
        <rFont val="Arial Narrow"/>
      </rPr>
      <t xml:space="preserve">  </t>
    </r>
    <r>
      <rPr>
        <sz val="11"/>
        <color rgb="FF000000"/>
        <rFont val="Arial Narrow"/>
      </rPr>
      <t xml:space="preserve"> 643 ciudadanos como resultado de 9 capacitaciones.</t>
    </r>
  </si>
  <si>
    <r>
      <rPr>
        <sz val="11"/>
        <color rgb="FF000000"/>
        <rFont val="Arial Narrow"/>
      </rPr>
      <t>Se ha realizado   pedagogía a instituciones educativas vinculadas a la campaña CCE, capacitaciones a estudiantes y docentes NAF sobre generalidades del RUT , JAC, RUB y capacitaciones a contribuyentes y profesionales de Contaduría, docentes y otras, relacionadas con temas como, Facturacion electronica,generalidades del RUT,Importaciones y Aduanas,  rut población mineros en convenio con el Ministerio de Minas y Energía y cumplimiento de obligaciones formales, Regimen Simple de Tributacion, Tarifa Unica de Industria y Comercio, entre otras, impactando a la fecha a</t>
    </r>
    <r>
      <rPr>
        <sz val="11"/>
        <color rgb="FFFF0000"/>
        <rFont val="Arial Narrow"/>
      </rPr>
      <t xml:space="preserve">  </t>
    </r>
    <r>
      <rPr>
        <sz val="11"/>
        <color rgb="FF000000"/>
        <rFont val="Arial Narrow"/>
      </rPr>
      <t>182.  ciudadanos como resultado de 11  capacitaciones realizadas en el 4 trimestre, Para un total del año 2025 de 3461 ciudadanos impactados.</t>
    </r>
  </si>
  <si>
    <t>https://diancolombia.sharepoint.com/sites/Div-IAPO-Serv-Ciud/Shared%20Documents/Forms/AllItems.aspx?id=%2Fsites%2FDiv%2DIAPO%2DServ%2DCiud%2FShared%20Documents%2FCLAUDIA%20LILIANA%20JARAMILLO%20GARZON%2FCAPACITACIONES%20PUNTOS%20MOVILES%2FEVIDENCIAS%20CUARTO%20TRIMESTRE&amp;viewid=56fcf751%2Dc893%2D47ee%2D8949%2De6015078f91d&amp;ovuser=fab26e5a%2D737a%2D4438%2D8ccd%2D8e465ecf21d8%2Ccjaramillog%40dian%2Egov%2Eco&amp;OR=Teams%2DHL&amp;CT=1765980006118&amp;clickparams=eyJBcHBOYW1lIjoiVGVhbXMtRGVza3RvcCIsIkFwcFZlcnNpb24iOiI0OS8yNTExMzAwMTMxMiIsIkhhc0ZlZGVyYXRlZFVzZXIiOmZhbHNlfQ%3D%3D</t>
  </si>
  <si>
    <t>Dado el cumplimiento del 100% del compromiso, se recomienda consolidar y sistematizar los resultados obtenidos (182 ciudadanos impactados en el trimestre y 3.461 en 2025) y continuar fortaleciendo estas acciones para ampliar su alcance e impacto.</t>
  </si>
  <si>
    <t>En el 4to. trimestre se continua con el acompañamiento a los municipios con los que se firmo el acuerdo de entendimiento,  logrando el acercamiento a población lejana, por lo que a 31 de diciembre se tienen  vinculados 9 municipios del Departamento del Cauca.</t>
  </si>
  <si>
    <t>Teniendo en cuenta el cumplimiento del 100% del compromiso, se recomienda mantener el acompañamiento a los 9 municipios vinculados y evaluar la posibilidad de ampliar la cobertura a otros municipios del Departamento del Cauca para fortalecer el impacto territorial.</t>
  </si>
  <si>
    <r>
      <rPr>
        <sz val="11"/>
        <color rgb="FF000000"/>
        <rFont val="Arial Narrow"/>
      </rPr>
      <t>Durante el período reportado se desarrollaron las siguientes actividades: Capacitación el 17 y 18 de octubre de 2025 en el municipio de Viterbo, Caldas (</t>
    </r>
    <r>
      <rPr>
        <b/>
        <sz val="11"/>
        <color rgb="FF000000"/>
        <rFont val="Arial Narrow"/>
      </rPr>
      <t>zona bajo occidente</t>
    </r>
    <r>
      <rPr>
        <sz val="11"/>
        <color rgb="FF000000"/>
        <rFont val="Arial Narrow"/>
      </rPr>
      <t>)  Temas: Formalización Tributaria, inscripción y/o actualización RUT. con la participación de cien (100) participantes.  Municipio de Samaná (</t>
    </r>
    <r>
      <rPr>
        <b/>
        <sz val="11"/>
        <color rgb="FF000000"/>
        <rFont val="Arial Narrow"/>
      </rPr>
      <t>Zona alto oriente</t>
    </r>
    <r>
      <rPr>
        <sz val="11"/>
        <color rgb="FF000000"/>
        <rFont val="Arial Narrow"/>
      </rPr>
      <t>)  24 y 25 de octubre de 2025, treinta y cinco (35) participantes, tema: Formalización tributaria, RENTA P.N., RUB, F.E.  Municipio Aguadas (</t>
    </r>
    <r>
      <rPr>
        <b/>
        <sz val="11"/>
        <color rgb="FF000000"/>
        <rFont val="Arial Narrow"/>
      </rPr>
      <t>zona norte</t>
    </r>
    <r>
      <rPr>
        <sz val="11"/>
        <color rgb="FF000000"/>
        <rFont val="Arial Narrow"/>
      </rPr>
      <t xml:space="preserve">) 08 de noviembre de 2025, treinta y nueve (39) participantes. Temas: Formalización Tributaria: RUB, FE, RST, Autogestión. </t>
    </r>
  </si>
  <si>
    <t>https://diancolombia-my.sharepoint.com/:f:/g/personal/cortizc1_dian_gov_co/IgDYmqCzuqf0QricBVgCpg_7AQDHXcotrX8c1w8K8Hw3t40?e=mOgsOk</t>
  </si>
  <si>
    <t>Para el primer trimestre de 2026 se llevará a cabo la capacitación en uno de los municipios que conforma la subregión Occidente Alto del Departamento de Caldas.</t>
  </si>
  <si>
    <t xml:space="preserve">Con un 85% de cumplimiento a la fecha , queda pendiente un 15% el cual debe cumplirse al 31 de marzo del año en curso, cuando se cumple el 1er trimestre del año. </t>
  </si>
  <si>
    <t>Al 31 de diciembre de 2025, esta meta registra un avance del 10% con base en las actas de hecho emitidas. Aunque la meta de aprehensión de mercancías asignada a la Seccional presenta un sobrecumplimiento del 116%, factores logísticos y presupuestales afectaron la ejecución de esta actividad. En particular, la ausencia de una bodega en la jurisdicción de la DSIA Manizales y las limitaciones para el transporte de mercancías llevaron a la decisión de pausar por esta vigencia las actividades del grupo operativo informal de la Seccional.</t>
  </si>
  <si>
    <t>Se retomarán para el primer trimestre de 2026 las actividades de aprehensión de mercancías con el fin de dar cumplimiento a esta meta.</t>
  </si>
  <si>
    <t xml:space="preserve">Aunque el porcentaje de cumplimiento de la meta ya fue lograda, en lo que va corrido del 1er trimestre de este año , es posible aumentar ese porcentaje con las actividades pendientes por realizar. </t>
  </si>
  <si>
    <r>
      <t xml:space="preserve">Julio: </t>
    </r>
    <r>
      <rPr>
        <sz val="11"/>
        <color theme="4"/>
        <rFont val="Arial Narrow"/>
      </rPr>
      <t>​</t>
    </r>
    <r>
      <rPr>
        <u/>
        <sz val="11"/>
        <color theme="4"/>
        <rFont val="Arial Narrow"/>
      </rPr>
      <t>https://diancolombia.sharepoint.com/:f:/s/Div-IAMO-Ser-Ciu/EucjMcJUW6pFjN5un59ImRQB0iPh3RSxYz9nUusfgF5LoQ?e=8dnSPE</t>
    </r>
    <r>
      <rPr>
        <sz val="11"/>
        <color theme="1"/>
        <rFont val="Arial Narrow"/>
      </rPr>
      <t xml:space="preserve">
Agosto: </t>
    </r>
    <r>
      <rPr>
        <u/>
        <sz val="11"/>
        <color theme="4"/>
        <rFont val="Arial Narrow"/>
      </rPr>
      <t>https://diancolombia.sharepoint.com/:f:/s/Div-IAMO-Ser-Ciu/EjMupEHVP6lOhyDW9pY9aT4BzFmKIYWWO8sPCdBRjI2xPA?e=K7eso8</t>
    </r>
  </si>
  <si>
    <t>Se realizaron capacitaciones, charlas de Formalizacion Tributaria, factura electronica, Aduana, asociatividad, Registro Unico de Beneficiarios, Renta y cumplimiento de obligaciones tributarias.</t>
  </si>
  <si>
    <t>Ir a la página</t>
  </si>
  <si>
    <t xml:space="preserve">Se cumplió satisfactoriamente con el compromiso establecido a través del desarrollo de capacitaciones en temas de interés general, dirigidas a sensibilizar a la ciudadanía sobre la importancia del adecuado comportamiento fiscal y a fortalecer la cultura de la contribución, fomentando una mayor responsabilidad y compromiso tributario. El porcentaje de cumplimiento supera el 100% debido a la cantidad de actividades adicionales realizadas, en comparación con las inicialmente programadas. </t>
  </si>
  <si>
    <t xml:space="preserve">Se cumplió ampliamente el compromiso propuesto. </t>
  </si>
  <si>
    <t>https://diancolombia-my.sharepoint.com/:f:/g/personal/xreyesp_dian_gov_co/EgokwEnkZwNNvFSiv9PEMakB88FK_fdhSsvAEBgrkK5aKA?e=60s9sH
https://diancolombia-my.sharepoint.com/personal/xreyesp_dian_gov_co/_layouts/15/onedrive.aspx?id=%2Fpersonal%2Fxreyesp%5Fdian%5Fgov%5Fco%2FDocuments%2FDocuments%2FXZIOMARA%2FA%C3%91O%202025%2FCOMITE%20TAC%2FCOMPROMISOS%202025%2FASISTENCIA%20CURSO%20ACTUALIZACION%20TAC&amp;ct=1761827240314&amp;or=Teams%2DHL&amp;ga=1&amp;LOF=1</t>
  </si>
  <si>
    <t>Se Cumplio la realización del curso finalizando en el mes de octubre de 2025</t>
  </si>
  <si>
    <t xml:space="preserve">"https://diancolombia-my.sharepoint.com/:f:/g/personal/xreyesp_dian_gov_co/EgokwEnkZwNNvFSiv9PEMakB88FK_fdhSsvAEBgrkK5aKA?e=60s9sH
https://diancolombia-my.sharepoint.com/personal/xreyesp_dian_gov_co/_layouts/15/onedrive.aspx?id=%2Fpersonal%2Fxreyesp%5Fdian%5Fgov%5Fco%2FDocuments%2FDocuments%2FXZIOMARA%2FA%C3%91O%202025%2FCOMITE%20TAC%2FCOMPROMISOS%202025%2FASISTENCIA%20CURSO%20ACTUALIZACION%20TAC&amp;ct=1761827240314&amp;or=Teams%2DHL&amp;ga=1&amp;LOF=1"
</t>
  </si>
  <si>
    <t>Andrea Moreo</t>
  </si>
  <si>
    <t>Con corte a 31 de diciembre de 2025, el compromiso presenta cumplimiento del 100%; se recomienda documentar resultados y evaluar su continuidad.</t>
  </si>
  <si>
    <t>Johann Baez</t>
  </si>
  <si>
    <t>El GIT de Acciones de Control Aduanero adelantó de manera permanente y articulada diversas acciones de control orientadas a la lucha contra el contrabando, en cumplimiento de los compromisos institucionales asignados.
Estas actividades se desarrollaron con la participación interinstitucional de entidades como INVIMA, ICA, Rentas Departamentales, POLFA y la Policía Nacional, fortaleciendo los mecanismos de control y verificación. En este marco, se realizaron a su vez puestos de control en carretera, así como acciones de control en Zonas Francas, actuaciones que derivaron en la incautación de mercancías tales como textiles, confecciones, tecnología, cigarrillos, licores, juguetería, calzado y marroquinería, entre otras.
Adicionalmente, se desarrollaron labores de apoyo técnico por parte de la Dirección Seccional de Aduanas de Bogotá a las Direcciones Seccionales de Ibagué, Neiva y Puerto Inírida, contribuyendo al fortalecimiento de las acciones de control aduanero y a la gestión efectiva de los procedimientos en dichas jurisdicciones.</t>
  </si>
  <si>
    <t>https://diancolombia.sharepoint.com/:f:/s/DGAB/IgDaEs6QT3-6RIKdq-Eov_MmAYmx04lhDUduV18IYl2eVWs?e=627WlG</t>
  </si>
  <si>
    <t>Se alcanzó el 100% de cumplimiento mediante la realización de las 2 mesas interinstitucionales programadas y la ejecución de operativos de control en puntos estratégicos y establecimientos de Bogotá, Ibagué, Neiva y Sogamoso, impactando sectores críticos y promoviendo la legalidad aduanera.
Se recomienda mantener la articulación con ICA, INVIMA y POLFA para escalar el impacto de los operativos en los depósitos y parques industriales de las ciudades periféricas.</t>
  </si>
  <si>
    <t>Desde el GIT de Operación Logística se diseñaron e implementaron planes de trabajo y planes de choque, enfocados en la atención prioritaria de la disposición de mercancías acumuladas en los depósitos públicos. Realizando actividades como:
• Priorización de depósitos con mayor nivel de ocupación, así como aquellos que concentran mercancías con tiempos de abandono más antiguos, con el fin de mitigar riesgos operativos y de sobreocupación.
• Refuerzo del equipo de abandonos, lo que ha permitido mejorar tiempos de respuesta.
• Asignación de funcionarios con dedicación exclusiva a los depositos publicos con mayor ocupación.
• Priorización en la proyección y ejecución de los procesos de disposición</t>
  </si>
  <si>
    <t>https://diancolombia.sharepoint.com/:f:/s/DGAB/IgC-2jBaQVoTSrXGhA8xd2LmAUoS_alA_cDIyTuJsCnx3m8?e=GUoXTk</t>
  </si>
  <si>
    <t xml:space="preserve">Se alcanzó un 53% de cumplimiento. A pesar de implementar planes de choque, refuerzo de personal exclusivo y priorización de depósitos críticos, el volumen de mercancía acumulada y los tiempos de abandono antiguos impidieron el cumplimiento total de la meta al cierre de 2025.
Se recomienda fortalecer la capacidad operativa del GIT de Operación Logística y así programar la  proyección de actos administrativos de disposición para evacuar el 47% de rezago pendiente. Existe un riesgo alto de saturación logística y vencimiento de términos legales, generando así cuellos de botella. </t>
  </si>
  <si>
    <t>El IV Trimestre cerró con un total de 350 insumos/oficios, superando ampliamente la meta establecida de 150. Esto representa un cumplimiento del 233%. Aunque es un resultado excelente, se evidencia una desaceleración natural propia del cierre de vigencia en comparación con el trimestre anterior. El GIT Tráfico Postal y Envíos Urgentes se consolidó como el mayor aportante del trimestre con 75 oficios (y un volumen masivo de actas asociadas), mostrando una consistencia operativa a pesar de la ligera baja mes a mes. Le siguen de cerca la División Control de Carga y el GIT Importaciones, ambos con 66 insumos, formando entre los tres el "núcleo duro" de la operación. La gestión del año 2025 cerró con indicadores muy positivos, donde todas las áreas, sin excepción, contribuyeron al sobrecumplimiento de las metas de recaudo y control, soportando la carga operativa incluso en los meses de menor actividad estacional como diciembre.</t>
  </si>
  <si>
    <t>https://diancolombia.sharepoint.com/:f:/s/DSABAD/IgAc3o94_ZtmR5vumkM9ZzjYAdkIoxpxkk3lpqP0p6rpXEo?e=dxskIl</t>
  </si>
  <si>
    <t>"Durante el cuarto trimestre de la vigencia, se registró un total consolidado de 350 insumos, evidenciando una dinámica de cumplimiento sostenida. Octubre (127),Noviembre (121), Diciembre (102)</t>
  </si>
  <si>
    <t>Es recomendable realizar seguimientos periódicos a los modelos de analítica aplicados para asegurar que la selectividad mantenga su eficacia ante nuevas variables de riesgo.</t>
  </si>
  <si>
    <t>Gina Fernanda Rodriguez Paez</t>
  </si>
  <si>
    <t>la División de Servicio al Ciudadano ha impulsado la realización de los Encuentros Aduana-Empresa, con el objetivo de fortalecer la relación entre la DIAN y el sector empresarial. Estas jornadas han tenido como propósito promover el cumplimiento voluntario de la normativa aduanera, mediante la realización de capacitaciones orientadas a temas normativos y diversos procedimientos en materia aduanera de competencia de esta Dirección Seccional.
Adicionalmente, en cada Encuentro Aduanas Empresa realizado se buscó impulsar programas como el Plan Canguro Exportador  y así como otras iniciativas orientadas a facilitar el comercio exterior.</t>
  </si>
  <si>
    <t>Se realizaron 3 Encuetros Aduana Empresa duarente el trimestre de octubre a diciembre 2025.</t>
  </si>
  <si>
    <t>Se cumplió satisfactoriamente el compromiso de los 3 encuentros de Aduana Empresa que que se tomaron como meta.</t>
  </si>
  <si>
    <t xml:space="preserve">Se ha realizado 1 reunión de socialización del plan de mejora del tema y 5 reuniones de presentación de la analítica de datos sobre las inconsistencias en el Diligenciamiento del RUT, en ellas se promovió el uso de la herramienta "macro de responsabilidades" y el registro para la identificación puntual de inconsistencias por casilla.
De manera complementaria se adelantaron tres reuniones por parte de los jefes para unificación de criterios, una jornada presencial de ajuste a las acciones desarrolladas del plan mejora, planeación y delimitación de alcance para 2026 y propuestas para lograr mejorar la calidad. </t>
  </si>
  <si>
    <t>https://diancolombia.sharepoint.com/:f:/s/Div-IBO-Serv-Ciud/IgB-O_ka7pMxQrF47YKHZOzsAfy9KTQdcxP2V8pFdLWXHVU?e=ko3ZXL</t>
  </si>
  <si>
    <t>Se realizó de manera satisfactoria el cumplimiento del compromiso.</t>
  </si>
  <si>
    <t>Meta 1. La División de Cobranzas ha ejecutado 6 acciones de capacitación de acercamiento con contribuyentes, dirigido a personas naturales y jurídicas en los siguientes temas: socialización cobro coactivo y depósitos judiciales, extinsión de obligaciones post y/o autorización de aplicación de depósitos judiciales, contribuyentes con obligaciones pendientes de pago y medida cautelar, y obligaciones pendientes de pago - póngase al día con la DIAN (7 sesiones).</t>
  </si>
  <si>
    <t xml:space="preserve">https://diancolombia-my.sharepoint.com/:f:/g/personal/jgalvisc1_dian_gov_co/EsMM_FK_QAxKloXWRL3DYxYB4EjVXF6UUKEsIPvAOs4kzA?e=7wLMpi </t>
  </si>
  <si>
    <t>Es recomendable institucionalizar un mecanismo de retroalimentación post-capacitación para ajustar las temáticas de recaudo y cobranzas a las necesidades específicas detectadas en cada sector.
Así como también monitorear la capacidad operativa del sistema de agendamiento ante el posible incremento de la demanda de citas derivado del éxito de las jornadas de sensibilización.</t>
  </si>
  <si>
    <t>2. Dar continuidad a la estrategia de agendamiento virtual dirigida a los contribuyentes, liberando semanalmente los espacios de atención. Esta medida busca evitar el agotamiento de citas en los primeros días del mes y garantizar la adecuada atención de las solicitudes agendadas.
La meta mensual es de 2.248 que es la capacidad operativa del sistema.</t>
  </si>
  <si>
    <t>Meta 2. Desde el mes de mayo se duplicó el número de funcionarios de atención de 6 a 12 (11 presenciales y 1 virtual). Se amplió la a atención de solo el BCH a la totalidad de los puntos propios.
La meta mensual es de 2.248 que es la capacidad operativa del sistema.
# de contribuyentes atendidos mensualmente / 2.148 contribuyentes atendidos mensualmente
Debido a la época del año, y al alto volumen de contribuyentes se sobre ejecutó la meta en un 138% para un 248%.</t>
  </si>
  <si>
    <t>La actividad esta en ejecución de acuerdo con la meta establecida y la fecha de finalización.</t>
  </si>
  <si>
    <t>Meta 2. La División de Cobranzas da continuidad a la estratégia de agendameniento virtual y presencial semanalmente a través de los siguientes 4 puntos de atención: BCH, Avenida Calle 68, BIMA, Calle 75 y Videollamada, atendiendo con corte a la fecha 36,419 contribuyentes, durante lo meses de Mayo a Diciembre  de apertura de la agenda virtual y la continuidad de la presencial. Igualmente se amplió la atención de la sede BCH a los demás puntos propios de atención.</t>
  </si>
  <si>
    <t>Meta 2. Desde el mes de mayo se duplicó el número de funcionarios de atención de 6 a 12 (11 presenciales y 1 virtual). Se amplió la a atención de solo el BCH a la totalidad de los puntos propios.
La meta mensual es de 2.248 que es la capacidad operativa del sistema.
# de contribuyentes atendidos mensualmente / 2.248 contribuyentes atendidos mensualmente
Debido a la época del año, y al alto volumen de contribuyentes se sobre ejecutó la meta en 163%</t>
  </si>
  <si>
    <t>Se rrecomienda evaluar la posibilidad de automatizar el reporte de inasistencias para reasignar espacios en tiempo real y maximizar el uso de la capacidad instalada.
 El sistema opera al límite de su capacidad (2.248 citas); cualquier incremento en la demanda de servicios de recaudo o fallas técnicas en la plataforma virtual generará represamientos inmediatos.</t>
  </si>
  <si>
    <t>En cumplimiento del memorando 190 de 2025, desde el GIT Operativo, se han realizado visitas a 6 contribuyentes ubicados en zonas francas de la jurisdicción de la seccional de Impuestos de Bogotá, las actividades desarrolladas han sido:
1. Visita integral con las demás áreas que indica el memorando, se realiza una visita presencial a cada contribuyente y son 2 contribuyentes por cada mes (27 de Octubre, 26 de noviembre, 16 y 17 de diciembre)
2. Se genera informe o se diligencia un forms o un formulario, de acuerdo con indicación del Nivel Central para cada visita, para algunos de los contribuyentes se ha concluido que se debe continuar con investigación intensiva dejando observación en los informes o formularios entregados.
3. La documentación recaudada en el visita se envía por correo electrónico o se guarda en el SharePoint que el despacho de la División de la Operación Aduanera dispuso, quienes de acuerdo con el Memorando 190 son los líderes del control integral que se está adelantando.</t>
  </si>
  <si>
    <t>Las evidencias de las visitas se encuentran en sharepoint compartido por Nivel Central</t>
  </si>
  <si>
    <t xml:space="preserve">El enlace de la evidencia hasta el momento deber ser reportado en este formato, con acceso directo a dicha información. </t>
  </si>
  <si>
    <t>Ampliar la cobertura de visitas focalizadas, además de ejecutar acciones de cercanía al ciudadano en los diferentes sectores económicos de los municipios de jurisdicción de la Dirección Seccional.</t>
  </si>
  <si>
    <t>Al 31 de diciembre de 2025 se logró la presencia institucional de la Dirección Seccional de Impuestos de Bogotá en el 100% de Municipios bajo su jurisdicción, 86 municipios. Logrando articulación con Cámara de Comercio y Gobernación para su gestión.</t>
  </si>
  <si>
    <t>https://diancolombia.sharepoint.com/:x:/r/sites/Div-IBO-Serv-Ciud/DivIBODespServCiud/21_Capacitaciones/2025/Estad%C3%ADstico_Capacitaciones_version_SharePoint.xlsb?d=wceedcf5834c246a0a1b36919546ccaf9&amp;csf=1&amp;web=1&amp;e=i3EwoK</t>
  </si>
  <si>
    <t xml:space="preserve">Es recomendable implementar un canal de seguimiento virtual que permita mantener el contacto con los municipios más alejados tras la visita presencial, asegurando la continuidad del servicio.
</t>
  </si>
  <si>
    <t>Dario Alfonso Arias Vega</t>
  </si>
  <si>
    <t>Mediante el trabajo sincronizado desde el Despacho de la División de Fiscalización, se han logrado establecer estrategias de monitoreo constante. En el último trimestre del año 2025, cada uno de los Jefes de los Grupos Internos de Trabajo realizó el seguimiento al cumplimiento de los planes de trabajo, dando una respuesta oportuna y planificada a los picos de carga laboral y tomando decisiones acertadas frente a la necesidad de recursos cuando se evidenciaron riesgos que podrían materializarse. Cada Jefe de Grupo efectuó una revisión aleatoria del 3 % de los expedientes correspondientes a las cargas de servicio reportadas.</t>
  </si>
  <si>
    <t>https://diancolombia.sharepoint.com/:b:/s/Div-IBO-Fis-Liq-Tr-Int-Per-Jur-asi/IQAshOUT_USVQoCB7DoNJif6AbWO0anH20cOkK-ZI9VI7sE?e=FrFBQE</t>
  </si>
  <si>
    <t>Aunque los vencimientos están automatizados, la gestión discrecional de recursos ante picos de carga depende de la capacidad de reacción de los Jefes de GIT; se requiere documentar estas "decisiones acertadas" en un protocolo de contingencia para asegurar la resiliencia operativa ante futuros cambios de liderazgo.</t>
  </si>
  <si>
    <t>Durante el cuarto trimestre se han llevado a cabo las siguientes actividades para el cumplimiento de la meta número 1 de este compromiso, asi:
1. Elaboración del manual  para el manejo de la correspondencia de entrada con los pasos y esquemas del proceso.
2. Acercamientos con el personal de 4-72 acerca de los temas más importante para abordar en las capacitaciones pertinentes a las actividades que ejecutan
3. Atención a las necesidades del chat de Mesa de Ayuda - Correspondencia de entrada 4-72; asi mismo, se dio respuesta a las inquietudes de direccionamiento a los funcionarios encargados del proceso.
4. Ejecución del monitoreo de correspondecia de entrada a través del tablero de Power BI y los archivos de Excel que diligencia el equipo de 4-72.
Es importante mencionar que estas dos últimas actividades son de ejecución permanente a fin de mejorar la gestión a las solicitudes radicadas por los contribuyentes y usuarios en general.</t>
  </si>
  <si>
    <t>https://diancolombia-my.sharepoint.com/personal/mcastellanoss2_dian_gov_co/_layouts/15/onedrive.aspx?viewid=847e01a9%2D17a4%2D475a%2Da513%2D50d7abad840f&amp;ga=1&amp;id=%2Fpersonal%2Fmcastellanoss2%5Fdian%5Fgov%5Fco%2FDocuments%2FMesa%20de%20ayuda%204%2D72%20Corre%2DEntrada%2FHerramientas%2FManual%20comunicaciones%20de%20Entrada%2Epdf&amp;parent=%2Fpersonal%2Fmcastellanoss2%5Fdian%5Fgov%5Fco%2FDocuments%2FMesa%20de%20ayuda%204%2D72%20Corre%2DEntrada%2FHerramientas
https://diancolombia-my.sharepoint.com/personal/mcastellanoss2_dian_gov_co/_layouts/15/onedrive.aspx?viewid=847e01a9%2D17a4%2D475a%2Da513%2D50d7abad840f&amp;ga=1&amp;id=%2Fpersonal%2Fmcastellanoss2%5Fdian%5Fgov%5Fco%2FDocuments%2FMesa%20de%20ayuda%204%2D72%20Corre%2DEntrada%2FHerramientas%2FFT%2DTAH%2D1674%20capacitaci%C3%B3n%20del%20manual%20de%20comunicaciones%20de%20entrada%2Epdf&amp;parent=%2Fpersonal%2Fmcastellanoss2%5Fdian%5Fgov%5Fco%2FDocuments%2FMesa%20de%20ayuda%204%2D72%20Corre%2DEntrada%2FHerramientas
https://diancolombia-my.sharepoint.com/:f:/g/personal/mcastellanoss2_dian_gov_co/EkdSritX9c1JkKdYGXugmEUBCzW8bAMVejdIY1w_C-qwOA?e=A1y8Ly
https://diancolombia-my.sharepoint.com/personal/mcastellanoss2_dian_gov_co/_layouts/15/onedrive.aspx?viewid=847e01a9%2D17a4%2D475a%2Da513%2D50d7abad840f&amp;ga=1&amp;id=%2Fpersonal%2Fmcastellanoss2%5Fdian%5Fgov%5Fco%2FDocuments%2FMesa%20de%20ayuda%204%2D72%20Corre%2DEntrada%2FHerramientas%2FTablero%20Correspondencia%20Entrada%2Epdf&amp;parent=%2Fpersonal%2Fmcastellanoss2%5Fdian%5Fgov%5Fco%2FDocuments%2FMesa%20de%20ayuda%204%2D72%20Corre%2DEntrada%2FHerramientas</t>
  </si>
  <si>
    <t xml:space="preserve">De manera satisfactoria se alcanzó el cumplimiento del compromiso propuesto. 
Revisar el enlace de evidencia, no permite el acceso . </t>
  </si>
  <si>
    <t xml:space="preserve">Meta 2. Desde el Despacho de la División de Cobranzas se diseñó y aprobó el guión  para el contenido audiovisual, sobre trámites de Facilidades de Pago con la DIAN. El Guión fue enviado a Comunicaciones de la Dirección Seccional el día 30/12/2025, y fue remitido el 07/01/2026 a Comunicaciones de nivel Central para su aprobación definitiva. </t>
  </si>
  <si>
    <t>https://diancolombia-my.sharepoint.com/:f:/g/personal/jgalvisc1_dian_gov_co/EsMM_FK_QAxKloXWRL3DYxYB4EjVXF6UUKEsIPvAOs4kzA?e=7wLMpi</t>
  </si>
  <si>
    <t>Se está a la espera de dicha aprobación para proceder a su realización del contenido audivisual y su posterior difusión.</t>
  </si>
  <si>
    <t xml:space="preserve">Es necesario que se registre el por que no se logró el compromiso programado. </t>
  </si>
  <si>
    <t>Martha Rocío Trujillo Martinez</t>
  </si>
  <si>
    <t>80,00%</t>
  </si>
  <si>
    <t>Se han realizado 12 Capacitaciones, en los cuales se han tratado RST/RUB. facturación electrónica, IVA, declaración de renta.</t>
  </si>
  <si>
    <t>Listado de asistencia y evidencia fotografica en carpetas compartidas de la División.
C:\Users\mtrujillom2\OneDrive - Direccion de Impuestos y Aduanas Nacionales de Colombia\DISCO D ANTERIOR\Año 2025\0. SERVICIO AL CIUDADANO\1. Compartido\Comite TAC\Seguimiento Octubre - Diciembre</t>
  </si>
  <si>
    <t>El porcentaje de cumplimiento presenta un avance siginificativo , considerando lo cercano del plazo a cumplir al 31 de marzo  2026.</t>
  </si>
  <si>
    <t>Se han realizado 8 Puntos Móviles, servicios de inscripción, actualización y modificación de RUT.</t>
  </si>
  <si>
    <t>En el mes de Noviembre se dio inicio al  convenio NAF establecido en el mes de Agosto  con la Institución Educativa UNIMINUTO de la Ciudad de Girardot.</t>
  </si>
  <si>
    <t>Convenio firmado ubicado en la Carpeta Publica
C:\Users\mtrujillom2\OneDrive - Direccion de Impuestos y Aduanas Nacionales de Colombia\DISCO D ANTERIOR\Año 2025\0. SERVICIO AL CIUDADANO\1. Compartido\Comite TAC\Seguimiento Octubre - Diciembre</t>
  </si>
  <si>
    <t>Se alcanzó el 100% de cumplimiento mediante la formalización y puesta en marcha del convenio con la Corporación Universitaria Minuto de Dios (UNIMINUTO) en Girardot. Esta alianza estratégica permitió materializar el Núcleo de Apoyo Contable y Fiscal (NAF), ampliando la capacidad de atención y fomentando la cultura de la contribución en la jurisdicción.</t>
  </si>
  <si>
    <t>El 11 de diciembre de 2025, se recibió en la seccional PENDON INSTITUCIONAL - DEFENSORIA DEL CONTRIBUYENTE  GUIA No CT 037397789</t>
  </si>
  <si>
    <t>Radicador correspondencia de entrada Dirección Seccional.</t>
  </si>
  <si>
    <t>compromiso cumplido en el 100% a 31-12-2025</t>
  </si>
  <si>
    <t xml:space="preserve">Se dió cumplimiento al 100% del compromiso. </t>
  </si>
  <si>
    <t>102,44%</t>
  </si>
  <si>
    <t>Se ha dispuesto de un total de $4.372,392,154 de mercancias ADA en lo que va corrido de la presente vigencia, de los cuales $2,604,204,278 se dispusieron el trimetre de julio a septiembre Y $179,970,991 en el trimestre de octubre a diciembre</t>
  </si>
  <si>
    <t>Se alcanzó el 100% de cumplimiento de la meta anual, logrando la disposición de mercancías ADA por un valor total de $4.192.421.163. La gestión efectiva de inventarios y el seguimiento a los tiempos de ingreso permitieron superar el umbral del 85% de las mercancías de la vigencia 2024.
 El flujo de disposición debe mantenerse constante para evitar que nuevos ingresos de mercancía saturen la capacidad operativa de los depósitos en el próximo ciclo.</t>
  </si>
  <si>
    <t>97,20</t>
  </si>
  <si>
    <t>Se llevó a cabo la remisión a la División de Fiscalización y Liquidación Tributaria, Aduanera y Cambiaria así como la División Administrativa y Financiera los soportes, antecedentes de notificación y ejecutoría de las Actas de Aprtehensión que se encontraban en firme con ejecutoria del trimestre comprendiido entre el 1 de octubre de 2025 y el 31 de diciembre de 2025, para la disposición final de dichas mercancías en el marco de los procesos y procedimientos vigentes en la entidad.</t>
  </si>
  <si>
    <t>Correos electrónicos institucionales
https://diancolombia-my.sharepoint.com/:f:/g/personal/cfernandezp_dian_gov_co/IgBADenqzI5gTZozFglco5GAAUwUoVyJGF5kJkH_1b4OgzE?e=kMxSJc</t>
  </si>
  <si>
    <t>Se alcanzó un 97.20% de cumplimiento en la remisión de actos ejecutoriados a las divisiones correspondientes. Durante el cuarto trimestre, el GIT de Documentación gestionó con alta eficiencia los soportes y antecedentes de notificación, quedando un margen mínimo del 2.80% pendiente de formalización. 
El 2.80% de actas no remitidas detiene el proceso de disposición final de mercancías, lo que puede derivar en una acumulación innecesaria de inventarios en los depósitos.</t>
  </si>
  <si>
    <t>John Mario Micolta Garzón - Gestor II - Enlace principal de planeación</t>
  </si>
  <si>
    <t>*Acercamiento teams entre funcionarios del despacho de la DSIA Buenaventura y DSIA Palmira, fechas 26,29,30 de septiembre (Brenda Vanessa Valbuena Vanin, Emilio Antonio Robles Brito, Maribel Zapata Corrales, John Mario Micolta Garzon, Olga Soraya Vanegas Hinestroza) *Correo de seguimientos a compromisos comité TAC 2025: Enlace Palmira 23/09/2025; Enlace Buenaventura 29/09/2025; Enlaces Todas las Seccionales 01/10/2025 *
Para este II seguimiento no hubo acercamientos, por lo que no se presentaron modificaciones frente a la definición inicial. En consecuencia, se mantiene lo establecido: su cumplimiento está programado para el 23 de junio de 2026, en modalidad presencial, en el auditorio de la Dirección Seccional de Impuestos y Aduanas de Buenaventura.</t>
  </si>
  <si>
    <t>https://diancolombia.sharepoint.com/:f:/s/DSIABU/IgAcU-QKZ_ugRouoBob48aTXAZDLRxJs8dhpYI4boCLSn4s?e=R44ECE</t>
  </si>
  <si>
    <t>El 100% de la meta del compromiso (E42), indica que ya se acordó nueva fecha para el comité TAC 2026, modalidad y lugar. El 50% de avance (W42), indica las actividades o acercamientos trimestrales realizados para  lograr el cumplimiento de ese compromiso. Como marco temporal para su realización, la fecha exacta de ejecución queda sujeta a disponibilidad y validación por parte de las seccionales involucradas.</t>
  </si>
  <si>
    <t>El 100% de la meta del compromiso (E43), indica que ya se evaluó la posibilidad de realizar el comité TAC 2026 de manera presencial en Buenaventura. El 50% de avance (W43), indica las actividades o acercamientos trimestrales realizados para  lograr el cumplimiento de ese compromiso. La definición anticipada de la fecha permitirá gestionar oportunamente los trámites administrativos relacionados con viáticos, desplazamientos y demás requerimientos logísticos.</t>
  </si>
  <si>
    <t>Jorge Luis Almanza Lyons     Director Seccional</t>
  </si>
  <si>
    <t xml:space="preserve">Actividades desarrolladas en apoyo a los municipios y sus secretarías de Hacienda. Durante esta jornada, la Seccional brindó orientación en materia aduanera y tributaria a los comerciantes de las plazas de mercado y sus entornos. </t>
  </si>
  <si>
    <t>https://diancolombia.sharepoint.com/:f:/s/DSIAA/IgBJrpMkmegTS7b15vewK1AkAeRE1go3aaW895l0kwdauD4?e=Sfx6o4</t>
  </si>
  <si>
    <t>Se alcanzó el 100% de cumplimiento mediante la ejecución de las dos (2) visitas conjuntas programadas. El despliegue interinstitucional en plazas de mercado permitió brindar orientación técnica directa a comerciantes, consolidando alianzas con las Secretarías de Hacienda municipales.
Se recomienda formalizar un calendario semestral de visitas conjuntas que incluya un seguimiento posterior a los comerciantes asesorados, para medir el impacto real en el cumplimiento voluntario de obligaciones.</t>
  </si>
  <si>
    <t>La actividad fue realizada en el trimestre anterior, especificamente en el mes de Agosto de 2025.</t>
  </si>
  <si>
    <t>Se alcanzó el 100% de cumplimiento de la meta anual. La actividad programada fue ejecutada de manera anticipada durante el mes de agosto de 2025, cumpliendo con los estándares requeridos antes del cierre del ciclo.
Es recomendable documentar las lecciones aprendidas de esta ejecución anticipada para replicar el modelo de eficiencia en otros compromisos con cronogramas similares.</t>
  </si>
  <si>
    <t>18/11/2025 - 26/11/2025</t>
  </si>
  <si>
    <t>Se fortaleció la articulación interinstitucional con entidades del orden local y gremios profesionales, mediante reuniones de coordinación con las Secretarías de Hacienda del nivel departamental y municipal, así como con el Colegio Colombiano de Contadores. Estas acciones permitieron concertar e implementar, en el marco de la estrategia TAC, visitas, acciones preventivas y actividades de control orientadas a la gestión del cumplimiento tributario y aduanero.</t>
  </si>
  <si>
    <t>Se recomienda institucionalizar una mesa técnica permanente con estos aliados para evaluar el impacto real de las visitas conjuntas en las cifras de formalización tributaria de la jurisdicción.</t>
  </si>
  <si>
    <t>Periodicidad de medición</t>
  </si>
  <si>
    <t>Diario</t>
  </si>
  <si>
    <t>Rendición de Cuentas del Director</t>
  </si>
  <si>
    <t>Semanal</t>
  </si>
  <si>
    <t>Quincenal</t>
  </si>
  <si>
    <t>Mensual</t>
  </si>
  <si>
    <t>Bimestral</t>
  </si>
  <si>
    <t>Semestral</t>
  </si>
  <si>
    <t>Cuatrimestral</t>
  </si>
  <si>
    <t>Anual</t>
  </si>
  <si>
    <t xml:space="preserve">Es recomendable tener en cuenta que a la fecha del 31 de mayo 2026, se tiene por meta lograr 15 Puntos Móviles, hasta ahora se han logrado 8 Puntos, aumentar esfuerzos para el logro de la meta considerando que falta un 47% para completar la meta propuesta. </t>
  </si>
  <si>
    <t>1
capacitación con representantes legales, contadores públicos de la región en temas de actualizaciones tributarias, aduaneras y cambiarias</t>
  </si>
  <si>
    <t>4 actividades
declaración de renta en persona natural y jurídica, facturación electrónica y trámites habilitados de plataformas digitales.</t>
  </si>
  <si>
    <t>Realizar jornada de capacitaciones a representantes legales, contadores públicos en temas de actualización tributaria, aduanera y cambiaria</t>
  </si>
  <si>
    <t>Pendientes por cumplir al 100% en diciembre 2025</t>
  </si>
  <si>
    <t>Porcentaje de avance 
(Cuantitativo) 30-sept-2025</t>
  </si>
  <si>
    <t>Fecha de fin
 compromiso</t>
  </si>
  <si>
    <t>Porcentaje de avance 
(Cuantitativo) 31-dic-2025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</si>
</sst>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Narrow"/>
      <family val="2"/>
    </font>
    <font>
      <b/>
      <sz val="11"/>
      <color theme="1"/>
      <name val="Aptos ExtraBold"/>
      <family val="2"/>
    </font>
    <font>
      <sz val="11"/>
      <color theme="1"/>
      <name val="Aptos ExtraBold"/>
      <family val="2"/>
    </font>
    <font>
      <sz val="12"/>
      <color rgb="FF000000"/>
      <name val="Arial Narrow"/>
      <family val="2"/>
    </font>
    <font>
      <sz val="12"/>
      <color rgb="FF00B050"/>
      <name val="Arial Narrow"/>
      <family val="2"/>
    </font>
    <font>
      <sz val="11"/>
      <name val="Arial Narrow"/>
      <family val="2"/>
    </font>
    <font>
      <sz val="11"/>
      <color theme="1"/>
      <name val="Calibri"/>
      <family val="2"/>
      <scheme val="minor"/>
    </font>
    <font>
      <u/>
      <sz val="11"/>
      <color theme="10"/>
      <name val="Calibri"/>
      <family val="2"/>
      <scheme val="minor"/>
    </font>
    <font>
      <sz val="11"/>
      <color rgb="FF000000"/>
      <name val="Arial Narrow"/>
    </font>
    <font>
      <sz val="11"/>
      <color rgb="FFFF0000"/>
      <name val="Arial Narrow"/>
    </font>
    <font>
      <sz val="11"/>
      <color theme="1"/>
      <name val="Arial Narrow"/>
    </font>
    <font>
      <sz val="11"/>
      <name val="Arial Narrow"/>
    </font>
    <font>
      <sz val="11"/>
      <color rgb="FF4472C4"/>
      <name val="Arial Narrow"/>
    </font>
    <font>
      <sz val="12"/>
      <color rgb="FF000000"/>
      <name val="Arial Narrow"/>
    </font>
    <font>
      <sz val="11"/>
      <color theme="4"/>
      <name val="Arial Narrow"/>
    </font>
    <font>
      <u/>
      <sz val="11"/>
      <color theme="4"/>
      <name val="Arial Narrow"/>
    </font>
    <font>
      <sz val="11"/>
      <color rgb="FF242424"/>
      <name val="Arial Narrow"/>
    </font>
    <font>
      <u/>
      <sz val="11"/>
      <color theme="10"/>
      <name val="Arial Narrow"/>
    </font>
    <font>
      <b/>
      <sz val="11"/>
      <color theme="1"/>
      <name val="Arial Narrow"/>
    </font>
    <font>
      <b/>
      <sz val="11"/>
      <name val="Arial Narrow"/>
    </font>
    <font>
      <b/>
      <sz val="11"/>
      <color rgb="FF000000"/>
      <name val="Arial Narrow"/>
    </font>
    <font>
      <u/>
      <sz val="11"/>
      <color rgb="FF0563C1"/>
      <name val="Calibri"/>
      <family val="2"/>
    </font>
    <font>
      <sz val="11"/>
      <color rgb="FF242424"/>
      <name val="Aptos Narrow"/>
      <charset val="1"/>
    </font>
    <font>
      <sz val="10"/>
      <color rgb="FF000000"/>
      <name val="Arial Narrow"/>
      <family val="2"/>
    </font>
    <font>
      <b/>
      <sz val="11"/>
      <color theme="1"/>
      <name val="Calibri"/>
      <family val="2"/>
      <scheme val="minor"/>
    </font>
    <font>
      <sz val="9"/>
      <color indexed="81"/>
      <name val="Tahoma"/>
      <family val="2"/>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5"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rgb="FF000000"/>
      </bottom>
      <diagonal/>
    </border>
    <border>
      <left style="medium">
        <color indexed="64"/>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rgb="FF000000"/>
      </right>
      <top/>
      <bottom/>
      <diagonal/>
    </border>
    <border>
      <left/>
      <right style="thin">
        <color rgb="FF000000"/>
      </right>
      <top style="thin">
        <color indexed="64"/>
      </top>
      <bottom style="thin">
        <color rgb="FF000000"/>
      </bottom>
      <diagonal/>
    </border>
    <border>
      <left/>
      <right style="thin">
        <color indexed="64"/>
      </right>
      <top/>
      <bottom/>
      <diagonal/>
    </border>
    <border>
      <left style="thin">
        <color indexed="64"/>
      </left>
      <right/>
      <top style="thin">
        <color indexed="64"/>
      </top>
      <bottom style="thin">
        <color rgb="FF000000"/>
      </bottom>
      <diagonal/>
    </border>
    <border>
      <left style="thin">
        <color indexed="64"/>
      </left>
      <right style="thin">
        <color indexed="64"/>
      </right>
      <top/>
      <bottom/>
      <diagonal/>
    </border>
    <border>
      <left/>
      <right style="thin">
        <color rgb="FF000000"/>
      </right>
      <top/>
      <bottom/>
      <diagonal/>
    </border>
    <border>
      <left/>
      <right/>
      <top/>
      <bottom style="thin">
        <color indexed="64"/>
      </bottom>
      <diagonal/>
    </border>
    <border>
      <left/>
      <right style="thin">
        <color indexed="64"/>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style="thin">
        <color rgb="FF000000"/>
      </top>
      <bottom style="thin">
        <color indexed="64"/>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right style="thin">
        <color indexed="64"/>
      </right>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style="thin">
        <color indexed="64"/>
      </left>
      <right style="thin">
        <color rgb="FF000000"/>
      </right>
      <top style="thin">
        <color indexed="64"/>
      </top>
      <bottom style="medium">
        <color indexed="64"/>
      </bottom>
      <diagonal/>
    </border>
  </borders>
  <cellStyleXfs count="4">
    <xf numFmtId="0" fontId="0" fillId="0" borderId="0"/>
    <xf numFmtId="9" fontId="10"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374">
    <xf numFmtId="0" fontId="0" fillId="0" borderId="0" xfId="0"/>
    <xf numFmtId="0" fontId="1" fillId="0" borderId="0" xfId="0" applyFont="1"/>
    <xf numFmtId="0" fontId="1"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8" borderId="0" xfId="0" applyFont="1" applyFill="1"/>
    <xf numFmtId="0" fontId="1" fillId="0" borderId="0" xfId="0" applyFont="1" applyProtection="1">
      <protection locked="0"/>
    </xf>
    <xf numFmtId="0" fontId="1"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1"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0" fillId="8" borderId="0" xfId="0" applyFill="1"/>
    <xf numFmtId="0" fontId="3" fillId="8" borderId="0" xfId="0" applyFont="1" applyFill="1" applyAlignment="1">
      <alignment horizontal="center" vertical="center"/>
    </xf>
    <xf numFmtId="15" fontId="3" fillId="8" borderId="0" xfId="0" applyNumberFormat="1" applyFont="1" applyFill="1" applyAlignment="1">
      <alignment horizontal="center" vertical="center"/>
    </xf>
    <xf numFmtId="0" fontId="3" fillId="8" borderId="0" xfId="0" applyFont="1" applyFill="1" applyAlignment="1">
      <alignment horizontal="justify" vertical="center"/>
    </xf>
    <xf numFmtId="15" fontId="1" fillId="0" borderId="0" xfId="0" applyNumberFormat="1" applyFont="1"/>
    <xf numFmtId="0" fontId="1" fillId="0" borderId="0" xfId="0" applyFont="1" applyAlignment="1">
      <alignment horizontal="justify" vertical="center"/>
    </xf>
    <xf numFmtId="0" fontId="1" fillId="8" borderId="0" xfId="0" applyFont="1" applyFill="1" applyAlignment="1">
      <alignment vertical="center"/>
    </xf>
    <xf numFmtId="0" fontId="1" fillId="8" borderId="0" xfId="0" applyFont="1" applyFill="1" applyAlignment="1">
      <alignment horizontal="justify" vertical="center"/>
    </xf>
    <xf numFmtId="0" fontId="1" fillId="0" borderId="0" xfId="0" applyFont="1" applyAlignment="1" applyProtection="1">
      <alignment vertical="center"/>
      <protection locked="0"/>
    </xf>
    <xf numFmtId="0" fontId="1" fillId="0" borderId="0" xfId="0" applyFont="1" applyAlignment="1" applyProtection="1">
      <alignment horizontal="justify" vertical="center"/>
      <protection locked="0"/>
    </xf>
    <xf numFmtId="0" fontId="1" fillId="8" borderId="0" xfId="0" applyFont="1" applyFill="1" applyAlignment="1">
      <alignment horizontal="center" vertical="center"/>
    </xf>
    <xf numFmtId="0" fontId="1" fillId="0" borderId="0" xfId="0" applyFont="1" applyAlignment="1" applyProtection="1">
      <alignment horizontal="center" vertical="center"/>
      <protection locked="0"/>
    </xf>
    <xf numFmtId="15" fontId="1" fillId="8" borderId="0" xfId="0" applyNumberFormat="1" applyFont="1" applyFill="1" applyAlignment="1">
      <alignment horizontal="center" vertical="center"/>
    </xf>
    <xf numFmtId="15" fontId="1" fillId="0" borderId="0" xfId="0" applyNumberFormat="1" applyFont="1" applyAlignment="1" applyProtection="1">
      <alignment horizontal="center" vertical="center"/>
      <protection locked="0"/>
    </xf>
    <xf numFmtId="0" fontId="14" fillId="0" borderId="2" xfId="0" applyFont="1" applyBorder="1" applyAlignment="1" applyProtection="1">
      <alignment horizontal="justify" vertical="center" wrapText="1"/>
      <protection locked="0"/>
    </xf>
    <xf numFmtId="0" fontId="4" fillId="0" borderId="2" xfId="0" applyFont="1" applyBorder="1" applyAlignment="1">
      <alignment wrapText="1"/>
    </xf>
    <xf numFmtId="0" fontId="4" fillId="0" borderId="19" xfId="0" applyFont="1" applyBorder="1" applyAlignment="1">
      <alignment horizontal="center" vertical="center" wrapText="1"/>
    </xf>
    <xf numFmtId="9" fontId="4" fillId="0" borderId="19"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15" fontId="14" fillId="0" borderId="4" xfId="0" applyNumberFormat="1" applyFont="1" applyBorder="1" applyAlignment="1">
      <alignment horizontal="center" vertical="center" wrapText="1"/>
    </xf>
    <xf numFmtId="0" fontId="14" fillId="0" borderId="0" xfId="0" applyFont="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24" xfId="0" applyFont="1" applyBorder="1" applyAlignment="1">
      <alignment horizontal="center" vertical="center" wrapText="1"/>
    </xf>
    <xf numFmtId="15" fontId="14" fillId="0" borderId="7" xfId="0" applyNumberFormat="1"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9" fontId="14" fillId="0" borderId="5" xfId="0" applyNumberFormat="1" applyFont="1" applyBorder="1" applyAlignment="1" applyProtection="1">
      <alignment horizontal="center" vertical="center" wrapText="1"/>
      <protection locked="0"/>
    </xf>
    <xf numFmtId="0" fontId="14" fillId="0" borderId="5" xfId="0" applyFont="1" applyBorder="1" applyAlignment="1" applyProtection="1">
      <alignment horizontal="justify" vertical="center" wrapText="1"/>
      <protection locked="0"/>
    </xf>
    <xf numFmtId="16" fontId="14" fillId="0" borderId="5" xfId="0" applyNumberFormat="1"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 xfId="0" applyFont="1" applyBorder="1"/>
    <xf numFmtId="15" fontId="14" fillId="0" borderId="6" xfId="0" applyNumberFormat="1" applyFont="1" applyBorder="1" applyAlignment="1">
      <alignment horizontal="center" vertical="center" wrapText="1"/>
    </xf>
    <xf numFmtId="0" fontId="14" fillId="0" borderId="1" xfId="0" applyFont="1" applyBorder="1" applyAlignment="1">
      <alignment horizontal="justify" vertical="center" wrapText="1"/>
    </xf>
    <xf numFmtId="15" fontId="14" fillId="0" borderId="2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justify"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lignment horizontal="justify" vertical="center" wrapText="1"/>
    </xf>
    <xf numFmtId="15" fontId="14" fillId="0" borderId="19" xfId="0" applyNumberFormat="1"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15" fontId="14" fillId="0" borderId="1" xfId="0" applyNumberFormat="1"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 xfId="0" applyFont="1" applyBorder="1" applyAlignment="1">
      <alignment horizontal="justify" vertical="center" wrapText="1"/>
    </xf>
    <xf numFmtId="0" fontId="14" fillId="0" borderId="3" xfId="0" applyFont="1" applyBorder="1" applyAlignment="1">
      <alignment horizontal="center" vertical="center" wrapText="1"/>
    </xf>
    <xf numFmtId="15" fontId="14" fillId="0" borderId="3" xfId="0" applyNumberFormat="1" applyFont="1" applyBorder="1" applyAlignment="1">
      <alignment horizontal="center" vertical="center" wrapText="1"/>
    </xf>
    <xf numFmtId="15" fontId="14" fillId="0" borderId="18" xfId="0" applyNumberFormat="1"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32" xfId="0" applyFont="1" applyBorder="1" applyAlignment="1" applyProtection="1">
      <alignment horizontal="justify" vertical="center" wrapText="1"/>
      <protection locked="0"/>
    </xf>
    <xf numFmtId="15" fontId="12" fillId="0" borderId="3" xfId="0" applyNumberFormat="1" applyFont="1" applyBorder="1" applyAlignment="1">
      <alignment horizontal="center" vertical="center" wrapText="1"/>
    </xf>
    <xf numFmtId="0" fontId="12" fillId="0" borderId="19" xfId="0" applyFont="1" applyBorder="1" applyAlignment="1">
      <alignment horizontal="center" vertical="center" wrapText="1"/>
    </xf>
    <xf numFmtId="15" fontId="12" fillId="0" borderId="19" xfId="0" applyNumberFormat="1" applyFont="1" applyBorder="1" applyAlignment="1">
      <alignment horizontal="center" vertical="center" wrapText="1"/>
    </xf>
    <xf numFmtId="0" fontId="14" fillId="0" borderId="6" xfId="0" applyFont="1" applyBorder="1" applyAlignment="1">
      <alignment horizontal="center" vertical="center" wrapText="1"/>
    </xf>
    <xf numFmtId="9" fontId="12" fillId="0" borderId="19" xfId="0" applyNumberFormat="1" applyFont="1" applyBorder="1" applyAlignment="1">
      <alignment horizontal="center" vertical="center" wrapText="1"/>
    </xf>
    <xf numFmtId="0" fontId="12" fillId="0" borderId="2" xfId="0" applyFont="1" applyBorder="1" applyAlignment="1">
      <alignment horizontal="left" vertical="top" wrapText="1"/>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9" fontId="14" fillId="0" borderId="4" xfId="0" applyNumberFormat="1" applyFont="1" applyBorder="1" applyAlignment="1" applyProtection="1">
      <alignment horizontal="center" vertical="center" wrapText="1"/>
      <protection locked="0"/>
    </xf>
    <xf numFmtId="9" fontId="14" fillId="0" borderId="3" xfId="0" applyNumberFormat="1"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15" fontId="14" fillId="0" borderId="18" xfId="0" applyNumberFormat="1" applyFont="1" applyBorder="1" applyAlignment="1">
      <alignment horizontal="center" vertical="center" wrapText="1"/>
    </xf>
    <xf numFmtId="16" fontId="14" fillId="0" borderId="1" xfId="0" applyNumberFormat="1"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14" fontId="14" fillId="0" borderId="3" xfId="0" applyNumberFormat="1" applyFont="1" applyBorder="1" applyAlignment="1">
      <alignment horizontal="center" vertical="center"/>
    </xf>
    <xf numFmtId="0" fontId="12" fillId="0" borderId="2"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7" xfId="0" applyFont="1" applyBorder="1" applyAlignment="1">
      <alignment horizontal="justify" vertical="center" wrapText="1"/>
    </xf>
    <xf numFmtId="9" fontId="14" fillId="0" borderId="3" xfId="0" applyNumberFormat="1" applyFont="1" applyBorder="1" applyAlignment="1">
      <alignment horizontal="center" vertical="center" wrapText="1"/>
    </xf>
    <xf numFmtId="0" fontId="14" fillId="0" borderId="1" xfId="0" applyFont="1" applyBorder="1" applyAlignment="1" applyProtection="1">
      <alignment horizontal="justify" vertical="center" wrapText="1"/>
      <protection locked="0"/>
    </xf>
    <xf numFmtId="0" fontId="15" fillId="0" borderId="3" xfId="0" applyFont="1" applyBorder="1" applyAlignment="1">
      <alignment horizontal="center" vertical="center" wrapText="1"/>
    </xf>
    <xf numFmtId="15" fontId="15" fillId="0" borderId="3" xfId="0" applyNumberFormat="1" applyFont="1" applyBorder="1" applyAlignment="1">
      <alignment horizontal="center" vertical="center" wrapText="1"/>
    </xf>
    <xf numFmtId="0" fontId="15" fillId="0" borderId="3" xfId="0" applyFont="1" applyBorder="1" applyAlignment="1">
      <alignment horizontal="justify" vertical="center" wrapText="1"/>
    </xf>
    <xf numFmtId="0" fontId="12" fillId="0" borderId="38" xfId="0" applyFont="1" applyBorder="1" applyAlignment="1">
      <alignment horizontal="center" vertical="center" wrapText="1"/>
    </xf>
    <xf numFmtId="0" fontId="12" fillId="0" borderId="40" xfId="0" applyFont="1" applyBorder="1" applyAlignment="1">
      <alignment horizontal="justify" vertical="center" wrapText="1"/>
    </xf>
    <xf numFmtId="15" fontId="14" fillId="0" borderId="3" xfId="0" applyNumberFormat="1"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2" fillId="0" borderId="3" xfId="0" applyFont="1" applyBorder="1" applyAlignment="1">
      <alignment horizontal="justify" vertical="center" wrapText="1"/>
    </xf>
    <xf numFmtId="0" fontId="15" fillId="0" borderId="23" xfId="0" applyFont="1" applyBorder="1" applyAlignment="1">
      <alignment horizontal="center" vertical="center" wrapText="1"/>
    </xf>
    <xf numFmtId="0" fontId="20" fillId="0" borderId="5" xfId="0" applyFont="1" applyBorder="1" applyAlignment="1">
      <alignment horizontal="center" vertical="center" wrapText="1"/>
    </xf>
    <xf numFmtId="0" fontId="15" fillId="0" borderId="18" xfId="0" applyFont="1" applyBorder="1" applyAlignment="1">
      <alignment horizontal="center" vertical="center" wrapText="1"/>
    </xf>
    <xf numFmtId="15" fontId="14" fillId="0" borderId="33" xfId="0" applyNumberFormat="1" applyFont="1" applyBorder="1" applyAlignment="1" applyProtection="1">
      <alignment horizontal="center" vertical="center" wrapText="1"/>
      <protection locked="0"/>
    </xf>
    <xf numFmtId="0" fontId="21" fillId="0" borderId="1" xfId="2" applyFont="1" applyFill="1" applyBorder="1" applyAlignment="1" applyProtection="1">
      <alignment horizontal="justify" vertical="center" wrapText="1"/>
      <protection locked="0"/>
    </xf>
    <xf numFmtId="15" fontId="14" fillId="0" borderId="5" xfId="0" applyNumberFormat="1" applyFont="1" applyBorder="1" applyAlignment="1" applyProtection="1">
      <alignment horizontal="center" vertical="center" wrapText="1"/>
      <protection locked="0"/>
    </xf>
    <xf numFmtId="0" fontId="15" fillId="0" borderId="19" xfId="0" applyFont="1" applyBorder="1" applyAlignment="1">
      <alignment horizontal="center" vertical="center" wrapText="1"/>
    </xf>
    <xf numFmtId="15" fontId="14" fillId="0" borderId="34" xfId="0" applyNumberFormat="1" applyFont="1" applyBorder="1" applyAlignment="1" applyProtection="1">
      <alignment horizontal="center" vertical="center" wrapText="1"/>
      <protection locked="0"/>
    </xf>
    <xf numFmtId="49" fontId="14" fillId="0" borderId="1" xfId="0" applyNumberFormat="1" applyFont="1" applyBorder="1" applyAlignment="1" applyProtection="1">
      <alignment horizontal="justify" vertical="center" wrapText="1"/>
      <protection locked="0"/>
    </xf>
    <xf numFmtId="0" fontId="21" fillId="0" borderId="4" xfId="2" applyFont="1" applyFill="1" applyBorder="1" applyAlignment="1">
      <alignment horizontal="center" vertical="center" wrapText="1"/>
    </xf>
    <xf numFmtId="15" fontId="14" fillId="0" borderId="28"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21" fillId="0" borderId="7" xfId="2" applyFont="1" applyFill="1" applyBorder="1" applyAlignment="1" applyProtection="1">
      <alignment horizontal="justify" vertical="center" wrapText="1"/>
      <protection locked="0"/>
    </xf>
    <xf numFmtId="0" fontId="15" fillId="0" borderId="28" xfId="0" applyFont="1" applyBorder="1" applyAlignment="1" applyProtection="1">
      <alignment horizontal="justify" vertical="center" wrapText="1"/>
      <protection locked="0"/>
    </xf>
    <xf numFmtId="10" fontId="14" fillId="0" borderId="3" xfId="1" applyNumberFormat="1" applyFont="1" applyFill="1" applyBorder="1" applyAlignment="1" applyProtection="1">
      <alignment horizontal="center" vertical="center" wrapText="1"/>
      <protection locked="0"/>
    </xf>
    <xf numFmtId="9" fontId="14" fillId="0" borderId="3" xfId="1" applyFont="1" applyFill="1" applyBorder="1" applyAlignment="1" applyProtection="1">
      <alignment horizontal="center" vertical="center" wrapText="1"/>
      <protection locked="0"/>
    </xf>
    <xf numFmtId="10" fontId="14" fillId="0" borderId="2" xfId="1" applyNumberFormat="1" applyFont="1" applyFill="1" applyBorder="1" applyAlignment="1" applyProtection="1">
      <alignment horizontal="justify" vertical="center" wrapText="1"/>
      <protection locked="0"/>
    </xf>
    <xf numFmtId="9" fontId="15" fillId="0" borderId="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15" fontId="15" fillId="0" borderId="26" xfId="0" applyNumberFormat="1" applyFont="1" applyBorder="1" applyAlignment="1">
      <alignment horizontal="center" vertical="center" wrapText="1"/>
    </xf>
    <xf numFmtId="0" fontId="15" fillId="0" borderId="26" xfId="0" applyFont="1" applyBorder="1" applyAlignment="1">
      <alignment horizontal="justify" vertical="center" wrapText="1"/>
    </xf>
    <xf numFmtId="0" fontId="14" fillId="0" borderId="27" xfId="0" applyFont="1" applyBorder="1" applyAlignment="1">
      <alignment horizontal="center" vertical="center" wrapText="1"/>
    </xf>
    <xf numFmtId="0" fontId="14" fillId="0" borderId="0" xfId="0" applyFont="1"/>
    <xf numFmtId="15" fontId="14" fillId="0" borderId="0" xfId="0" applyNumberFormat="1" applyFont="1"/>
    <xf numFmtId="0" fontId="14" fillId="0" borderId="0" xfId="0" applyFont="1" applyAlignment="1">
      <alignment horizontal="justify" vertical="center"/>
    </xf>
    <xf numFmtId="15" fontId="14" fillId="0" borderId="0" xfId="0" applyNumberFormat="1"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justify" vertical="center"/>
      <protection locked="0"/>
    </xf>
    <xf numFmtId="0" fontId="14" fillId="0" borderId="0" xfId="0" applyFont="1" applyProtection="1">
      <protection locked="0"/>
    </xf>
    <xf numFmtId="0" fontId="14" fillId="0" borderId="0" xfId="0" applyFont="1" applyAlignment="1" applyProtection="1">
      <alignment horizontal="center"/>
      <protection locked="0"/>
    </xf>
    <xf numFmtId="0" fontId="22" fillId="7" borderId="16"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vertical="center"/>
    </xf>
    <xf numFmtId="15" fontId="14" fillId="0" borderId="4" xfId="0" applyNumberFormat="1"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5" xfId="0" applyFont="1" applyBorder="1" applyAlignment="1" applyProtection="1">
      <alignment horizontal="justify" vertical="top" wrapText="1"/>
      <protection locked="0"/>
    </xf>
    <xf numFmtId="0" fontId="11" fillId="0" borderId="40" xfId="3" applyBorder="1" applyAlignment="1">
      <alignment horizontal="center" vertical="center" wrapText="1"/>
    </xf>
    <xf numFmtId="0" fontId="4" fillId="0" borderId="2" xfId="0" applyFont="1" applyBorder="1" applyAlignment="1">
      <alignment horizontal="left" vertical="center" wrapText="1"/>
    </xf>
    <xf numFmtId="0" fontId="14" fillId="0" borderId="2" xfId="0" applyFont="1" applyBorder="1" applyAlignment="1" applyProtection="1">
      <alignment horizontal="center" vertical="center" wrapText="1"/>
      <protection locked="0"/>
    </xf>
    <xf numFmtId="0" fontId="11" fillId="0" borderId="2" xfId="3" applyFill="1" applyBorder="1" applyAlignment="1">
      <alignment horizontal="left" vertical="center" wrapText="1"/>
    </xf>
    <xf numFmtId="0" fontId="4" fillId="0" borderId="3" xfId="0" applyFont="1" applyBorder="1" applyAlignment="1">
      <alignment horizontal="center" vertical="center" wrapText="1"/>
    </xf>
    <xf numFmtId="0" fontId="4" fillId="10" borderId="19" xfId="0" applyFont="1" applyFill="1" applyBorder="1" applyAlignment="1">
      <alignment horizontal="center" vertical="center" wrapText="1"/>
    </xf>
    <xf numFmtId="9" fontId="4" fillId="10" borderId="19" xfId="0" applyNumberFormat="1" applyFont="1" applyFill="1" applyBorder="1" applyAlignment="1">
      <alignment horizontal="center" vertical="center" wrapText="1"/>
    </xf>
    <xf numFmtId="15" fontId="12" fillId="0" borderId="30" xfId="0" applyNumberFormat="1" applyFont="1" applyBorder="1" applyAlignment="1">
      <alignment horizontal="center" vertical="center" wrapText="1"/>
    </xf>
    <xf numFmtId="0" fontId="4" fillId="0" borderId="2" xfId="0" applyFont="1" applyBorder="1" applyAlignment="1">
      <alignment vertical="top" wrapText="1"/>
    </xf>
    <xf numFmtId="9" fontId="4" fillId="0" borderId="21" xfId="0" applyNumberFormat="1" applyFont="1" applyBorder="1" applyAlignment="1">
      <alignment horizontal="center" vertical="center" wrapText="1"/>
    </xf>
    <xf numFmtId="0" fontId="4" fillId="10" borderId="7" xfId="0" applyFont="1" applyFill="1" applyBorder="1" applyAlignment="1">
      <alignment horizontal="left" vertical="center" wrapText="1"/>
    </xf>
    <xf numFmtId="0" fontId="4" fillId="0" borderId="2" xfId="0" applyFont="1" applyBorder="1" applyAlignment="1">
      <alignment vertical="center" wrapText="1"/>
    </xf>
    <xf numFmtId="0" fontId="14" fillId="0" borderId="35" xfId="0" applyFont="1" applyBorder="1" applyAlignment="1" applyProtection="1">
      <alignment horizontal="left" vertical="center" wrapText="1"/>
      <protection locked="0"/>
    </xf>
    <xf numFmtId="0" fontId="4" fillId="0" borderId="2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8" xfId="0" applyFont="1" applyBorder="1" applyAlignment="1">
      <alignment horizontal="justify" vertical="center" wrapText="1"/>
    </xf>
    <xf numFmtId="0" fontId="15" fillId="0" borderId="4" xfId="0" applyFont="1" applyBorder="1" applyAlignment="1">
      <alignment horizontal="center" vertical="center" wrapText="1"/>
    </xf>
    <xf numFmtId="15" fontId="15" fillId="0" borderId="18" xfId="0" applyNumberFormat="1" applyFont="1" applyBorder="1" applyAlignment="1">
      <alignment horizontal="center" vertical="center" wrapText="1"/>
    </xf>
    <xf numFmtId="0" fontId="4" fillId="0" borderId="7" xfId="0" applyFont="1" applyBorder="1" applyAlignment="1">
      <alignment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left" vertical="center" wrapText="1"/>
    </xf>
    <xf numFmtId="0" fontId="15" fillId="0" borderId="28"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7" xfId="0" applyNumberFormat="1" applyFont="1" applyBorder="1" applyAlignment="1">
      <alignment horizontal="center" vertical="center" wrapText="1"/>
    </xf>
    <xf numFmtId="0" fontId="11" fillId="0" borderId="7" xfId="3" applyFill="1" applyBorder="1" applyAlignment="1">
      <alignment horizontal="left" vertical="center" wrapText="1"/>
    </xf>
    <xf numFmtId="0" fontId="4" fillId="0" borderId="21" xfId="0" applyFont="1" applyBorder="1" applyAlignment="1">
      <alignment wrapText="1"/>
    </xf>
    <xf numFmtId="9" fontId="4" fillId="0" borderId="3" xfId="0" applyNumberFormat="1" applyFont="1" applyBorder="1" applyAlignment="1">
      <alignment horizontal="center" vertical="center" wrapText="1"/>
    </xf>
    <xf numFmtId="0" fontId="14" fillId="0" borderId="45" xfId="0" applyFont="1" applyBorder="1" applyAlignment="1">
      <alignment horizontal="center" vertical="center" wrapText="1"/>
    </xf>
    <xf numFmtId="0" fontId="9" fillId="0" borderId="46" xfId="0" applyFont="1" applyBorder="1" applyAlignment="1">
      <alignment wrapText="1"/>
    </xf>
    <xf numFmtId="0" fontId="15" fillId="0" borderId="18" xfId="0" applyFont="1" applyBorder="1" applyAlignment="1">
      <alignment horizontal="justify" vertical="center" wrapText="1"/>
    </xf>
    <xf numFmtId="0" fontId="4" fillId="0" borderId="30" xfId="0" applyFont="1" applyBorder="1" applyAlignment="1">
      <alignment horizontal="center" vertical="center" wrapText="1"/>
    </xf>
    <xf numFmtId="9" fontId="4" fillId="0" borderId="32" xfId="0" applyNumberFormat="1" applyFont="1" applyBorder="1" applyAlignment="1">
      <alignment horizontal="center" vertical="center" wrapText="1"/>
    </xf>
    <xf numFmtId="0" fontId="9" fillId="0" borderId="28" xfId="0" applyFont="1" applyBorder="1" applyAlignment="1">
      <alignment vertical="center" wrapText="1"/>
    </xf>
    <xf numFmtId="0" fontId="11" fillId="0" borderId="2" xfId="3" applyFill="1" applyBorder="1" applyAlignment="1">
      <alignment vertical="center" wrapText="1"/>
    </xf>
    <xf numFmtId="14" fontId="14" fillId="0" borderId="3" xfId="0" applyNumberFormat="1" applyFont="1" applyBorder="1" applyAlignment="1">
      <alignment horizontal="center" vertical="center" wrapText="1"/>
    </xf>
    <xf numFmtId="0" fontId="12" fillId="0" borderId="38" xfId="0" applyFont="1" applyBorder="1" applyAlignment="1">
      <alignment horizontal="left" vertical="center" wrapText="1"/>
    </xf>
    <xf numFmtId="0" fontId="14" fillId="0" borderId="48" xfId="0" applyFont="1" applyBorder="1" applyAlignment="1" applyProtection="1">
      <alignment horizontal="center" vertical="center" wrapText="1"/>
      <protection locked="0"/>
    </xf>
    <xf numFmtId="0" fontId="4" fillId="0" borderId="7" xfId="0" applyFont="1" applyBorder="1" applyAlignment="1">
      <alignment vertical="top" wrapText="1"/>
    </xf>
    <xf numFmtId="14" fontId="14" fillId="0" borderId="35" xfId="0" applyNumberFormat="1" applyFont="1" applyBorder="1" applyAlignment="1" applyProtection="1">
      <alignment horizontal="center" vertical="center" wrapText="1"/>
      <protection locked="0"/>
    </xf>
    <xf numFmtId="15" fontId="14" fillId="0" borderId="36" xfId="0" applyNumberFormat="1"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4" fillId="0" borderId="47" xfId="0" applyFont="1" applyBorder="1" applyAlignment="1">
      <alignment horizontal="center" vertical="center" wrapText="1"/>
    </xf>
    <xf numFmtId="0" fontId="14" fillId="0" borderId="43" xfId="0" applyFont="1" applyBorder="1" applyAlignment="1" applyProtection="1">
      <alignment horizontal="justify" vertical="center" wrapText="1"/>
      <protection locked="0"/>
    </xf>
    <xf numFmtId="0" fontId="14" fillId="0" borderId="29" xfId="0" applyFont="1" applyBorder="1" applyAlignment="1" applyProtection="1">
      <alignment horizontal="center" vertical="center" wrapText="1"/>
      <protection locked="0"/>
    </xf>
    <xf numFmtId="0" fontId="4" fillId="10" borderId="50" xfId="0" applyFont="1" applyFill="1" applyBorder="1" applyAlignment="1">
      <alignment horizontal="center" vertical="center" wrapText="1"/>
    </xf>
    <xf numFmtId="0" fontId="12" fillId="0" borderId="31"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4" fillId="0" borderId="2" xfId="0" applyFont="1" applyBorder="1" applyAlignment="1" applyProtection="1">
      <alignment horizontal="left" vertical="center" wrapText="1"/>
      <protection locked="0"/>
    </xf>
    <xf numFmtId="0" fontId="12" fillId="0" borderId="3" xfId="0" applyFont="1" applyBorder="1" applyAlignment="1">
      <alignment horizontal="center" vertical="top" wrapText="1"/>
    </xf>
    <xf numFmtId="0" fontId="14" fillId="0" borderId="7" xfId="0" applyFont="1" applyBorder="1" applyAlignment="1" applyProtection="1">
      <alignment horizontal="justify" vertical="top" wrapText="1"/>
      <protection locked="0"/>
    </xf>
    <xf numFmtId="0" fontId="4" fillId="0" borderId="50" xfId="0" applyFont="1" applyBorder="1" applyAlignment="1">
      <alignment horizontal="center" vertical="center" wrapText="1"/>
    </xf>
    <xf numFmtId="9" fontId="14" fillId="0" borderId="2" xfId="0" applyNumberFormat="1" applyFont="1" applyBorder="1" applyAlignment="1" applyProtection="1">
      <alignment horizontal="center" vertical="center" wrapText="1"/>
      <protection locked="0"/>
    </xf>
    <xf numFmtId="0" fontId="4" fillId="0" borderId="49" xfId="0" applyFont="1" applyBorder="1" applyAlignment="1">
      <alignment horizontal="center" vertical="center" wrapText="1"/>
    </xf>
    <xf numFmtId="0" fontId="14" fillId="0" borderId="42" xfId="0" applyFont="1" applyBorder="1" applyAlignment="1" applyProtection="1">
      <alignment horizontal="left" vertical="center" wrapText="1"/>
      <protection locked="0"/>
    </xf>
    <xf numFmtId="0" fontId="11" fillId="0" borderId="5" xfId="3" applyBorder="1" applyAlignment="1" applyProtection="1">
      <alignment horizontal="justify" vertical="center" wrapText="1"/>
      <protection locked="0"/>
    </xf>
    <xf numFmtId="0" fontId="4" fillId="0" borderId="51" xfId="0" applyFont="1" applyBorder="1" applyAlignment="1">
      <alignment vertical="top" wrapText="1"/>
    </xf>
    <xf numFmtId="0" fontId="26" fillId="0" borderId="3" xfId="0" applyFont="1" applyBorder="1" applyAlignment="1">
      <alignment vertical="center" wrapText="1"/>
    </xf>
    <xf numFmtId="9" fontId="4" fillId="0" borderId="30" xfId="0" applyNumberFormat="1" applyFont="1" applyBorder="1" applyAlignment="1">
      <alignment horizontal="center" vertical="center" wrapText="1"/>
    </xf>
    <xf numFmtId="0" fontId="11" fillId="0" borderId="7" xfId="3" applyBorder="1" applyAlignment="1">
      <alignment horizontal="left" vertical="center" wrapText="1"/>
    </xf>
    <xf numFmtId="0" fontId="11" fillId="0" borderId="51" xfId="3" applyBorder="1" applyAlignment="1">
      <alignment horizontal="justify" vertical="center" wrapText="1"/>
    </xf>
    <xf numFmtId="0" fontId="14" fillId="0" borderId="40" xfId="0" applyFont="1" applyBorder="1" applyAlignment="1" applyProtection="1">
      <alignment horizontal="center" vertical="center" wrapText="1"/>
      <protection locked="0"/>
    </xf>
    <xf numFmtId="0" fontId="12" fillId="0" borderId="32" xfId="0" applyFont="1" applyBorder="1" applyAlignment="1">
      <alignment horizontal="center" vertical="center" wrapText="1"/>
    </xf>
    <xf numFmtId="0" fontId="14" fillId="0" borderId="4" xfId="0" applyFont="1" applyBorder="1" applyAlignment="1" applyProtection="1">
      <alignment horizontal="justify" vertical="center" wrapText="1"/>
      <protection locked="0"/>
    </xf>
    <xf numFmtId="0" fontId="12" fillId="0" borderId="52" xfId="0" applyFont="1" applyBorder="1" applyAlignment="1">
      <alignment horizontal="justify" vertical="center" wrapText="1"/>
    </xf>
    <xf numFmtId="0" fontId="14" fillId="0" borderId="28" xfId="0" applyFont="1" applyBorder="1" applyAlignment="1" applyProtection="1">
      <alignment horizontal="center" vertical="center" wrapText="1"/>
      <protection locked="0"/>
    </xf>
    <xf numFmtId="14" fontId="14" fillId="0" borderId="21"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14" fillId="0" borderId="28" xfId="0" applyFont="1" applyBorder="1"/>
    <xf numFmtId="0" fontId="12" fillId="0" borderId="2" xfId="0" applyFont="1" applyBorder="1" applyAlignment="1">
      <alignment vertical="top" wrapText="1"/>
    </xf>
    <xf numFmtId="0" fontId="11" fillId="0" borderId="2" xfId="3" applyFill="1" applyBorder="1" applyAlignment="1">
      <alignment horizontal="center" vertical="center"/>
    </xf>
    <xf numFmtId="0" fontId="4" fillId="0" borderId="7" xfId="0" applyFont="1" applyBorder="1" applyAlignment="1">
      <alignment horizontal="left" vertical="top" wrapText="1"/>
    </xf>
    <xf numFmtId="0" fontId="15" fillId="0" borderId="3" xfId="0" applyFont="1" applyBorder="1" applyAlignment="1">
      <alignment horizontal="left" vertical="top" wrapText="1"/>
    </xf>
    <xf numFmtId="14" fontId="4" fillId="0" borderId="13" xfId="0" applyNumberFormat="1" applyFont="1" applyBorder="1" applyAlignment="1">
      <alignment horizontal="center" vertical="center" wrapText="1"/>
    </xf>
    <xf numFmtId="15" fontId="4" fillId="0" borderId="13" xfId="0" applyNumberFormat="1" applyFont="1" applyBorder="1" applyAlignment="1">
      <alignment horizontal="center" vertical="center" wrapText="1"/>
    </xf>
    <xf numFmtId="0" fontId="15" fillId="0" borderId="3" xfId="0" applyFont="1" applyBorder="1" applyAlignment="1">
      <alignment horizontal="left" vertical="center" wrapText="1"/>
    </xf>
    <xf numFmtId="15" fontId="14" fillId="0" borderId="13" xfId="0" applyNumberFormat="1" applyFont="1" applyBorder="1" applyAlignment="1" applyProtection="1">
      <alignment horizontal="center" vertical="center" wrapText="1"/>
      <protection locked="0"/>
    </xf>
    <xf numFmtId="9" fontId="12"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15" fontId="4" fillId="0" borderId="39" xfId="0" applyNumberFormat="1" applyFont="1" applyBorder="1" applyAlignment="1">
      <alignment horizontal="center" vertical="center" wrapText="1"/>
    </xf>
    <xf numFmtId="0" fontId="9" fillId="0" borderId="21" xfId="0" applyFont="1" applyBorder="1" applyAlignment="1">
      <alignment horizontal="left" vertical="top" wrapText="1"/>
    </xf>
    <xf numFmtId="0" fontId="14" fillId="0" borderId="28" xfId="0" applyFont="1" applyBorder="1" applyAlignment="1">
      <alignment horizontal="center" vertical="center"/>
    </xf>
    <xf numFmtId="0" fontId="14" fillId="0" borderId="44"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15" fillId="0" borderId="1" xfId="0" applyFont="1" applyBorder="1" applyAlignment="1">
      <alignment horizontal="center" vertical="center" wrapText="1"/>
    </xf>
    <xf numFmtId="9" fontId="14" fillId="9" borderId="3" xfId="0" applyNumberFormat="1" applyFont="1" applyFill="1" applyBorder="1" applyAlignment="1" applyProtection="1">
      <alignment horizontal="center" vertical="center" wrapText="1"/>
      <protection locked="0"/>
    </xf>
    <xf numFmtId="15" fontId="15" fillId="9" borderId="3" xfId="0" applyNumberFormat="1" applyFont="1" applyFill="1" applyBorder="1" applyAlignment="1">
      <alignment horizontal="center" vertical="center" wrapText="1"/>
    </xf>
    <xf numFmtId="0" fontId="14" fillId="9" borderId="3" xfId="0" applyFont="1" applyFill="1" applyBorder="1" applyAlignment="1" applyProtection="1">
      <alignment horizontal="center" vertical="center" wrapText="1"/>
      <protection locked="0"/>
    </xf>
    <xf numFmtId="0" fontId="12" fillId="0" borderId="19" xfId="0" applyFont="1" applyBorder="1" applyAlignment="1">
      <alignment horizontal="left" vertical="center" wrapText="1"/>
    </xf>
    <xf numFmtId="0" fontId="12" fillId="0" borderId="33" xfId="0" applyFont="1" applyBorder="1" applyAlignment="1" applyProtection="1">
      <alignment horizontal="justify" vertical="center" wrapText="1"/>
      <protection locked="0"/>
    </xf>
    <xf numFmtId="0" fontId="12" fillId="0" borderId="2" xfId="0" applyFont="1" applyBorder="1" applyAlignment="1">
      <alignment horizontal="left" vertical="center" wrapText="1"/>
    </xf>
    <xf numFmtId="0" fontId="14" fillId="0" borderId="5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4" fillId="0" borderId="28" xfId="0" applyFont="1" applyBorder="1" applyAlignment="1">
      <alignment horizontal="left" vertical="center" wrapText="1"/>
    </xf>
    <xf numFmtId="0" fontId="15" fillId="0" borderId="28"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15" fontId="4" fillId="0" borderId="56" xfId="0" applyNumberFormat="1" applyFont="1" applyBorder="1" applyAlignment="1">
      <alignment horizontal="center" vertical="center" wrapText="1"/>
    </xf>
    <xf numFmtId="0" fontId="14" fillId="0" borderId="57" xfId="0" applyFont="1" applyBorder="1" applyAlignment="1" applyProtection="1">
      <alignment horizontal="center" vertical="center" wrapText="1"/>
      <protection locked="0"/>
    </xf>
    <xf numFmtId="14" fontId="12" fillId="0" borderId="58" xfId="0" applyNumberFormat="1"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15" fontId="4" fillId="0" borderId="58" xfId="0" applyNumberFormat="1" applyFont="1" applyBorder="1" applyAlignment="1">
      <alignment horizontal="center" vertical="center" wrapText="1"/>
    </xf>
    <xf numFmtId="0" fontId="14" fillId="0" borderId="59" xfId="0" applyFont="1" applyBorder="1" applyAlignment="1" applyProtection="1">
      <alignment horizontal="center" vertical="center" wrapText="1"/>
      <protection locked="0"/>
    </xf>
    <xf numFmtId="15" fontId="12" fillId="0" borderId="56" xfId="0" applyNumberFormat="1" applyFont="1" applyBorder="1" applyAlignment="1">
      <alignment horizontal="center" vertical="center" wrapText="1"/>
    </xf>
    <xf numFmtId="15" fontId="4" fillId="10" borderId="56" xfId="0" applyNumberFormat="1" applyFont="1" applyFill="1" applyBorder="1" applyAlignment="1">
      <alignment horizontal="center" vertical="center" wrapText="1"/>
    </xf>
    <xf numFmtId="15" fontId="12" fillId="0" borderId="60" xfId="0" applyNumberFormat="1" applyFont="1" applyBorder="1" applyAlignment="1">
      <alignment horizontal="center" vertical="center" wrapText="1"/>
    </xf>
    <xf numFmtId="0" fontId="14" fillId="0" borderId="61" xfId="0" applyFont="1" applyBorder="1" applyAlignment="1" applyProtection="1">
      <alignment horizontal="center" vertical="center" wrapText="1"/>
      <protection locked="0"/>
    </xf>
    <xf numFmtId="14" fontId="4" fillId="0" borderId="56" xfId="0" applyNumberFormat="1" applyFont="1" applyBorder="1" applyAlignment="1">
      <alignment horizontal="center" vertical="center" wrapText="1"/>
    </xf>
    <xf numFmtId="14" fontId="4" fillId="0" borderId="60" xfId="0" applyNumberFormat="1" applyFont="1" applyBorder="1" applyAlignment="1">
      <alignment horizontal="center" vertical="center" wrapText="1"/>
    </xf>
    <xf numFmtId="0" fontId="14" fillId="0" borderId="62" xfId="0" applyFont="1" applyBorder="1" applyAlignment="1" applyProtection="1">
      <alignment horizontal="center" vertical="center" wrapText="1"/>
      <protection locked="0"/>
    </xf>
    <xf numFmtId="14" fontId="4" fillId="0" borderId="58" xfId="0" applyNumberFormat="1" applyFont="1" applyBorder="1" applyAlignment="1">
      <alignment horizontal="center" vertical="center" wrapText="1"/>
    </xf>
    <xf numFmtId="0" fontId="4" fillId="0" borderId="56" xfId="0" applyFont="1" applyBorder="1" applyAlignment="1">
      <alignment horizontal="center" vertical="center" wrapText="1"/>
    </xf>
    <xf numFmtId="15" fontId="4" fillId="0" borderId="65" xfId="0" applyNumberFormat="1" applyFont="1" applyBorder="1" applyAlignment="1">
      <alignment horizontal="center" vertical="center" wrapText="1"/>
    </xf>
    <xf numFmtId="0" fontId="14" fillId="0" borderId="55" xfId="0" applyFont="1" applyBorder="1" applyAlignment="1">
      <alignment vertical="center" wrapText="1"/>
    </xf>
    <xf numFmtId="0" fontId="12" fillId="0" borderId="67" xfId="0" applyFont="1" applyBorder="1" applyAlignment="1">
      <alignment vertical="center" wrapText="1"/>
    </xf>
    <xf numFmtId="0" fontId="12" fillId="0" borderId="55" xfId="0" applyFont="1" applyBorder="1" applyAlignment="1" applyProtection="1">
      <alignment horizontal="justify" vertical="center" wrapText="1"/>
      <protection locked="0"/>
    </xf>
    <xf numFmtId="0" fontId="14" fillId="0" borderId="24" xfId="0" applyFont="1" applyBorder="1" applyAlignment="1">
      <alignment vertical="center" wrapText="1"/>
    </xf>
    <xf numFmtId="0" fontId="14" fillId="0" borderId="67" xfId="0" applyFont="1" applyBorder="1" applyAlignment="1">
      <alignment vertical="center" wrapText="1"/>
    </xf>
    <xf numFmtId="0" fontId="12" fillId="0" borderId="24" xfId="0" applyFont="1" applyBorder="1" applyAlignment="1">
      <alignment vertical="center" wrapText="1"/>
    </xf>
    <xf numFmtId="15" fontId="4" fillId="0" borderId="68" xfId="0" applyNumberFormat="1" applyFont="1" applyBorder="1" applyAlignment="1">
      <alignment horizontal="center" vertical="center" wrapText="1"/>
    </xf>
    <xf numFmtId="0" fontId="14" fillId="0" borderId="55" xfId="0" applyFont="1" applyBorder="1" applyAlignment="1" applyProtection="1">
      <alignment vertical="center" wrapText="1"/>
      <protection locked="0"/>
    </xf>
    <xf numFmtId="0" fontId="4" fillId="0" borderId="6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70" xfId="0" applyFont="1" applyBorder="1" applyAlignment="1">
      <alignment horizontal="left" vertical="center" wrapText="1"/>
    </xf>
    <xf numFmtId="0" fontId="11" fillId="0" borderId="70" xfId="3" applyFill="1" applyBorder="1" applyAlignment="1">
      <alignment horizontal="left" vertical="center" wrapText="1"/>
    </xf>
    <xf numFmtId="14" fontId="14" fillId="0" borderId="26"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26" xfId="0" applyFont="1" applyBorder="1"/>
    <xf numFmtId="0" fontId="14" fillId="0" borderId="71" xfId="0" applyFont="1" applyBorder="1" applyAlignment="1">
      <alignment vertical="center" wrapText="1"/>
    </xf>
    <xf numFmtId="0" fontId="4" fillId="9" borderId="21" xfId="0" applyFont="1" applyFill="1" applyBorder="1" applyAlignment="1">
      <alignment horizontal="center" vertical="center" wrapText="1"/>
    </xf>
    <xf numFmtId="0" fontId="9" fillId="0" borderId="44"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3" xfId="0" applyFont="1" applyBorder="1" applyAlignment="1">
      <alignment horizontal="center" vertical="center"/>
    </xf>
    <xf numFmtId="0" fontId="1" fillId="0" borderId="55" xfId="0" applyFont="1" applyBorder="1" applyAlignment="1">
      <alignment vertical="center" wrapText="1"/>
    </xf>
    <xf numFmtId="0" fontId="1" fillId="0" borderId="0" xfId="0" applyFont="1" applyAlignment="1">
      <alignment vertical="center"/>
    </xf>
    <xf numFmtId="0" fontId="11" fillId="10" borderId="7" xfId="3" applyFill="1" applyBorder="1" applyAlignment="1">
      <alignment vertical="center" wrapText="1"/>
    </xf>
    <xf numFmtId="0" fontId="9" fillId="0" borderId="46" xfId="0" applyFont="1" applyBorder="1" applyAlignment="1">
      <alignment vertical="center" wrapText="1"/>
    </xf>
    <xf numFmtId="0" fontId="25" fillId="0" borderId="1" xfId="0" applyFont="1" applyBorder="1" applyAlignment="1">
      <alignment vertical="center" wrapText="1"/>
    </xf>
    <xf numFmtId="0" fontId="27" fillId="0" borderId="2" xfId="0" applyFont="1" applyBorder="1" applyAlignment="1">
      <alignment vertical="center" wrapText="1"/>
    </xf>
    <xf numFmtId="0" fontId="14" fillId="0" borderId="0" xfId="0" applyFont="1" applyAlignment="1">
      <alignment vertical="center"/>
    </xf>
    <xf numFmtId="0" fontId="4" fillId="0" borderId="2" xfId="0" quotePrefix="1" applyFont="1" applyBorder="1" applyAlignment="1">
      <alignment horizontal="center" vertical="center" wrapText="1"/>
    </xf>
    <xf numFmtId="0" fontId="1" fillId="0" borderId="2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4" fillId="0" borderId="34" xfId="0" applyFont="1" applyBorder="1" applyAlignment="1">
      <alignment wrapText="1"/>
    </xf>
    <xf numFmtId="0" fontId="11" fillId="0" borderId="1" xfId="3" applyFill="1" applyBorder="1" applyAlignment="1">
      <alignment vertical="center" wrapText="1"/>
    </xf>
    <xf numFmtId="0" fontId="4" fillId="0" borderId="47" xfId="0" applyFont="1" applyBorder="1" applyAlignment="1">
      <alignment horizontal="center" vertical="center"/>
    </xf>
    <xf numFmtId="0" fontId="4" fillId="0" borderId="70" xfId="0" applyFont="1" applyBorder="1" applyAlignment="1">
      <alignment horizontal="center" vertical="center" wrapText="1"/>
    </xf>
    <xf numFmtId="0" fontId="14" fillId="0" borderId="0" xfId="0" applyFont="1" applyAlignment="1">
      <alignment horizontal="center"/>
    </xf>
    <xf numFmtId="0" fontId="14" fillId="0" borderId="3"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5" fontId="15" fillId="0" borderId="3" xfId="0" applyNumberFormat="1" applyFont="1" applyBorder="1" applyAlignment="1">
      <alignment horizontal="center" vertical="center" wrapText="1"/>
    </xf>
    <xf numFmtId="15" fontId="15" fillId="0" borderId="4" xfId="0" applyNumberFormat="1" applyFont="1" applyBorder="1" applyAlignment="1">
      <alignment horizontal="center" vertical="center" wrapText="1"/>
    </xf>
    <xf numFmtId="0" fontId="21" fillId="0" borderId="1" xfId="2" applyFont="1" applyFill="1" applyBorder="1" applyAlignment="1" applyProtection="1">
      <alignment horizontal="justify" vertical="center" wrapText="1"/>
      <protection locked="0"/>
    </xf>
    <xf numFmtId="0" fontId="3" fillId="8" borderId="0" xfId="0" applyFont="1" applyFill="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22" xfId="0" applyFont="1" applyFill="1" applyBorder="1" applyAlignment="1">
      <alignment horizontal="center" vertical="center"/>
    </xf>
    <xf numFmtId="0" fontId="22" fillId="11" borderId="1"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7" xfId="0" applyFont="1" applyFill="1" applyBorder="1" applyAlignment="1">
      <alignment horizontal="center" vertical="center" wrapText="1"/>
    </xf>
    <xf numFmtId="15" fontId="22" fillId="11" borderId="2" xfId="0" applyNumberFormat="1" applyFont="1" applyFill="1" applyBorder="1" applyAlignment="1">
      <alignment horizontal="center" vertical="center" wrapText="1"/>
    </xf>
    <xf numFmtId="15" fontId="22" fillId="11" borderId="20" xfId="0" applyNumberFormat="1"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22" fillId="11" borderId="11" xfId="0" applyFont="1" applyFill="1" applyBorder="1" applyAlignment="1">
      <alignment horizontal="center" vertical="center"/>
    </xf>
    <xf numFmtId="0" fontId="23"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0" fontId="23" fillId="4" borderId="12" xfId="0" applyFont="1" applyFill="1" applyBorder="1" applyAlignment="1">
      <alignment horizontal="center" vertical="center"/>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6" xfId="0" applyFont="1" applyFill="1" applyBorder="1" applyAlignment="1">
      <alignment horizontal="center" vertical="center" wrapText="1"/>
    </xf>
    <xf numFmtId="15" fontId="22" fillId="2" borderId="1" xfId="0" applyNumberFormat="1" applyFont="1" applyFill="1" applyBorder="1" applyAlignment="1">
      <alignment horizontal="center" vertical="center" wrapText="1"/>
    </xf>
    <xf numFmtId="15" fontId="22" fillId="2" borderId="16" xfId="0" applyNumberFormat="1"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37"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6" xfId="0" applyFont="1" applyFill="1" applyBorder="1" applyAlignment="1">
      <alignment horizontal="center" vertical="center"/>
    </xf>
    <xf numFmtId="0" fontId="14" fillId="0" borderId="0" xfId="0" applyFont="1" applyAlignment="1" applyProtection="1">
      <alignment horizontal="center"/>
      <protection locked="0"/>
    </xf>
    <xf numFmtId="0" fontId="14" fillId="0" borderId="0" xfId="0" applyFont="1" applyAlignment="1">
      <alignment horizontal="center"/>
    </xf>
    <xf numFmtId="0" fontId="22" fillId="7" borderId="29" xfId="0" applyFont="1" applyFill="1" applyBorder="1" applyAlignment="1">
      <alignment horizontal="center" vertical="center" wrapText="1"/>
    </xf>
    <xf numFmtId="0" fontId="22" fillId="6" borderId="63" xfId="0" applyFont="1" applyFill="1" applyBorder="1" applyAlignment="1">
      <alignment horizontal="center" vertical="center" wrapText="1"/>
    </xf>
    <xf numFmtId="0" fontId="22" fillId="6" borderId="11" xfId="0" applyFont="1" applyFill="1" applyBorder="1" applyAlignment="1">
      <alignment horizontal="center" vertical="center"/>
    </xf>
    <xf numFmtId="15" fontId="22" fillId="3" borderId="13" xfId="0" applyNumberFormat="1" applyFont="1" applyFill="1" applyBorder="1" applyAlignment="1">
      <alignment horizontal="center" vertical="center" wrapText="1"/>
    </xf>
    <xf numFmtId="15" fontId="22" fillId="3" borderId="64"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29" xfId="0" applyFont="1" applyFill="1" applyBorder="1" applyAlignment="1">
      <alignment horizontal="center" vertical="center" wrapText="1"/>
    </xf>
    <xf numFmtId="9" fontId="12" fillId="0" borderId="19" xfId="0" applyNumberFormat="1" applyFont="1" applyFill="1" applyBorder="1" applyAlignment="1">
      <alignment horizontal="center" vertical="center" wrapText="1"/>
    </xf>
    <xf numFmtId="0" fontId="28" fillId="0" borderId="0" xfId="0" applyFont="1"/>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2" fillId="11" borderId="1" xfId="0"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3" fillId="4" borderId="9" xfId="0" applyFont="1" applyFill="1" applyBorder="1" applyAlignment="1">
      <alignment vertical="center"/>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22" xfId="0" applyFont="1" applyFill="1" applyBorder="1" applyAlignment="1">
      <alignment horizontal="center" vertical="center" wrapText="1"/>
    </xf>
    <xf numFmtId="15" fontId="22" fillId="12" borderId="1" xfId="0" applyNumberFormat="1" applyFont="1" applyFill="1" applyBorder="1" applyAlignment="1">
      <alignment horizontal="center" vertical="center" wrapText="1"/>
    </xf>
    <xf numFmtId="15" fontId="22" fillId="12" borderId="16" xfId="0" applyNumberFormat="1" applyFont="1" applyFill="1" applyBorder="1" applyAlignment="1">
      <alignment horizontal="center" vertical="center" wrapText="1"/>
    </xf>
    <xf numFmtId="15" fontId="14" fillId="0" borderId="3" xfId="0" applyNumberFormat="1" applyFont="1" applyFill="1" applyBorder="1" applyAlignment="1">
      <alignment horizontal="center" vertical="center" wrapText="1"/>
    </xf>
    <xf numFmtId="15" fontId="12" fillId="0" borderId="19" xfId="0" applyNumberFormat="1" applyFont="1" applyFill="1" applyBorder="1" applyAlignment="1">
      <alignment horizontal="center" vertical="center" wrapText="1"/>
    </xf>
    <xf numFmtId="15" fontId="15" fillId="0" borderId="3" xfId="0" applyNumberFormat="1" applyFont="1" applyFill="1" applyBorder="1" applyAlignment="1">
      <alignment horizontal="center" vertical="center" wrapText="1"/>
    </xf>
    <xf numFmtId="15" fontId="15" fillId="0" borderId="26" xfId="0" applyNumberFormat="1" applyFont="1" applyFill="1" applyBorder="1" applyAlignment="1">
      <alignment horizontal="center" vertical="center" wrapText="1"/>
    </xf>
    <xf numFmtId="0" fontId="14" fillId="0" borderId="56" xfId="0" applyFont="1" applyBorder="1" applyAlignment="1" applyProtection="1">
      <alignment horizontal="center" vertical="center" wrapText="1"/>
      <protection locked="0"/>
    </xf>
    <xf numFmtId="9" fontId="14" fillId="0" borderId="18" xfId="0" applyNumberFormat="1" applyFont="1" applyFill="1" applyBorder="1" applyAlignment="1" applyProtection="1">
      <alignment horizontal="center" vertical="center" wrapText="1"/>
      <protection locked="0"/>
    </xf>
    <xf numFmtId="9" fontId="14" fillId="0" borderId="3" xfId="0" applyNumberFormat="1" applyFont="1" applyFill="1" applyBorder="1" applyAlignment="1" applyProtection="1">
      <alignment horizontal="center" vertical="center" wrapText="1"/>
      <protection locked="0"/>
    </xf>
    <xf numFmtId="9" fontId="12" fillId="0" borderId="21"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9" fontId="14" fillId="0" borderId="1" xfId="0" applyNumberFormat="1" applyFont="1" applyFill="1" applyBorder="1" applyAlignment="1" applyProtection="1">
      <alignment horizontal="center" vertical="center" wrapText="1"/>
      <protection locked="0"/>
    </xf>
    <xf numFmtId="10" fontId="14" fillId="0" borderId="4" xfId="0" applyNumberFormat="1" applyFont="1" applyFill="1" applyBorder="1" applyAlignment="1" applyProtection="1">
      <alignment horizontal="center" vertical="center" wrapText="1"/>
      <protection locked="0"/>
    </xf>
    <xf numFmtId="9" fontId="14" fillId="0" borderId="4" xfId="0" applyNumberFormat="1" applyFont="1" applyFill="1" applyBorder="1" applyAlignment="1" applyProtection="1">
      <alignment horizontal="center" vertical="center" wrapText="1"/>
      <protection locked="0"/>
    </xf>
    <xf numFmtId="9" fontId="14" fillId="0" borderId="28"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15" fontId="14" fillId="0" borderId="30" xfId="0" applyNumberFormat="1" applyFont="1" applyBorder="1" applyAlignment="1" applyProtection="1">
      <alignment horizontal="center" vertical="center" wrapText="1"/>
      <protection locked="0"/>
    </xf>
    <xf numFmtId="15" fontId="14" fillId="0" borderId="72" xfId="0" applyNumberFormat="1" applyFont="1" applyBorder="1" applyAlignment="1" applyProtection="1">
      <alignment horizontal="center" vertical="center"/>
      <protection locked="0"/>
    </xf>
    <xf numFmtId="0" fontId="14" fillId="0" borderId="26" xfId="0" applyFont="1" applyBorder="1" applyAlignment="1" applyProtection="1">
      <alignment horizontal="center" vertical="center" wrapText="1"/>
      <protection locked="0"/>
    </xf>
    <xf numFmtId="9" fontId="12" fillId="0" borderId="26" xfId="0" applyNumberFormat="1" applyFont="1" applyFill="1" applyBorder="1" applyAlignment="1">
      <alignment horizontal="center" vertical="center" wrapText="1"/>
    </xf>
    <xf numFmtId="0" fontId="14" fillId="0" borderId="72" xfId="0" applyFont="1" applyBorder="1" applyProtection="1">
      <protection locked="0"/>
    </xf>
    <xf numFmtId="0" fontId="14" fillId="0" borderId="16" xfId="0" applyFont="1" applyBorder="1" applyAlignment="1" applyProtection="1">
      <alignment horizontal="center" vertical="center" wrapText="1"/>
      <protection locked="0"/>
    </xf>
    <xf numFmtId="0" fontId="14" fillId="0" borderId="73" xfId="0" applyFont="1" applyBorder="1" applyAlignment="1" applyProtection="1">
      <alignment horizontal="center" vertical="center" wrapText="1"/>
      <protection locked="0"/>
    </xf>
    <xf numFmtId="0" fontId="14" fillId="0" borderId="71" xfId="0" applyFont="1" applyBorder="1" applyAlignment="1" applyProtection="1">
      <alignment horizontal="center" vertical="center" wrapText="1"/>
      <protection locked="0"/>
    </xf>
    <xf numFmtId="0" fontId="14" fillId="0" borderId="72" xfId="0" applyFont="1" applyBorder="1"/>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9" fontId="12" fillId="0" borderId="30" xfId="0" applyNumberFormat="1" applyFont="1" applyFill="1" applyBorder="1" applyAlignment="1">
      <alignment horizontal="center" vertical="center" wrapText="1"/>
    </xf>
    <xf numFmtId="15" fontId="14" fillId="0" borderId="69" xfId="0" applyNumberFormat="1" applyFont="1" applyBorder="1" applyAlignment="1" applyProtection="1">
      <alignment horizontal="center" vertical="center" wrapText="1"/>
      <protection locked="0"/>
    </xf>
    <xf numFmtId="0" fontId="14" fillId="0" borderId="72" xfId="0" applyFont="1" applyBorder="1" applyAlignment="1" applyProtection="1">
      <alignment horizontal="center" vertical="center"/>
      <protection locked="0"/>
    </xf>
    <xf numFmtId="0" fontId="1" fillId="0" borderId="72" xfId="0" applyFont="1" applyBorder="1" applyProtection="1">
      <protection locked="0"/>
    </xf>
  </cellXfs>
  <cellStyles count="4">
    <cellStyle name="Hipervínculo" xfId="2" builtinId="8"/>
    <cellStyle name="Hyperlink" xfId="3" xr:uid="{00000000-000B-0000-0000-000008000000}"/>
    <cellStyle name="Normal" xfId="0" builtinId="0"/>
    <cellStyle name="Porcentaje" xfId="1" builtinId="5"/>
  </cellStyles>
  <dxfs count="0"/>
  <tableStyles count="0" defaultTableStyle="TableStyleMedium2" defaultPivotStyle="PivotStyleLight16"/>
  <colors>
    <mruColors>
      <color rgb="FFEEF5DA"/>
      <color rgb="FF9BB5BD"/>
      <color rgb="FFC29F8C"/>
      <color rgb="FFFFFFFF"/>
      <color rgb="FF635C26"/>
      <color rgb="FF707033"/>
      <color rgb="FF7E8B52"/>
      <color rgb="FF6D5C12"/>
      <color rgb="FF6E5B34"/>
      <color rgb="FF8FB1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76199</xdr:rowOff>
    </xdr:from>
    <xdr:to>
      <xdr:col>1</xdr:col>
      <xdr:colOff>1232959</xdr:colOff>
      <xdr:row>0</xdr:row>
      <xdr:rowOff>593724</xdr:rowOff>
    </xdr:to>
    <xdr:pic>
      <xdr:nvPicPr>
        <xdr:cNvPr id="2" name="Imagen 1">
          <a:extLst>
            <a:ext uri="{FF2B5EF4-FFF2-40B4-BE49-F238E27FC236}">
              <a16:creationId xmlns:a16="http://schemas.microsoft.com/office/drawing/2014/main" id="{8CBE5B47-D543-41D5-86FC-D28C2D5EFB89}"/>
            </a:ext>
          </a:extLst>
        </xdr:cNvPr>
        <xdr:cNvPicPr>
          <a:picLocks noChangeAspect="1"/>
        </xdr:cNvPicPr>
      </xdr:nvPicPr>
      <xdr:blipFill>
        <a:blip xmlns:r="http://schemas.openxmlformats.org/officeDocument/2006/relationships" r:embed="rId1"/>
        <a:stretch>
          <a:fillRect/>
        </a:stretch>
      </xdr:blipFill>
      <xdr:spPr>
        <a:xfrm>
          <a:off x="657225" y="76199"/>
          <a:ext cx="1888067" cy="5175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los Andres Salazar Villamizar" id="{F8F51379-B88E-4FA7-AD21-FD48BFA0D7C1}" userId="S::csalazarv@dian.gov.co::bfd4f9e8-0d6e-4776-ad06-044d661d951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7" dT="2025-09-30T16:49:37.87" personId="{F8F51379-B88E-4FA7-AD21-FD48BFA0D7C1}" id="{19067DD6-057B-4D16-8C6C-EFD0472011B7}">
    <text>Para alcanzar este objetivo, nos comprometemos a optimizar nuestros procesos clave, disminuyendo significativamente los tiempos de respuesta. Esto se logrará mediante la implementación de un innovador sistema de selectividad flexible, el cual, apoyado en la analítica de datos, nos permitirá ser más eficientes y certeros en la generación de insumos de alto valor</text>
  </threadedComment>
</ThreadedComments>
</file>

<file path=xl/threadedComments/threadedComment2.xml><?xml version="1.0" encoding="utf-8"?>
<ThreadedComments xmlns="http://schemas.microsoft.com/office/spreadsheetml/2018/threadedcomments" xmlns:x="http://schemas.openxmlformats.org/spreadsheetml/2006/main">
  <threadedComment ref="E27" dT="2025-09-30T16:49:37.87" personId="{F8F51379-B88E-4FA7-AD21-FD48BFA0D7C1}" id="{BE380989-86AF-4EBB-9908-FD9A644339B5}">
    <text>Para alcanzar este objetivo, nos comprometemos a optimizar nuestros procesos clave, disminuyendo significativamente los tiempos de respuesta. Esto se logrará mediante la implementación de un innovador sistema de selectividad flexible, el cual, apoyado en la analítica de datos, nos permitirá ser más eficientes y certeros en la generación de insumos de alto valor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TargetMode="External"/><Relationship Id="rId13" Type="http://schemas.openxmlformats.org/officeDocument/2006/relationships/hyperlink" Target="https://diancolombia-my.sharepoint.com/:f:/g/personal/jahumadac_dian_gov_co/IgCMeuqJhn45QYUJEoxX-2PuAaBl6V6Nn7jUvnL_iPpgwLg?e=2IasKU" TargetMode="External"/><Relationship Id="rId18" Type="http://schemas.openxmlformats.org/officeDocument/2006/relationships/hyperlink" Target="https://diancolombia.sharepoint.com/:f:/s/DSIAAR/EhaXaUrSyolFp2l4M0O6c3UBULaAq64f2HpLK0hjpFCP0A?e=OM7fGI" TargetMode="External"/><Relationship Id="rId3" Type="http://schemas.openxmlformats.org/officeDocument/2006/relationships/hyperlink" Target="https://diancolombia.sharepoint.com/:f:/s/DSABAD/EjbcrDwBXpZKqQSKcvnaswcBf5aLvzvsF7NHsEXchlsgCg?e=H5sQfT" TargetMode="External"/><Relationship Id="rId21" Type="http://schemas.openxmlformats.org/officeDocument/2006/relationships/printerSettings" Target="../printerSettings/printerSettings2.bin"/><Relationship Id="rId7" Type="http://schemas.openxmlformats.org/officeDocument/2006/relationships/hyperlink" Target="https://diancolombia.sharepoint.com/sites/Div-IAPO-Serv-Ciud/Shared%20Documents/Forms/AllItems.aspx?id=%2Fsites%2FDiv%2DIAPO%2DServ%2DCiud%2FShared%20Documents%2FCLAUDIA%20LILIANA%20JARAMILLO%20GARZON%2FCAPACITACIONES%20PUNTOS%20MOVILES%2FEVIDENCIAS%20CUARTO%20TRIMESTRE&amp;viewid=56fcf751%2Dc893%2D47ee%2D8949%2De6015078f91d&amp;ovuser=fab26e5a%2D737a%2D4438%2D8ccd%2D8e465ecf21d8%2Ccjaramillog%40dian%2Egov%2Eco&amp;OR=Teams%2DHL&amp;CT=1765980006118&amp;clickparams=eyJBcHBOYW1lIjoiVGVhbXMtRGVza3RvcCIsIkFwcFZlcnNpb24iOiI0OS8yNTExMzAwMTMxMiIsIkhhc0ZlZGVyYXRlZFVzZXIiOmZhbHNlfQ%3D%3D" TargetMode="External"/><Relationship Id="rId12" Type="http://schemas.openxmlformats.org/officeDocument/2006/relationships/hyperlink" Target="https://diancolombia-my.sharepoint.com/:f:/g/personal/jahumadac_dian_gov_co/IgCMeuqJhn45QYUJEoxX-2PuAaBl6V6Nn7jUvnL_iPpgwLg?e=2IasKU" TargetMode="External"/><Relationship Id="rId17" Type="http://schemas.openxmlformats.org/officeDocument/2006/relationships/hyperlink" Target="../../../../../../../:b:/s/Div-IBO-Fis-Liq-Tr-Int-Per-Jur-asi/IQAshOUT_USVQoCB7DoNJif6AbWO0anH20cOkK-ZI9VI7sE?e=FrFBQE" TargetMode="External"/><Relationship Id="rId25" Type="http://schemas.microsoft.com/office/2017/10/relationships/threadedComment" Target="../threadedComments/threadedComment1.xml"/><Relationship Id="rId2" Type="http://schemas.openxmlformats.org/officeDocument/2006/relationships/hyperlink" Target="https://diancolombia.sharepoint.com/:f:/s/DSABAD/EjbcrDwBXpZKqQSKcvnaswcBf5aLvzvsF7NHsEXchlsgCg?e=H5sQfT" TargetMode="External"/><Relationship Id="rId16" Type="http://schemas.openxmlformats.org/officeDocument/2006/relationships/hyperlink" Target="https://diancolombia.sharepoint.com/:f:/s/DSIAA/IgBJrpMkmegTS7b15vewK1AkAeRE1go3aaW895l0kwdauD4?e=Sfx6o4" TargetMode="External"/><Relationship Id="rId20" Type="http://schemas.openxmlformats.org/officeDocument/2006/relationships/hyperlink" Target="https://diancolombia.sharepoint.com/:f:/s/Div-IAMO-Ser-Ciu/IgB7FajQ-CDTTZ1Yt8GUkDvMAVzZArcfa8bvoaDMis9DYYI?e=Nc4B5s" TargetMode="External"/><Relationship Id="rId1" Type="http://schemas.openxmlformats.org/officeDocument/2006/relationships/hyperlink" Target="https://diancolombia.sharepoint.com/:f:/s/DSIBO/Eo8WoGRmta1DmUaY_CePGy4BaQQ_Yo4V5yOXnWSdpBBDUw?e=qThxxd" TargetMode="External"/><Relationship Id="rId6" Type="http://schemas.openxmlformats.org/officeDocument/2006/relationships/hyperlink" Target="https://diancolombia-my.sharepoint.com/:f:/g/personal/cortizc1_dian_gov_co/IgDYmqCzuqf0QricBVgCpg_7AQDHXcotrX8c1w8K8Hw3t40?e=mOgsOk" TargetMode="External"/><Relationship Id="rId11" Type="http://schemas.openxmlformats.org/officeDocument/2006/relationships/hyperlink" Target="https://diancolombia.sharepoint.com/:f:/s/DSABAD/IgAc3o94_ZtmR5vumkM9ZzjYAdkIoxpxkk3lpqP0p6rpXEo?e=dxskIl" TargetMode="External"/><Relationship Id="rId24" Type="http://schemas.openxmlformats.org/officeDocument/2006/relationships/comments" Target="../comments1.xml"/><Relationship Id="rId5" Type="http://schemas.openxmlformats.org/officeDocument/2006/relationships/hyperlink" Target="https://diancolombia-my.sharepoint.com/:f:/g/personal/cortizc1_dian_gov_co/IgDYmqCzuqf0QricBVgCpg_7AQDHXcotrX8c1w8K8Hw3t40?e=mOgsOk" TargetMode="External"/><Relationship Id="rId15" Type="http://schemas.openxmlformats.org/officeDocument/2006/relationships/hyperlink" Target="https://diancolombia.sharepoint.com/:f:/s/DSIAA/IgBJrpMkmegTS7b15vewK1AkAeRE1go3aaW895l0kwdauD4?e=Sfx6o4" TargetMode="External"/><Relationship Id="rId23" Type="http://schemas.openxmlformats.org/officeDocument/2006/relationships/vmlDrawing" Target="../drawings/vmlDrawing1.vml"/><Relationship Id="rId10" Type="http://schemas.openxmlformats.org/officeDocument/2006/relationships/hyperlink" Target="https://diancolombia.sharepoint.com/:f:/s/DSABAD/IgAc3o94_ZtmR5vumkM9ZzjYAdkIoxpxkk3lpqP0p6rpXEo?e=dxskIl" TargetMode="External"/><Relationship Id="rId19" Type="http://schemas.openxmlformats.org/officeDocument/2006/relationships/hyperlink" Target="https://diancolombia.sharepoint.com/:f:/s/DSIAAR/IgA7f9jA4CrPQbDBjkfgfQ8bAfMI6MJHWhbKFhAF_KCi7Ms?e=7SJG8d" TargetMode="External"/><Relationship Id="rId4" Type="http://schemas.openxmlformats.org/officeDocument/2006/relationships/hyperlink" Target="https://diancolombia.sharepoint.com/sites/DSIAL/DSIALDespacho/Forms/AllItems.aspx?id=%2Fsites%2FDSIAL%2FDSIALDespacho%2FDESPACHO%5F2025%2F2%2E%20%20Planeaci%C3%B3n%2FCOMITE%20TAC%202025&amp;viewid=44d8daa1%2Dec84%2D4307%2Db628%2Dd911e17755fc&amp;p=true&amp;xsdata=MDV8MDJ8fDk4MzMwMGJiYzcxYjRmZmM2YWFkMDhkZTY1OWM4NTdmfGZhYjI2ZTVhNzM3YTQ0Mzg4Y2NkOGU0NjVlY2YyMWQ4fDB8MHw2MzkwNTk5MjAwNjIyMjI5NTJ8VW5rbm93bnxWR1ZoYlhOVFpXTjFjbWwwZVZObGNuWnBZMlY4ZXlKRFFTSTZJbFJsWVcxelgwRlVVRk5sY25acFkyVmZVMUJQVEU5R0lpd2lWaUk2SWpBdU1DNHdNREF3SWl3aVVDSTZJbGRwYmpNeUlpd2lRVTRpT2lKUGRHaGxjaUlzSWxkVUlqb3hNWDA9fDF8TDJOb1lYUnpMekU1T2pNNU1tVmhPV1l4TFdGa05XRXROR00zWlMxaFpEUXpMVFZqTURnMU1qSmxNMlV6TjE4M00yVXlNamhpWXkwMk4yWTRMVFJoTXpVdFlUVTFNeTB3TnpObU1UZzFPV1pqT1dGQWRXNXhMbWRpYkM1emNHRmpaWE12YldWemMyRm5aWE12TVRjM01ETTVOVEl3TkRFMU13PT18NTYxMTNkYTMzOWQ1NDllODBlZTkwOGRlNjU5Yzg1N2Z8NDg2YzYzYTEyN2JmNDEzYzg2ODE2MjcxNmYyMjNkYjc%3D&amp;sdata=Z1d3SzBQRW9jcS9Nb1hCY1ZialJPS1g5NDBTZGQ2aUxVTEVBQ2haZlNKaz0%3D&amp;ovuser=fab26e5a-737a-4438-8ccd-8e465ecf21d8%2Cfmorenos1%40dian.gov.co" TargetMode="External"/><Relationship Id="rId9" Type="http://schemas.openxmlformats.org/officeDocument/2006/relationships/hyperlink" Target="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TargetMode="External"/><Relationship Id="rId14" Type="http://schemas.openxmlformats.org/officeDocument/2006/relationships/hyperlink" Target="https://diancolombia-my.sharepoint.com/:f:/g/personal/jahumadac_dian_gov_co/IgCMeuqJhn45QYUJEoxX-2PuAaBl6V6Nn7jUvnL_iPpgwLg?e=2IasKU" TargetMode="External"/><Relationship Id="rId2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TargetMode="External"/><Relationship Id="rId13" Type="http://schemas.openxmlformats.org/officeDocument/2006/relationships/hyperlink" Target="https://diancolombia-my.sharepoint.com/:f:/g/personal/jahumadac_dian_gov_co/IgCMeuqJhn45QYUJEoxX-2PuAaBl6V6Nn7jUvnL_iPpgwLg?e=2IasKU" TargetMode="External"/><Relationship Id="rId18" Type="http://schemas.openxmlformats.org/officeDocument/2006/relationships/hyperlink" Target="https://diancolombia.sharepoint.com/:f:/s/DSIAAR/EhaXaUrSyolFp2l4M0O6c3UBULaAq64f2HpLK0hjpFCP0A?e=OM7fGI" TargetMode="External"/><Relationship Id="rId3" Type="http://schemas.openxmlformats.org/officeDocument/2006/relationships/hyperlink" Target="https://diancolombia.sharepoint.com/:f:/s/DSABAD/EjbcrDwBXpZKqQSKcvnaswcBf5aLvzvsF7NHsEXchlsgCg?e=H5sQfT" TargetMode="External"/><Relationship Id="rId21" Type="http://schemas.openxmlformats.org/officeDocument/2006/relationships/printerSettings" Target="../printerSettings/printerSettings4.bin"/><Relationship Id="rId7" Type="http://schemas.openxmlformats.org/officeDocument/2006/relationships/hyperlink" Target="https://diancolombia.sharepoint.com/sites/Div-IAPO-Serv-Ciud/Shared%20Documents/Forms/AllItems.aspx?id=%2Fsites%2FDiv%2DIAPO%2DServ%2DCiud%2FShared%20Documents%2FCLAUDIA%20LILIANA%20JARAMILLO%20GARZON%2FCAPACITACIONES%20PUNTOS%20MOVILES%2FEVIDENCIAS%20CUARTO%20TRIMESTRE&amp;viewid=56fcf751%2Dc893%2D47ee%2D8949%2De6015078f91d&amp;ovuser=fab26e5a%2D737a%2D4438%2D8ccd%2D8e465ecf21d8%2Ccjaramillog%40dian%2Egov%2Eco&amp;OR=Teams%2DHL&amp;CT=1765980006118&amp;clickparams=eyJBcHBOYW1lIjoiVGVhbXMtRGVza3RvcCIsIkFwcFZlcnNpb24iOiI0OS8yNTExMzAwMTMxMiIsIkhhc0ZlZGVyYXRlZFVzZXIiOmZhbHNlfQ%3D%3D" TargetMode="External"/><Relationship Id="rId12" Type="http://schemas.openxmlformats.org/officeDocument/2006/relationships/hyperlink" Target="https://diancolombia-my.sharepoint.com/:f:/g/personal/jahumadac_dian_gov_co/IgCMeuqJhn45QYUJEoxX-2PuAaBl6V6Nn7jUvnL_iPpgwLg?e=2IasKU" TargetMode="External"/><Relationship Id="rId17" Type="http://schemas.openxmlformats.org/officeDocument/2006/relationships/hyperlink" Target="../../../../../../../:b:/s/Div-IBO-Fis-Liq-Tr-Int-Per-Jur-asi/IQAshOUT_USVQoCB7DoNJif6AbWO0anH20cOkK-ZI9VI7sE?e=FrFBQE" TargetMode="External"/><Relationship Id="rId2" Type="http://schemas.openxmlformats.org/officeDocument/2006/relationships/hyperlink" Target="https://diancolombia.sharepoint.com/:f:/s/DSABAD/EjbcrDwBXpZKqQSKcvnaswcBf5aLvzvsF7NHsEXchlsgCg?e=H5sQfT" TargetMode="External"/><Relationship Id="rId16" Type="http://schemas.openxmlformats.org/officeDocument/2006/relationships/hyperlink" Target="https://diancolombia.sharepoint.com/:f:/s/DSIAA/IgBJrpMkmegTS7b15vewK1AkAeRE1go3aaW895l0kwdauD4?e=Sfx6o4" TargetMode="External"/><Relationship Id="rId20" Type="http://schemas.openxmlformats.org/officeDocument/2006/relationships/hyperlink" Target="https://diancolombia.sharepoint.com/:f:/s/Div-IAMO-Ser-Ciu/IgB7FajQ-CDTTZ1Yt8GUkDvMAVzZArcfa8bvoaDMis9DYYI?e=Nc4B5s" TargetMode="External"/><Relationship Id="rId1" Type="http://schemas.openxmlformats.org/officeDocument/2006/relationships/hyperlink" Target="https://diancolombia.sharepoint.com/:f:/s/DSIBO/Eo8WoGRmta1DmUaY_CePGy4BaQQ_Yo4V5yOXnWSdpBBDUw?e=qThxxd" TargetMode="External"/><Relationship Id="rId6" Type="http://schemas.openxmlformats.org/officeDocument/2006/relationships/hyperlink" Target="https://diancolombia-my.sharepoint.com/:f:/g/personal/cortizc1_dian_gov_co/IgDYmqCzuqf0QricBVgCpg_7AQDHXcotrX8c1w8K8Hw3t40?e=mOgsOk" TargetMode="External"/><Relationship Id="rId11" Type="http://schemas.openxmlformats.org/officeDocument/2006/relationships/hyperlink" Target="https://diancolombia.sharepoint.com/:f:/s/DSABAD/IgAc3o94_ZtmR5vumkM9ZzjYAdkIoxpxkk3lpqP0p6rpXEo?e=dxskIl" TargetMode="External"/><Relationship Id="rId24" Type="http://schemas.microsoft.com/office/2017/10/relationships/threadedComment" Target="../threadedComments/threadedComment2.xml"/><Relationship Id="rId5" Type="http://schemas.openxmlformats.org/officeDocument/2006/relationships/hyperlink" Target="https://diancolombia-my.sharepoint.com/:f:/g/personal/cortizc1_dian_gov_co/IgDYmqCzuqf0QricBVgCpg_7AQDHXcotrX8c1w8K8Hw3t40?e=mOgsOk" TargetMode="External"/><Relationship Id="rId15" Type="http://schemas.openxmlformats.org/officeDocument/2006/relationships/hyperlink" Target="https://diancolombia.sharepoint.com/:f:/s/DSIAA/IgBJrpMkmegTS7b15vewK1AkAeRE1go3aaW895l0kwdauD4?e=Sfx6o4" TargetMode="External"/><Relationship Id="rId23" Type="http://schemas.openxmlformats.org/officeDocument/2006/relationships/comments" Target="../comments2.xml"/><Relationship Id="rId10" Type="http://schemas.openxmlformats.org/officeDocument/2006/relationships/hyperlink" Target="https://diancolombia.sharepoint.com/:f:/s/DSABAD/IgAc3o94_ZtmR5vumkM9ZzjYAdkIoxpxkk3lpqP0p6rpXEo?e=dxskIl" TargetMode="External"/><Relationship Id="rId19" Type="http://schemas.openxmlformats.org/officeDocument/2006/relationships/hyperlink" Target="https://diancolombia.sharepoint.com/:f:/s/DSIAAR/IgA7f9jA4CrPQbDBjkfgfQ8bAfMI6MJHWhbKFhAF_KCi7Ms?e=7SJG8d" TargetMode="External"/><Relationship Id="rId4" Type="http://schemas.openxmlformats.org/officeDocument/2006/relationships/hyperlink" Target="https://diancolombia.sharepoint.com/sites/DSIAL/DSIALDespacho/Forms/AllItems.aspx?id=%2Fsites%2FDSIAL%2FDSIALDespacho%2FDESPACHO%5F2025%2F2%2E%20%20Planeaci%C3%B3n%2FCOMITE%20TAC%202025&amp;viewid=44d8daa1%2Dec84%2D4307%2Db628%2Dd911e17755fc&amp;p=true&amp;xsdata=MDV8MDJ8fDk4MzMwMGJiYzcxYjRmZmM2YWFkMDhkZTY1OWM4NTdmfGZhYjI2ZTVhNzM3YTQ0Mzg4Y2NkOGU0NjVlY2YyMWQ4fDB8MHw2MzkwNTk5MjAwNjIyMjI5NTJ8VW5rbm93bnxWR1ZoYlhOVFpXTjFjbWwwZVZObGNuWnBZMlY4ZXlKRFFTSTZJbFJsWVcxelgwRlVVRk5sY25acFkyVmZVMUJQVEU5R0lpd2lWaUk2SWpBdU1DNHdNREF3SWl3aVVDSTZJbGRwYmpNeUlpd2lRVTRpT2lKUGRHaGxjaUlzSWxkVUlqb3hNWDA9fDF8TDJOb1lYUnpMekU1T2pNNU1tVmhPV1l4TFdGa05XRXROR00zWlMxaFpEUXpMVFZqTURnMU1qSmxNMlV6TjE4M00yVXlNamhpWXkwMk4yWTRMVFJoTXpVdFlUVTFNeTB3TnpObU1UZzFPV1pqT1dGQWRXNXhMbWRpYkM1emNHRmpaWE12YldWemMyRm5aWE12TVRjM01ETTVOVEl3TkRFMU13PT18NTYxMTNkYTMzOWQ1NDllODBlZTkwOGRlNjU5Yzg1N2Z8NDg2YzYzYTEyN2JmNDEzYzg2ODE2MjcxNmYyMjNkYjc%3D&amp;sdata=Z1d3SzBQRW9jcS9Nb1hCY1ZialJPS1g5NDBTZGQ2aUxVTEVBQ2haZlNKaz0%3D&amp;ovuser=fab26e5a-737a-4438-8ccd-8e465ecf21d8%2Cfmorenos1%40dian.gov.co" TargetMode="External"/><Relationship Id="rId9" Type="http://schemas.openxmlformats.org/officeDocument/2006/relationships/hyperlink" Target="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TargetMode="External"/><Relationship Id="rId14" Type="http://schemas.openxmlformats.org/officeDocument/2006/relationships/hyperlink" Target="https://diancolombia-my.sharepoint.com/:f:/g/personal/jahumadac_dian_gov_co/IgCMeuqJhn45QYUJEoxX-2PuAaBl6V6Nn7jUvnL_iPpgwLg?e=2IasKU" TargetMode="External"/><Relationship Id="rId2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84F9-7811-4778-BCFB-4A0D85CEFB89}">
  <dimension ref="A1:B31"/>
  <sheetViews>
    <sheetView zoomScale="160" zoomScaleNormal="160" workbookViewId="0">
      <pane ySplit="1" topLeftCell="A5" activePane="bottomLeft" state="frozen"/>
      <selection pane="bottomLeft" activeCell="A5" sqref="A5"/>
    </sheetView>
  </sheetViews>
  <sheetFormatPr baseColWidth="10" defaultColWidth="11.42578125" defaultRowHeight="15" x14ac:dyDescent="0.25"/>
  <cols>
    <col min="1" max="1" width="73.85546875" style="9" bestFit="1" customWidth="1"/>
    <col min="2" max="2" width="30.42578125" style="10" bestFit="1" customWidth="1"/>
  </cols>
  <sheetData>
    <row r="1" spans="1:2" x14ac:dyDescent="0.25">
      <c r="A1" s="8" t="s">
        <v>0</v>
      </c>
      <c r="B1" s="8" t="s">
        <v>1</v>
      </c>
    </row>
    <row r="2" spans="1:2" ht="16.5" x14ac:dyDescent="0.3">
      <c r="A2" s="7" t="s">
        <v>2</v>
      </c>
      <c r="B2" s="11" t="s">
        <v>3</v>
      </c>
    </row>
    <row r="3" spans="1:2" ht="49.5" x14ac:dyDescent="0.25">
      <c r="A3" s="7" t="s">
        <v>4</v>
      </c>
      <c r="B3" s="13" t="s">
        <v>5</v>
      </c>
    </row>
    <row r="4" spans="1:2" ht="33" x14ac:dyDescent="0.25">
      <c r="A4" s="7" t="s">
        <v>6</v>
      </c>
      <c r="B4" s="12" t="s">
        <v>7</v>
      </c>
    </row>
    <row r="5" spans="1:2" ht="49.5" x14ac:dyDescent="0.25">
      <c r="A5" s="7" t="s">
        <v>8</v>
      </c>
      <c r="B5" s="13" t="s">
        <v>5</v>
      </c>
    </row>
    <row r="6" spans="1:2" ht="33" x14ac:dyDescent="0.25">
      <c r="A6" s="7" t="s">
        <v>9</v>
      </c>
      <c r="B6" s="12" t="s">
        <v>7</v>
      </c>
    </row>
    <row r="7" spans="1:2" ht="33" x14ac:dyDescent="0.25">
      <c r="A7" s="7" t="s">
        <v>10</v>
      </c>
      <c r="B7" s="12" t="s">
        <v>7</v>
      </c>
    </row>
    <row r="8" spans="1:2" ht="33" x14ac:dyDescent="0.25">
      <c r="A8" s="7" t="s">
        <v>11</v>
      </c>
      <c r="B8" s="12" t="s">
        <v>7</v>
      </c>
    </row>
    <row r="9" spans="1:2" ht="16.5" x14ac:dyDescent="0.25">
      <c r="A9" s="7" t="s">
        <v>12</v>
      </c>
      <c r="B9" s="13" t="s">
        <v>13</v>
      </c>
    </row>
    <row r="10" spans="1:2" ht="16.5" x14ac:dyDescent="0.25">
      <c r="A10" s="7" t="s">
        <v>14</v>
      </c>
      <c r="B10" s="13" t="s">
        <v>5</v>
      </c>
    </row>
    <row r="11" spans="1:2" ht="16.5" x14ac:dyDescent="0.25">
      <c r="A11" s="7" t="s">
        <v>15</v>
      </c>
      <c r="B11" s="12" t="s">
        <v>7</v>
      </c>
    </row>
    <row r="12" spans="1:2" ht="16.5" x14ac:dyDescent="0.25">
      <c r="A12" s="7" t="s">
        <v>16</v>
      </c>
      <c r="B12" s="13" t="s">
        <v>5</v>
      </c>
    </row>
    <row r="13" spans="1:2" ht="16.5" x14ac:dyDescent="0.25">
      <c r="A13" s="7" t="s">
        <v>17</v>
      </c>
      <c r="B13" s="12" t="s">
        <v>7</v>
      </c>
    </row>
    <row r="14" spans="1:2" ht="16.5" x14ac:dyDescent="0.25">
      <c r="A14" s="7" t="s">
        <v>18</v>
      </c>
      <c r="B14" s="13" t="s">
        <v>5</v>
      </c>
    </row>
    <row r="15" spans="1:2" ht="16.5" x14ac:dyDescent="0.25">
      <c r="A15" s="7" t="s">
        <v>19</v>
      </c>
      <c r="B15" s="13" t="s">
        <v>5</v>
      </c>
    </row>
    <row r="16" spans="1:2" ht="16.5" x14ac:dyDescent="0.25">
      <c r="A16" s="7" t="s">
        <v>20</v>
      </c>
      <c r="B16" s="13" t="s">
        <v>5</v>
      </c>
    </row>
    <row r="17" spans="1:2" ht="16.5" x14ac:dyDescent="0.25">
      <c r="A17" s="7" t="s">
        <v>21</v>
      </c>
      <c r="B17" s="13" t="s">
        <v>5</v>
      </c>
    </row>
    <row r="18" spans="1:2" ht="16.5" x14ac:dyDescent="0.25">
      <c r="A18" s="7" t="s">
        <v>22</v>
      </c>
      <c r="B18" s="12" t="s">
        <v>7</v>
      </c>
    </row>
    <row r="19" spans="1:2" ht="16.5" x14ac:dyDescent="0.25">
      <c r="A19" s="7" t="s">
        <v>23</v>
      </c>
      <c r="B19" s="13" t="s">
        <v>5</v>
      </c>
    </row>
    <row r="20" spans="1:2" ht="16.5" x14ac:dyDescent="0.25">
      <c r="A20" s="7" t="s">
        <v>24</v>
      </c>
      <c r="B20" s="13" t="s">
        <v>5</v>
      </c>
    </row>
    <row r="21" spans="1:2" ht="16.5" x14ac:dyDescent="0.25">
      <c r="A21" s="7" t="s">
        <v>25</v>
      </c>
      <c r="B21" s="13" t="s">
        <v>13</v>
      </c>
    </row>
    <row r="22" spans="1:2" ht="16.5" x14ac:dyDescent="0.25">
      <c r="A22" s="7" t="s">
        <v>26</v>
      </c>
      <c r="B22" s="12" t="s">
        <v>7</v>
      </c>
    </row>
    <row r="23" spans="1:2" ht="16.5" x14ac:dyDescent="0.25">
      <c r="A23" s="7" t="s">
        <v>27</v>
      </c>
      <c r="B23" s="13" t="s">
        <v>5</v>
      </c>
    </row>
    <row r="24" spans="1:2" ht="16.5" x14ac:dyDescent="0.25">
      <c r="A24" s="7" t="s">
        <v>28</v>
      </c>
      <c r="B24" s="12" t="s">
        <v>7</v>
      </c>
    </row>
    <row r="25" spans="1:2" ht="16.5" x14ac:dyDescent="0.25">
      <c r="A25" s="7" t="s">
        <v>29</v>
      </c>
      <c r="B25" s="12" t="s">
        <v>7</v>
      </c>
    </row>
    <row r="26" spans="1:2" ht="16.5" x14ac:dyDescent="0.25">
      <c r="A26" s="7" t="s">
        <v>30</v>
      </c>
      <c r="B26" s="12" t="s">
        <v>7</v>
      </c>
    </row>
    <row r="27" spans="1:2" ht="16.5" x14ac:dyDescent="0.25">
      <c r="A27" s="7" t="s">
        <v>31</v>
      </c>
      <c r="B27" s="13" t="s">
        <v>5</v>
      </c>
    </row>
    <row r="28" spans="1:2" ht="66" x14ac:dyDescent="0.25">
      <c r="A28" s="7" t="s">
        <v>32</v>
      </c>
      <c r="B28" s="12" t="s">
        <v>7</v>
      </c>
    </row>
    <row r="29" spans="1:2" ht="16.5" x14ac:dyDescent="0.25">
      <c r="A29" s="7" t="s">
        <v>33</v>
      </c>
      <c r="B29" s="13" t="s">
        <v>5</v>
      </c>
    </row>
    <row r="30" spans="1:2" ht="16.5" x14ac:dyDescent="0.25">
      <c r="A30" s="7" t="s">
        <v>34</v>
      </c>
      <c r="B30" s="12" t="s">
        <v>7</v>
      </c>
    </row>
    <row r="31" spans="1:2" ht="16.5" x14ac:dyDescent="0.3">
      <c r="A31" s="7" t="s">
        <v>35</v>
      </c>
      <c r="B31" s="11" t="s">
        <v>3</v>
      </c>
    </row>
  </sheetData>
  <autoFilter ref="A1:B31" xr:uid="{5BFB84F9-7811-4778-BCFB-4A0D85CEFB89}"/>
  <pageMargins left="0.7" right="0.7" top="0.75" bottom="0.75" header="0.3" footer="0.3"/>
  <pageSetup orientation="portrait" r:id="rId1"/>
  <headerFooter>
    <oddFooter>&amp;R_x000D_&amp;1#&amp;"Calibri"&amp;10&amp;K000000 Información 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44416-5EB2-465E-9292-4A1B2614B0CF}">
  <dimension ref="A1:AE71"/>
  <sheetViews>
    <sheetView tabSelected="1" zoomScale="90" zoomScaleNormal="90" workbookViewId="0">
      <pane xSplit="4" ySplit="5" topLeftCell="E33" activePane="bottomRight" state="frozen"/>
      <selection pane="topRight" activeCell="E1" sqref="E1"/>
      <selection pane="bottomLeft" activeCell="A6" sqref="A6"/>
      <selection pane="bottomRight" activeCell="E6" sqref="E6"/>
    </sheetView>
  </sheetViews>
  <sheetFormatPr baseColWidth="10" defaultColWidth="11.42578125" defaultRowHeight="16.5" x14ac:dyDescent="0.3"/>
  <cols>
    <col min="1" max="1" width="19.7109375" style="1" customWidth="1"/>
    <col min="2" max="2" width="27.140625" style="1" customWidth="1"/>
    <col min="3" max="3" width="19.42578125" style="18" customWidth="1"/>
    <col min="4" max="4" width="43.7109375" style="19" customWidth="1"/>
    <col min="5" max="5" width="43.7109375" style="1" customWidth="1"/>
    <col min="6" max="6" width="29.28515625" style="1" customWidth="1"/>
    <col min="7" max="7" width="13.140625" style="18" customWidth="1"/>
    <col min="8" max="8" width="16.7109375" style="18" customWidth="1"/>
    <col min="9" max="9" width="13.5703125" style="1" customWidth="1"/>
    <col min="10" max="10" width="11.85546875" style="27" customWidth="1"/>
    <col min="11" max="11" width="20" style="25" customWidth="1"/>
    <col min="12" max="12" width="12.85546875" style="22" bestFit="1" customWidth="1"/>
    <col min="13" max="13" width="59.5703125" style="23" hidden="1" customWidth="1"/>
    <col min="14" max="14" width="44.28515625" style="23" hidden="1" customWidth="1"/>
    <col min="15" max="15" width="44.7109375" style="23" hidden="1" customWidth="1"/>
    <col min="16" max="16" width="11.42578125" style="6" customWidth="1"/>
    <col min="17" max="17" width="22.42578125" style="6" customWidth="1"/>
    <col min="18" max="18" width="6.7109375" style="6" customWidth="1"/>
    <col min="19" max="19" width="7.140625" style="6" customWidth="1"/>
    <col min="20" max="20" width="33.140625" style="6" customWidth="1"/>
    <col min="21" max="21" width="12.28515625" style="1" customWidth="1"/>
    <col min="22" max="22" width="18.42578125" style="1" customWidth="1"/>
    <col min="23" max="23" width="12.85546875" style="1" bestFit="1" customWidth="1"/>
    <col min="24" max="24" width="60.140625" style="1" customWidth="1"/>
    <col min="25" max="25" width="42.7109375" style="271" customWidth="1"/>
    <col min="26" max="26" width="33.7109375" style="1" customWidth="1"/>
    <col min="27" max="27" width="12.28515625" style="1" customWidth="1"/>
    <col min="28" max="28" width="17.7109375" style="1" customWidth="1"/>
    <col min="29" max="29" width="7.140625" style="1" customWidth="1"/>
    <col min="30" max="30" width="7" style="1" customWidth="1"/>
    <col min="31" max="31" width="35.28515625" style="1" customWidth="1"/>
    <col min="32" max="16384" width="11.42578125" style="1"/>
  </cols>
  <sheetData>
    <row r="1" spans="1:31" ht="47.25" customHeight="1" x14ac:dyDescent="0.3">
      <c r="A1" s="14"/>
      <c r="B1" s="14"/>
      <c r="C1" s="292" t="s">
        <v>279</v>
      </c>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row>
    <row r="2" spans="1:31" ht="10.5" customHeight="1" thickBot="1" x14ac:dyDescent="0.35">
      <c r="A2" s="5"/>
      <c r="B2" s="5"/>
      <c r="C2" s="16"/>
      <c r="D2" s="17"/>
      <c r="E2" s="15"/>
      <c r="F2" s="15"/>
      <c r="G2" s="16"/>
      <c r="H2" s="16"/>
      <c r="I2" s="5"/>
      <c r="J2" s="26"/>
      <c r="K2" s="24"/>
      <c r="L2" s="20"/>
      <c r="M2" s="21"/>
      <c r="N2" s="21"/>
      <c r="O2" s="21"/>
      <c r="P2" s="5"/>
      <c r="Q2" s="5"/>
      <c r="R2" s="5"/>
      <c r="S2" s="5"/>
      <c r="T2" s="5"/>
    </row>
    <row r="3" spans="1:31" ht="48.75" customHeight="1" x14ac:dyDescent="0.3">
      <c r="A3" s="293" t="s">
        <v>36</v>
      </c>
      <c r="B3" s="294"/>
      <c r="C3" s="294"/>
      <c r="D3" s="295" t="s">
        <v>37</v>
      </c>
      <c r="E3" s="296"/>
      <c r="F3" s="296"/>
      <c r="G3" s="296"/>
      <c r="H3" s="296"/>
      <c r="I3" s="297"/>
      <c r="J3" s="304" t="s">
        <v>280</v>
      </c>
      <c r="K3" s="305"/>
      <c r="L3" s="305"/>
      <c r="M3" s="305"/>
      <c r="N3" s="305"/>
      <c r="O3" s="305"/>
      <c r="P3" s="306" t="s">
        <v>281</v>
      </c>
      <c r="Q3" s="307"/>
      <c r="R3" s="307"/>
      <c r="S3" s="307"/>
      <c r="T3" s="308"/>
      <c r="U3" s="324" t="s">
        <v>282</v>
      </c>
      <c r="V3" s="325"/>
      <c r="W3" s="325"/>
      <c r="X3" s="325"/>
      <c r="Y3" s="325"/>
      <c r="Z3" s="325"/>
      <c r="AA3" s="306" t="s">
        <v>283</v>
      </c>
      <c r="AB3" s="307"/>
      <c r="AC3" s="307"/>
      <c r="AD3" s="307"/>
      <c r="AE3" s="308"/>
    </row>
    <row r="4" spans="1:31" ht="34.5" customHeight="1" x14ac:dyDescent="0.3">
      <c r="A4" s="309" t="s">
        <v>38</v>
      </c>
      <c r="B4" s="311" t="s">
        <v>39</v>
      </c>
      <c r="C4" s="313" t="s">
        <v>40</v>
      </c>
      <c r="D4" s="311" t="s">
        <v>41</v>
      </c>
      <c r="E4" s="319" t="s">
        <v>42</v>
      </c>
      <c r="F4" s="311" t="s">
        <v>43</v>
      </c>
      <c r="G4" s="313" t="s">
        <v>44</v>
      </c>
      <c r="H4" s="313" t="s">
        <v>45</v>
      </c>
      <c r="I4" s="300" t="s">
        <v>46</v>
      </c>
      <c r="J4" s="302" t="s">
        <v>47</v>
      </c>
      <c r="K4" s="298" t="s">
        <v>48</v>
      </c>
      <c r="L4" s="298" t="s">
        <v>49</v>
      </c>
      <c r="M4" s="298" t="s">
        <v>50</v>
      </c>
      <c r="N4" s="298" t="s">
        <v>51</v>
      </c>
      <c r="O4" s="298" t="s">
        <v>52</v>
      </c>
      <c r="P4" s="317" t="s">
        <v>53</v>
      </c>
      <c r="Q4" s="317" t="s">
        <v>54</v>
      </c>
      <c r="R4" s="317" t="s">
        <v>55</v>
      </c>
      <c r="S4" s="317"/>
      <c r="T4" s="315" t="s">
        <v>56</v>
      </c>
      <c r="U4" s="326" t="s">
        <v>47</v>
      </c>
      <c r="V4" s="328" t="s">
        <v>48</v>
      </c>
      <c r="W4" s="328" t="s">
        <v>49</v>
      </c>
      <c r="X4" s="328" t="s">
        <v>50</v>
      </c>
      <c r="Y4" s="328" t="s">
        <v>51</v>
      </c>
      <c r="Z4" s="328" t="s">
        <v>52</v>
      </c>
      <c r="AA4" s="317" t="s">
        <v>53</v>
      </c>
      <c r="AB4" s="317" t="s">
        <v>54</v>
      </c>
      <c r="AC4" s="317" t="s">
        <v>55</v>
      </c>
      <c r="AD4" s="317"/>
      <c r="AE4" s="315" t="s">
        <v>56</v>
      </c>
    </row>
    <row r="5" spans="1:31" ht="31.5" customHeight="1" thickBot="1" x14ac:dyDescent="0.35">
      <c r="A5" s="310"/>
      <c r="B5" s="312"/>
      <c r="C5" s="314"/>
      <c r="D5" s="312"/>
      <c r="E5" s="320"/>
      <c r="F5" s="312"/>
      <c r="G5" s="314"/>
      <c r="H5" s="314"/>
      <c r="I5" s="301"/>
      <c r="J5" s="303"/>
      <c r="K5" s="299"/>
      <c r="L5" s="299"/>
      <c r="M5" s="299"/>
      <c r="N5" s="299"/>
      <c r="O5" s="299"/>
      <c r="P5" s="318"/>
      <c r="Q5" s="318"/>
      <c r="R5" s="125" t="s">
        <v>57</v>
      </c>
      <c r="S5" s="125" t="s">
        <v>58</v>
      </c>
      <c r="T5" s="316"/>
      <c r="U5" s="327"/>
      <c r="V5" s="329"/>
      <c r="W5" s="329"/>
      <c r="X5" s="329"/>
      <c r="Y5" s="329"/>
      <c r="Z5" s="329"/>
      <c r="AA5" s="323"/>
      <c r="AB5" s="323"/>
      <c r="AC5" s="126" t="s">
        <v>57</v>
      </c>
      <c r="AD5" s="126" t="s">
        <v>58</v>
      </c>
      <c r="AE5" s="316"/>
    </row>
    <row r="6" spans="1:31" ht="219.75" customHeight="1" x14ac:dyDescent="0.3">
      <c r="A6" s="32" t="s">
        <v>59</v>
      </c>
      <c r="B6" s="33" t="s">
        <v>12</v>
      </c>
      <c r="C6" s="34">
        <v>45834</v>
      </c>
      <c r="D6" s="35" t="s">
        <v>60</v>
      </c>
      <c r="E6" s="36" t="s">
        <v>61</v>
      </c>
      <c r="F6" s="37" t="s">
        <v>62</v>
      </c>
      <c r="G6" s="38">
        <v>45909</v>
      </c>
      <c r="H6" s="38">
        <v>46081</v>
      </c>
      <c r="I6" s="39" t="s">
        <v>63</v>
      </c>
      <c r="J6" s="40">
        <v>45930</v>
      </c>
      <c r="K6" s="41" t="s">
        <v>64</v>
      </c>
      <c r="L6" s="42">
        <v>0.5</v>
      </c>
      <c r="M6" s="131" t="s">
        <v>65</v>
      </c>
      <c r="N6" s="189" t="s">
        <v>66</v>
      </c>
      <c r="O6" s="43" t="s">
        <v>67</v>
      </c>
      <c r="P6" s="44" t="s">
        <v>68</v>
      </c>
      <c r="Q6" s="174" t="s">
        <v>69</v>
      </c>
      <c r="R6" s="174"/>
      <c r="S6" s="130" t="s">
        <v>70</v>
      </c>
      <c r="T6" s="230" t="s">
        <v>71</v>
      </c>
      <c r="U6" s="246">
        <v>46045</v>
      </c>
      <c r="V6" s="175" t="s">
        <v>64</v>
      </c>
      <c r="W6" s="157">
        <v>0.75</v>
      </c>
      <c r="X6" s="190" t="s">
        <v>284</v>
      </c>
      <c r="Y6" s="191" t="s">
        <v>66</v>
      </c>
      <c r="Z6" s="152" t="s">
        <v>285</v>
      </c>
      <c r="AA6" s="127" t="s">
        <v>286</v>
      </c>
      <c r="AB6" s="127" t="s">
        <v>287</v>
      </c>
      <c r="AC6" s="127"/>
      <c r="AD6" s="127" t="s">
        <v>70</v>
      </c>
      <c r="AE6" s="247" t="s">
        <v>288</v>
      </c>
    </row>
    <row r="7" spans="1:31" ht="210.75" customHeight="1" x14ac:dyDescent="0.3">
      <c r="A7" s="32" t="s">
        <v>59</v>
      </c>
      <c r="B7" s="33" t="s">
        <v>12</v>
      </c>
      <c r="C7" s="47">
        <v>45834</v>
      </c>
      <c r="D7" s="48" t="s">
        <v>72</v>
      </c>
      <c r="E7" s="36" t="s">
        <v>73</v>
      </c>
      <c r="F7" s="37" t="s">
        <v>74</v>
      </c>
      <c r="G7" s="38">
        <v>45909</v>
      </c>
      <c r="H7" s="38">
        <v>46112</v>
      </c>
      <c r="I7" s="39" t="s">
        <v>63</v>
      </c>
      <c r="J7" s="49">
        <v>45930</v>
      </c>
      <c r="K7" s="50" t="s">
        <v>75</v>
      </c>
      <c r="L7" s="42">
        <v>0.5</v>
      </c>
      <c r="M7" s="184" t="s">
        <v>76</v>
      </c>
      <c r="N7" s="51" t="s">
        <v>77</v>
      </c>
      <c r="O7" s="41" t="s">
        <v>78</v>
      </c>
      <c r="P7" s="172" t="s">
        <v>68</v>
      </c>
      <c r="Q7" s="55" t="s">
        <v>69</v>
      </c>
      <c r="R7" s="55"/>
      <c r="S7" s="55" t="s">
        <v>70</v>
      </c>
      <c r="T7" s="226" t="s">
        <v>71</v>
      </c>
      <c r="U7" s="231">
        <v>46045</v>
      </c>
      <c r="V7" s="136" t="s">
        <v>64</v>
      </c>
      <c r="W7" s="157">
        <v>1</v>
      </c>
      <c r="X7" s="153" t="s">
        <v>289</v>
      </c>
      <c r="Y7" s="153" t="s">
        <v>290</v>
      </c>
      <c r="Z7" s="152" t="s">
        <v>291</v>
      </c>
      <c r="AA7" s="127" t="s">
        <v>286</v>
      </c>
      <c r="AB7" s="127" t="s">
        <v>287</v>
      </c>
      <c r="AC7" s="127" t="s">
        <v>70</v>
      </c>
      <c r="AD7" s="46"/>
      <c r="AE7" s="247" t="s">
        <v>292</v>
      </c>
    </row>
    <row r="8" spans="1:31" ht="123.75" customHeight="1" x14ac:dyDescent="0.3">
      <c r="A8" s="32" t="s">
        <v>59</v>
      </c>
      <c r="B8" s="33" t="s">
        <v>12</v>
      </c>
      <c r="C8" s="34">
        <v>45834</v>
      </c>
      <c r="D8" s="53" t="s">
        <v>79</v>
      </c>
      <c r="E8" s="36" t="s">
        <v>80</v>
      </c>
      <c r="F8" s="37" t="s">
        <v>62</v>
      </c>
      <c r="G8" s="38">
        <v>45951</v>
      </c>
      <c r="H8" s="38">
        <v>46112</v>
      </c>
      <c r="I8" s="39" t="s">
        <v>63</v>
      </c>
      <c r="J8" s="54">
        <v>45930</v>
      </c>
      <c r="K8" s="55" t="s">
        <v>64</v>
      </c>
      <c r="L8" s="42">
        <v>0</v>
      </c>
      <c r="M8" s="28" t="s">
        <v>81</v>
      </c>
      <c r="N8" s="41" t="s">
        <v>78</v>
      </c>
      <c r="O8" s="41" t="s">
        <v>78</v>
      </c>
      <c r="P8" s="173">
        <v>45957</v>
      </c>
      <c r="Q8" s="55" t="s">
        <v>82</v>
      </c>
      <c r="R8" s="55"/>
      <c r="S8" s="55" t="s">
        <v>70</v>
      </c>
      <c r="T8" s="199" t="s">
        <v>83</v>
      </c>
      <c r="U8" s="231">
        <v>46045</v>
      </c>
      <c r="V8" s="136" t="s">
        <v>64</v>
      </c>
      <c r="W8" s="157">
        <v>0</v>
      </c>
      <c r="X8" s="171" t="s">
        <v>293</v>
      </c>
      <c r="Y8" s="152" t="s">
        <v>285</v>
      </c>
      <c r="Z8" s="152" t="s">
        <v>285</v>
      </c>
      <c r="AA8" s="127" t="s">
        <v>286</v>
      </c>
      <c r="AB8" s="127" t="s">
        <v>287</v>
      </c>
      <c r="AC8" s="127"/>
      <c r="AD8" s="127" t="s">
        <v>70</v>
      </c>
      <c r="AE8" s="247" t="s">
        <v>295</v>
      </c>
    </row>
    <row r="9" spans="1:31" ht="93.75" customHeight="1" x14ac:dyDescent="0.3">
      <c r="A9" s="32" t="s">
        <v>59</v>
      </c>
      <c r="B9" s="33" t="s">
        <v>12</v>
      </c>
      <c r="C9" s="34">
        <v>45834</v>
      </c>
      <c r="D9" s="58" t="s">
        <v>84</v>
      </c>
      <c r="E9" s="36" t="s">
        <v>85</v>
      </c>
      <c r="F9" s="37" t="s">
        <v>86</v>
      </c>
      <c r="G9" s="38">
        <v>45931</v>
      </c>
      <c r="H9" s="38">
        <v>46112</v>
      </c>
      <c r="I9" s="39" t="s">
        <v>63</v>
      </c>
      <c r="J9" s="54">
        <v>45930</v>
      </c>
      <c r="K9" s="55" t="s">
        <v>87</v>
      </c>
      <c r="L9" s="42">
        <v>0</v>
      </c>
      <c r="M9" s="28" t="s">
        <v>81</v>
      </c>
      <c r="N9" s="41" t="s">
        <v>78</v>
      </c>
      <c r="O9" s="174" t="s">
        <v>78</v>
      </c>
      <c r="P9" s="173">
        <v>45957</v>
      </c>
      <c r="Q9" s="55" t="s">
        <v>82</v>
      </c>
      <c r="R9" s="55"/>
      <c r="S9" s="55" t="s">
        <v>70</v>
      </c>
      <c r="T9" s="199" t="s">
        <v>83</v>
      </c>
      <c r="U9" s="231">
        <v>46045</v>
      </c>
      <c r="V9" s="136" t="s">
        <v>64</v>
      </c>
      <c r="W9" s="157">
        <v>1</v>
      </c>
      <c r="X9" s="150" t="s">
        <v>296</v>
      </c>
      <c r="Y9" s="193" t="s">
        <v>297</v>
      </c>
      <c r="Z9" s="152" t="s">
        <v>298</v>
      </c>
      <c r="AA9" s="127" t="s">
        <v>286</v>
      </c>
      <c r="AB9" s="127" t="s">
        <v>287</v>
      </c>
      <c r="AC9" s="127" t="s">
        <v>70</v>
      </c>
      <c r="AD9" s="46"/>
      <c r="AE9" s="247" t="s">
        <v>299</v>
      </c>
    </row>
    <row r="10" spans="1:31" ht="139.5" customHeight="1" x14ac:dyDescent="0.3">
      <c r="A10" s="32" t="s">
        <v>59</v>
      </c>
      <c r="B10" s="59" t="s">
        <v>18</v>
      </c>
      <c r="C10" s="60">
        <v>45832</v>
      </c>
      <c r="D10" s="58" t="s">
        <v>88</v>
      </c>
      <c r="E10" s="59" t="s">
        <v>438</v>
      </c>
      <c r="F10" s="59" t="s">
        <v>89</v>
      </c>
      <c r="G10" s="60">
        <v>45840</v>
      </c>
      <c r="H10" s="344">
        <v>45899</v>
      </c>
      <c r="I10" s="39" t="s">
        <v>63</v>
      </c>
      <c r="J10" s="61">
        <v>45930</v>
      </c>
      <c r="K10" s="62" t="s">
        <v>90</v>
      </c>
      <c r="L10" s="349">
        <v>1</v>
      </c>
      <c r="M10" s="63" t="s">
        <v>300</v>
      </c>
      <c r="N10" s="179" t="s">
        <v>301</v>
      </c>
      <c r="O10" s="181" t="s">
        <v>91</v>
      </c>
      <c r="P10" s="134" t="s">
        <v>92</v>
      </c>
      <c r="Q10" s="41" t="s">
        <v>69</v>
      </c>
      <c r="R10" s="41" t="s">
        <v>70</v>
      </c>
      <c r="S10" s="41"/>
      <c r="T10" s="265" t="s">
        <v>285</v>
      </c>
      <c r="U10" s="266" t="s">
        <v>285</v>
      </c>
      <c r="V10" s="267" t="s">
        <v>285</v>
      </c>
      <c r="W10" s="267" t="s">
        <v>285</v>
      </c>
      <c r="X10" s="267" t="s">
        <v>285</v>
      </c>
      <c r="Y10" s="267" t="s">
        <v>285</v>
      </c>
      <c r="Z10" s="267" t="s">
        <v>285</v>
      </c>
      <c r="AA10" s="127" t="s">
        <v>286</v>
      </c>
      <c r="AB10" s="127" t="s">
        <v>287</v>
      </c>
      <c r="AC10" s="127" t="s">
        <v>70</v>
      </c>
      <c r="AD10" s="128"/>
      <c r="AE10" s="248" t="s">
        <v>302</v>
      </c>
    </row>
    <row r="11" spans="1:31" ht="201.75" customHeight="1" x14ac:dyDescent="0.3">
      <c r="A11" s="32" t="s">
        <v>59</v>
      </c>
      <c r="B11" s="59" t="s">
        <v>18</v>
      </c>
      <c r="C11" s="64">
        <v>45832</v>
      </c>
      <c r="D11" s="222" t="s">
        <v>439</v>
      </c>
      <c r="E11" s="65" t="s">
        <v>437</v>
      </c>
      <c r="F11" s="65" t="s">
        <v>303</v>
      </c>
      <c r="G11" s="66">
        <v>45901</v>
      </c>
      <c r="H11" s="345">
        <v>46011</v>
      </c>
      <c r="I11" s="67" t="s">
        <v>63</v>
      </c>
      <c r="J11" s="348" t="s">
        <v>78</v>
      </c>
      <c r="K11" s="55" t="s">
        <v>78</v>
      </c>
      <c r="L11" s="55" t="s">
        <v>78</v>
      </c>
      <c r="M11" s="55" t="s">
        <v>78</v>
      </c>
      <c r="N11" s="55" t="s">
        <v>78</v>
      </c>
      <c r="O11" s="55" t="s">
        <v>78</v>
      </c>
      <c r="P11" s="180" t="s">
        <v>78</v>
      </c>
      <c r="Q11" s="41" t="s">
        <v>78</v>
      </c>
      <c r="R11" s="41" t="s">
        <v>78</v>
      </c>
      <c r="S11" s="41" t="s">
        <v>78</v>
      </c>
      <c r="T11" s="267" t="s">
        <v>285</v>
      </c>
      <c r="U11" s="233">
        <v>46010</v>
      </c>
      <c r="V11" s="65" t="s">
        <v>90</v>
      </c>
      <c r="W11" s="330">
        <v>1</v>
      </c>
      <c r="X11" s="224" t="s">
        <v>304</v>
      </c>
      <c r="Y11" s="132" t="s">
        <v>305</v>
      </c>
      <c r="Z11" s="223" t="s">
        <v>306</v>
      </c>
      <c r="AA11" s="70" t="s">
        <v>307</v>
      </c>
      <c r="AB11" s="71" t="s">
        <v>287</v>
      </c>
      <c r="AC11" s="71" t="s">
        <v>70</v>
      </c>
      <c r="AD11" s="202"/>
      <c r="AE11" s="249" t="s">
        <v>306</v>
      </c>
    </row>
    <row r="12" spans="1:31" ht="115.5" x14ac:dyDescent="0.3">
      <c r="A12" s="32" t="s">
        <v>59</v>
      </c>
      <c r="B12" s="59" t="s">
        <v>93</v>
      </c>
      <c r="C12" s="60">
        <v>45832</v>
      </c>
      <c r="D12" s="58" t="s">
        <v>94</v>
      </c>
      <c r="E12" s="59" t="s">
        <v>95</v>
      </c>
      <c r="F12" s="59" t="s">
        <v>96</v>
      </c>
      <c r="G12" s="60">
        <v>45832</v>
      </c>
      <c r="H12" s="344">
        <v>46143</v>
      </c>
      <c r="I12" s="39" t="s">
        <v>63</v>
      </c>
      <c r="J12" s="49">
        <v>45951</v>
      </c>
      <c r="K12" s="50" t="s">
        <v>97</v>
      </c>
      <c r="L12" s="72">
        <v>1</v>
      </c>
      <c r="M12" s="51" t="s">
        <v>98</v>
      </c>
      <c r="N12" s="51" t="s">
        <v>99</v>
      </c>
      <c r="O12" s="51" t="s">
        <v>3</v>
      </c>
      <c r="P12" s="41" t="s">
        <v>92</v>
      </c>
      <c r="Q12" s="52" t="s">
        <v>69</v>
      </c>
      <c r="R12" s="52" t="s">
        <v>70</v>
      </c>
      <c r="S12" s="52"/>
      <c r="T12" s="268" t="s">
        <v>285</v>
      </c>
      <c r="U12" s="266" t="s">
        <v>285</v>
      </c>
      <c r="V12" s="267" t="s">
        <v>285</v>
      </c>
      <c r="W12" s="267" t="s">
        <v>285</v>
      </c>
      <c r="X12" s="267" t="s">
        <v>285</v>
      </c>
      <c r="Y12" s="267" t="s">
        <v>285</v>
      </c>
      <c r="Z12" s="267" t="s">
        <v>285</v>
      </c>
      <c r="AA12" s="70" t="s">
        <v>307</v>
      </c>
      <c r="AB12" s="71" t="s">
        <v>287</v>
      </c>
      <c r="AC12" s="71" t="s">
        <v>70</v>
      </c>
      <c r="AD12" s="46"/>
      <c r="AE12" s="250" t="s">
        <v>308</v>
      </c>
    </row>
    <row r="13" spans="1:31" ht="99" x14ac:dyDescent="0.3">
      <c r="A13" s="32" t="s">
        <v>59</v>
      </c>
      <c r="B13" s="59" t="s">
        <v>93</v>
      </c>
      <c r="C13" s="60">
        <v>45833</v>
      </c>
      <c r="D13" s="58" t="s">
        <v>100</v>
      </c>
      <c r="E13" s="59" t="s">
        <v>101</v>
      </c>
      <c r="F13" s="59" t="s">
        <v>102</v>
      </c>
      <c r="G13" s="60">
        <v>45832</v>
      </c>
      <c r="H13" s="344">
        <v>46143</v>
      </c>
      <c r="I13" s="39" t="s">
        <v>63</v>
      </c>
      <c r="J13" s="54">
        <v>45930</v>
      </c>
      <c r="K13" s="55" t="s">
        <v>103</v>
      </c>
      <c r="L13" s="73">
        <v>0.3</v>
      </c>
      <c r="M13" s="28" t="s">
        <v>104</v>
      </c>
      <c r="N13" s="134" t="s">
        <v>105</v>
      </c>
      <c r="O13" s="28" t="s">
        <v>106</v>
      </c>
      <c r="P13" s="52" t="s">
        <v>92</v>
      </c>
      <c r="Q13" s="52" t="s">
        <v>69</v>
      </c>
      <c r="R13" s="52"/>
      <c r="S13" s="52" t="s">
        <v>70</v>
      </c>
      <c r="T13" s="130" t="s">
        <v>71</v>
      </c>
      <c r="U13" s="235">
        <v>45679</v>
      </c>
      <c r="V13" s="136" t="s">
        <v>103</v>
      </c>
      <c r="W13" s="160">
        <v>1</v>
      </c>
      <c r="X13" s="133" t="s">
        <v>309</v>
      </c>
      <c r="Y13" s="135" t="s">
        <v>310</v>
      </c>
      <c r="Z13" s="133" t="s">
        <v>311</v>
      </c>
      <c r="AA13" s="78">
        <v>46050</v>
      </c>
      <c r="AB13" s="71" t="s">
        <v>287</v>
      </c>
      <c r="AC13" s="71" t="s">
        <v>70</v>
      </c>
      <c r="AD13" s="46"/>
      <c r="AE13" s="247" t="s">
        <v>312</v>
      </c>
    </row>
    <row r="14" spans="1:31" ht="99" x14ac:dyDescent="0.3">
      <c r="A14" s="32" t="s">
        <v>59</v>
      </c>
      <c r="B14" s="59" t="s">
        <v>93</v>
      </c>
      <c r="C14" s="60">
        <v>45834</v>
      </c>
      <c r="D14" s="58" t="s">
        <v>107</v>
      </c>
      <c r="E14" s="59" t="s">
        <v>101</v>
      </c>
      <c r="F14" s="59" t="s">
        <v>108</v>
      </c>
      <c r="G14" s="60">
        <v>45832</v>
      </c>
      <c r="H14" s="344">
        <v>46143</v>
      </c>
      <c r="I14" s="39" t="s">
        <v>63</v>
      </c>
      <c r="J14" s="54">
        <v>45930</v>
      </c>
      <c r="K14" s="55" t="s">
        <v>103</v>
      </c>
      <c r="L14" s="73">
        <v>0.3</v>
      </c>
      <c r="M14" s="28" t="s">
        <v>109</v>
      </c>
      <c r="N14" s="134" t="s">
        <v>105</v>
      </c>
      <c r="O14" s="182" t="s">
        <v>106</v>
      </c>
      <c r="P14" s="52" t="s">
        <v>92</v>
      </c>
      <c r="Q14" s="52" t="s">
        <v>69</v>
      </c>
      <c r="R14" s="52"/>
      <c r="S14" s="57" t="s">
        <v>70</v>
      </c>
      <c r="T14" s="230" t="s">
        <v>71</v>
      </c>
      <c r="U14" s="231">
        <v>45679</v>
      </c>
      <c r="V14" s="164" t="s">
        <v>103</v>
      </c>
      <c r="W14" s="192">
        <v>1</v>
      </c>
      <c r="X14" s="133" t="s">
        <v>313</v>
      </c>
      <c r="Y14" s="135" t="s">
        <v>310</v>
      </c>
      <c r="Z14" s="133" t="s">
        <v>314</v>
      </c>
      <c r="AA14" s="78">
        <v>46050</v>
      </c>
      <c r="AB14" s="71" t="s">
        <v>287</v>
      </c>
      <c r="AC14" s="71" t="s">
        <v>70</v>
      </c>
      <c r="AD14" s="46"/>
      <c r="AE14" s="251" t="s">
        <v>315</v>
      </c>
    </row>
    <row r="15" spans="1:31" ht="168" customHeight="1" x14ac:dyDescent="0.3">
      <c r="A15" s="161" t="s">
        <v>59</v>
      </c>
      <c r="B15" s="74" t="s">
        <v>93</v>
      </c>
      <c r="C15" s="75">
        <v>45835</v>
      </c>
      <c r="D15" s="147" t="s">
        <v>110</v>
      </c>
      <c r="E15" s="59" t="s">
        <v>111</v>
      </c>
      <c r="F15" s="59" t="s">
        <v>108</v>
      </c>
      <c r="G15" s="60">
        <v>45832</v>
      </c>
      <c r="H15" s="344">
        <v>46143</v>
      </c>
      <c r="I15" s="39" t="s">
        <v>63</v>
      </c>
      <c r="J15" s="54">
        <v>45930</v>
      </c>
      <c r="K15" s="55" t="s">
        <v>112</v>
      </c>
      <c r="L15" s="73">
        <v>0.5</v>
      </c>
      <c r="M15" s="28" t="s">
        <v>113</v>
      </c>
      <c r="N15" s="134" t="s">
        <v>105</v>
      </c>
      <c r="O15" s="182" t="s">
        <v>114</v>
      </c>
      <c r="P15" s="52" t="s">
        <v>92</v>
      </c>
      <c r="Q15" s="52" t="s">
        <v>69</v>
      </c>
      <c r="R15" s="52"/>
      <c r="S15" s="57" t="s">
        <v>70</v>
      </c>
      <c r="T15" s="236" t="s">
        <v>71</v>
      </c>
      <c r="U15" s="231">
        <v>45679</v>
      </c>
      <c r="V15" s="136" t="s">
        <v>112</v>
      </c>
      <c r="W15" s="160">
        <v>1</v>
      </c>
      <c r="X15" s="133" t="s">
        <v>316</v>
      </c>
      <c r="Y15" s="135" t="s">
        <v>310</v>
      </c>
      <c r="Z15" s="133" t="s">
        <v>311</v>
      </c>
      <c r="AA15" s="78">
        <v>46050</v>
      </c>
      <c r="AB15" s="71" t="s">
        <v>287</v>
      </c>
      <c r="AC15" s="71" t="s">
        <v>70</v>
      </c>
      <c r="AD15" s="202"/>
      <c r="AE15" s="247" t="s">
        <v>317</v>
      </c>
    </row>
    <row r="16" spans="1:31" ht="111" customHeight="1" x14ac:dyDescent="0.3">
      <c r="A16" s="59" t="s">
        <v>59</v>
      </c>
      <c r="B16" s="146" t="s">
        <v>93</v>
      </c>
      <c r="C16" s="60">
        <v>45836</v>
      </c>
      <c r="D16" s="59" t="s">
        <v>115</v>
      </c>
      <c r="E16" s="146" t="s">
        <v>101</v>
      </c>
      <c r="F16" s="55" t="s">
        <v>116</v>
      </c>
      <c r="G16" s="60">
        <v>45832</v>
      </c>
      <c r="H16" s="344">
        <v>46143</v>
      </c>
      <c r="I16" s="39" t="s">
        <v>63</v>
      </c>
      <c r="J16" s="54" t="s">
        <v>117</v>
      </c>
      <c r="K16" s="55" t="s">
        <v>118</v>
      </c>
      <c r="L16" s="73">
        <f>+(100%+0%)/2</f>
        <v>0.5</v>
      </c>
      <c r="M16" s="28" t="s">
        <v>119</v>
      </c>
      <c r="N16" s="28" t="s">
        <v>120</v>
      </c>
      <c r="O16" s="28" t="s">
        <v>3</v>
      </c>
      <c r="P16" s="76">
        <v>45957</v>
      </c>
      <c r="Q16" s="52" t="s">
        <v>121</v>
      </c>
      <c r="R16" s="52"/>
      <c r="S16" s="52" t="s">
        <v>70</v>
      </c>
      <c r="T16" s="234" t="s">
        <v>122</v>
      </c>
      <c r="U16" s="231">
        <v>46022</v>
      </c>
      <c r="V16" s="145" t="s">
        <v>318</v>
      </c>
      <c r="W16" s="141">
        <v>0</v>
      </c>
      <c r="X16" s="151" t="s">
        <v>319</v>
      </c>
      <c r="Y16" s="151" t="s">
        <v>285</v>
      </c>
      <c r="Z16" s="151" t="s">
        <v>285</v>
      </c>
      <c r="AA16" s="78">
        <v>46050</v>
      </c>
      <c r="AB16" s="71" t="s">
        <v>287</v>
      </c>
      <c r="AC16" s="71" t="s">
        <v>70</v>
      </c>
      <c r="AD16" s="46"/>
      <c r="AE16" s="250" t="s">
        <v>320</v>
      </c>
    </row>
    <row r="17" spans="1:31" ht="115.5" x14ac:dyDescent="0.3">
      <c r="A17" s="32" t="s">
        <v>59</v>
      </c>
      <c r="B17" s="33" t="s">
        <v>24</v>
      </c>
      <c r="C17" s="34">
        <v>45834</v>
      </c>
      <c r="D17" s="53" t="s">
        <v>123</v>
      </c>
      <c r="E17" s="59" t="s">
        <v>124</v>
      </c>
      <c r="F17" s="59" t="s">
        <v>125</v>
      </c>
      <c r="G17" s="60">
        <v>45848</v>
      </c>
      <c r="H17" s="344" t="s">
        <v>126</v>
      </c>
      <c r="I17" s="39" t="s">
        <v>63</v>
      </c>
      <c r="J17" s="54">
        <v>45855</v>
      </c>
      <c r="K17" s="55" t="s">
        <v>127</v>
      </c>
      <c r="L17" s="350">
        <v>1</v>
      </c>
      <c r="M17" s="28" t="s">
        <v>128</v>
      </c>
      <c r="N17" s="28" t="s">
        <v>129</v>
      </c>
      <c r="O17" s="28" t="s">
        <v>130</v>
      </c>
      <c r="P17" s="52" t="s">
        <v>92</v>
      </c>
      <c r="Q17" s="52" t="s">
        <v>69</v>
      </c>
      <c r="R17" s="52" t="s">
        <v>70</v>
      </c>
      <c r="S17" s="52"/>
      <c r="T17" s="57" t="s">
        <v>78</v>
      </c>
      <c r="U17" s="237">
        <v>46008</v>
      </c>
      <c r="V17" s="65" t="s">
        <v>321</v>
      </c>
      <c r="W17" s="68">
        <v>1</v>
      </c>
      <c r="X17" s="77" t="s">
        <v>322</v>
      </c>
      <c r="Y17" s="77" t="s">
        <v>129</v>
      </c>
      <c r="Z17" s="277" t="s">
        <v>285</v>
      </c>
      <c r="AA17" s="78">
        <v>46373</v>
      </c>
      <c r="AB17" s="71" t="s">
        <v>180</v>
      </c>
      <c r="AC17" s="71" t="s">
        <v>70</v>
      </c>
      <c r="AD17" s="71"/>
      <c r="AE17" s="250" t="s">
        <v>323</v>
      </c>
    </row>
    <row r="18" spans="1:31" ht="150.75" customHeight="1" x14ac:dyDescent="0.3">
      <c r="A18" s="32" t="s">
        <v>59</v>
      </c>
      <c r="B18" s="59" t="s">
        <v>25</v>
      </c>
      <c r="C18" s="60">
        <v>45833</v>
      </c>
      <c r="D18" s="58" t="s">
        <v>131</v>
      </c>
      <c r="E18" s="59" t="s">
        <v>132</v>
      </c>
      <c r="F18" s="59" t="s">
        <v>62</v>
      </c>
      <c r="G18" s="60">
        <v>45658</v>
      </c>
      <c r="H18" s="344">
        <v>46022</v>
      </c>
      <c r="I18" s="39" t="s">
        <v>63</v>
      </c>
      <c r="J18" s="66">
        <v>45946</v>
      </c>
      <c r="K18" s="65" t="s">
        <v>103</v>
      </c>
      <c r="L18" s="330">
        <v>1</v>
      </c>
      <c r="M18" s="79" t="s">
        <v>324</v>
      </c>
      <c r="N18" s="77" t="s">
        <v>3</v>
      </c>
      <c r="O18" s="196" t="s">
        <v>3</v>
      </c>
      <c r="P18" s="177" t="s">
        <v>92</v>
      </c>
      <c r="Q18" s="177" t="s">
        <v>69</v>
      </c>
      <c r="R18" s="177" t="s">
        <v>70</v>
      </c>
      <c r="S18" s="177"/>
      <c r="T18" s="264" t="s">
        <v>133</v>
      </c>
      <c r="U18" s="238">
        <v>46022</v>
      </c>
      <c r="V18" s="137" t="s">
        <v>103</v>
      </c>
      <c r="W18" s="138">
        <v>1</v>
      </c>
      <c r="X18" s="203" t="s">
        <v>325</v>
      </c>
      <c r="Y18" s="272" t="s">
        <v>326</v>
      </c>
      <c r="Z18" s="269" t="s">
        <v>285</v>
      </c>
      <c r="AA18" s="78">
        <v>46027</v>
      </c>
      <c r="AB18" s="71" t="s">
        <v>287</v>
      </c>
      <c r="AC18" s="71" t="s">
        <v>70</v>
      </c>
      <c r="AD18" s="46"/>
      <c r="AE18" s="251" t="s">
        <v>327</v>
      </c>
    </row>
    <row r="19" spans="1:31" ht="183" customHeight="1" x14ac:dyDescent="0.3">
      <c r="A19" s="32" t="s">
        <v>59</v>
      </c>
      <c r="B19" s="59" t="s">
        <v>25</v>
      </c>
      <c r="C19" s="60">
        <v>45833</v>
      </c>
      <c r="D19" s="58" t="s">
        <v>134</v>
      </c>
      <c r="E19" s="59">
        <v>4</v>
      </c>
      <c r="F19" s="59" t="s">
        <v>62</v>
      </c>
      <c r="G19" s="60">
        <v>45658</v>
      </c>
      <c r="H19" s="344">
        <v>46022</v>
      </c>
      <c r="I19" s="39" t="s">
        <v>63</v>
      </c>
      <c r="J19" s="80">
        <v>45946</v>
      </c>
      <c r="K19" s="81" t="s">
        <v>103</v>
      </c>
      <c r="L19" s="351">
        <v>1</v>
      </c>
      <c r="M19" s="82" t="s">
        <v>135</v>
      </c>
      <c r="N19" s="194" t="s">
        <v>136</v>
      </c>
      <c r="O19" s="199" t="s">
        <v>78</v>
      </c>
      <c r="P19" s="55" t="s">
        <v>92</v>
      </c>
      <c r="Q19" s="55" t="s">
        <v>121</v>
      </c>
      <c r="R19" s="55" t="s">
        <v>70</v>
      </c>
      <c r="S19" s="55"/>
      <c r="T19" s="229" t="s">
        <v>137</v>
      </c>
      <c r="U19" s="238">
        <v>46022</v>
      </c>
      <c r="V19" s="178" t="s">
        <v>103</v>
      </c>
      <c r="W19" s="141">
        <v>1</v>
      </c>
      <c r="X19" s="142" t="s">
        <v>328</v>
      </c>
      <c r="Y19" s="272" t="s">
        <v>136</v>
      </c>
      <c r="Z19" s="269" t="s">
        <v>285</v>
      </c>
      <c r="AA19" s="78">
        <v>46027</v>
      </c>
      <c r="AB19" s="71" t="s">
        <v>287</v>
      </c>
      <c r="AC19" s="71" t="s">
        <v>70</v>
      </c>
      <c r="AD19" s="202"/>
      <c r="AE19" s="247" t="s">
        <v>329</v>
      </c>
    </row>
    <row r="20" spans="1:31" ht="228" customHeight="1" x14ac:dyDescent="0.3">
      <c r="A20" s="32" t="s">
        <v>59</v>
      </c>
      <c r="B20" s="59" t="s">
        <v>138</v>
      </c>
      <c r="C20" s="60">
        <v>45827</v>
      </c>
      <c r="D20" s="58" t="s">
        <v>139</v>
      </c>
      <c r="E20" s="36" t="s">
        <v>140</v>
      </c>
      <c r="F20" s="59" t="s">
        <v>141</v>
      </c>
      <c r="G20" s="60">
        <v>45901</v>
      </c>
      <c r="H20" s="344">
        <v>46022</v>
      </c>
      <c r="I20" s="39" t="s">
        <v>63</v>
      </c>
      <c r="J20" s="54">
        <v>45954</v>
      </c>
      <c r="K20" s="55" t="s">
        <v>142</v>
      </c>
      <c r="L20" s="350">
        <v>1</v>
      </c>
      <c r="M20" s="28" t="s">
        <v>143</v>
      </c>
      <c r="N20" s="176" t="s">
        <v>144</v>
      </c>
      <c r="O20" s="197" t="s">
        <v>78</v>
      </c>
      <c r="P20" s="200" t="s">
        <v>68</v>
      </c>
      <c r="Q20" s="50" t="s">
        <v>69</v>
      </c>
      <c r="R20" s="201" t="s">
        <v>70</v>
      </c>
      <c r="S20" s="50"/>
      <c r="T20" s="230" t="s">
        <v>78</v>
      </c>
      <c r="U20" s="278" t="s">
        <v>285</v>
      </c>
      <c r="V20" s="279" t="s">
        <v>285</v>
      </c>
      <c r="W20" s="279" t="s">
        <v>285</v>
      </c>
      <c r="X20" s="279" t="s">
        <v>285</v>
      </c>
      <c r="Y20" s="279" t="s">
        <v>285</v>
      </c>
      <c r="Z20" s="279" t="s">
        <v>285</v>
      </c>
      <c r="AA20" s="127" t="s">
        <v>286</v>
      </c>
      <c r="AB20" s="127" t="s">
        <v>287</v>
      </c>
      <c r="AC20" s="127" t="s">
        <v>70</v>
      </c>
      <c r="AD20" s="46"/>
      <c r="AE20" s="252" t="s">
        <v>302</v>
      </c>
    </row>
    <row r="21" spans="1:31" ht="152.25" customHeight="1" x14ac:dyDescent="0.3">
      <c r="A21" s="32" t="s">
        <v>59</v>
      </c>
      <c r="B21" s="136" t="s">
        <v>20</v>
      </c>
      <c r="C21" s="60">
        <v>45835</v>
      </c>
      <c r="D21" s="58" t="s">
        <v>145</v>
      </c>
      <c r="E21" s="59">
        <v>6</v>
      </c>
      <c r="F21" s="59" t="s">
        <v>62</v>
      </c>
      <c r="G21" s="60" t="s">
        <v>146</v>
      </c>
      <c r="H21" s="344">
        <v>46112</v>
      </c>
      <c r="I21" s="39" t="s">
        <v>63</v>
      </c>
      <c r="J21" s="54">
        <v>45905</v>
      </c>
      <c r="K21" s="55" t="s">
        <v>147</v>
      </c>
      <c r="L21" s="350">
        <v>0.33</v>
      </c>
      <c r="M21" s="134">
        <v>2</v>
      </c>
      <c r="N21" s="28" t="s">
        <v>148</v>
      </c>
      <c r="O21" s="51" t="s">
        <v>149</v>
      </c>
      <c r="P21" s="41" t="s">
        <v>92</v>
      </c>
      <c r="Q21" s="41" t="s">
        <v>69</v>
      </c>
      <c r="R21" s="41"/>
      <c r="S21" s="45" t="s">
        <v>70</v>
      </c>
      <c r="T21" s="230" t="s">
        <v>71</v>
      </c>
      <c r="U21" s="231">
        <v>46022</v>
      </c>
      <c r="V21" s="145" t="s">
        <v>147</v>
      </c>
      <c r="W21" s="31">
        <v>0.85</v>
      </c>
      <c r="X21" s="69" t="s">
        <v>330</v>
      </c>
      <c r="Y21" s="135" t="s">
        <v>331</v>
      </c>
      <c r="Z21" s="133" t="s">
        <v>332</v>
      </c>
      <c r="AA21" s="78">
        <v>46034</v>
      </c>
      <c r="AB21" s="71" t="s">
        <v>287</v>
      </c>
      <c r="AC21" s="46"/>
      <c r="AD21" s="71" t="s">
        <v>70</v>
      </c>
      <c r="AE21" s="247" t="s">
        <v>333</v>
      </c>
    </row>
    <row r="22" spans="1:31" ht="98.25" customHeight="1" x14ac:dyDescent="0.3">
      <c r="A22" s="32" t="s">
        <v>59</v>
      </c>
      <c r="B22" s="59" t="s">
        <v>20</v>
      </c>
      <c r="C22" s="60">
        <v>45835</v>
      </c>
      <c r="D22" s="58" t="s">
        <v>150</v>
      </c>
      <c r="E22" s="83">
        <v>0.1</v>
      </c>
      <c r="F22" s="59" t="s">
        <v>151</v>
      </c>
      <c r="G22" s="60"/>
      <c r="H22" s="344">
        <v>46112</v>
      </c>
      <c r="I22" s="39" t="s">
        <v>63</v>
      </c>
      <c r="J22" s="54">
        <v>45905</v>
      </c>
      <c r="K22" s="55" t="s">
        <v>147</v>
      </c>
      <c r="L22" s="350">
        <v>0.03</v>
      </c>
      <c r="M22" s="134">
        <v>3</v>
      </c>
      <c r="N22" s="84" t="s">
        <v>152</v>
      </c>
      <c r="O22" s="63" t="s">
        <v>153</v>
      </c>
      <c r="P22" s="52" t="s">
        <v>92</v>
      </c>
      <c r="Q22" s="52" t="s">
        <v>69</v>
      </c>
      <c r="R22" s="52"/>
      <c r="S22" s="57" t="s">
        <v>70</v>
      </c>
      <c r="T22" s="230" t="s">
        <v>71</v>
      </c>
      <c r="U22" s="231">
        <v>46022</v>
      </c>
      <c r="V22" s="30" t="s">
        <v>147</v>
      </c>
      <c r="W22" s="31">
        <v>0.1</v>
      </c>
      <c r="X22" s="280" t="s">
        <v>334</v>
      </c>
      <c r="Y22" s="281" t="s">
        <v>331</v>
      </c>
      <c r="Z22" s="29" t="s">
        <v>335</v>
      </c>
      <c r="AA22" s="78">
        <v>46024</v>
      </c>
      <c r="AB22" s="59" t="s">
        <v>287</v>
      </c>
      <c r="AC22" s="71" t="s">
        <v>70</v>
      </c>
      <c r="AD22" s="46"/>
      <c r="AE22" s="247" t="s">
        <v>336</v>
      </c>
    </row>
    <row r="23" spans="1:31" ht="194.25" customHeight="1" x14ac:dyDescent="0.3">
      <c r="A23" s="32" t="s">
        <v>59</v>
      </c>
      <c r="B23" s="59" t="s">
        <v>21</v>
      </c>
      <c r="C23" s="60">
        <v>45818</v>
      </c>
      <c r="D23" s="58" t="s">
        <v>154</v>
      </c>
      <c r="E23" s="59" t="s">
        <v>155</v>
      </c>
      <c r="F23" s="59" t="s">
        <v>89</v>
      </c>
      <c r="G23" s="60">
        <v>45840</v>
      </c>
      <c r="H23" s="344">
        <v>46006</v>
      </c>
      <c r="I23" s="39" t="s">
        <v>63</v>
      </c>
      <c r="J23" s="54">
        <v>45902</v>
      </c>
      <c r="K23" s="55" t="s">
        <v>156</v>
      </c>
      <c r="L23" s="350">
        <v>0.8</v>
      </c>
      <c r="M23" s="28" t="s">
        <v>157</v>
      </c>
      <c r="N23" s="176" t="s">
        <v>337</v>
      </c>
      <c r="O23" s="55" t="s">
        <v>78</v>
      </c>
      <c r="P23" s="195" t="s">
        <v>158</v>
      </c>
      <c r="Q23" s="52" t="s">
        <v>121</v>
      </c>
      <c r="R23" s="52"/>
      <c r="S23" s="57" t="s">
        <v>70</v>
      </c>
      <c r="T23" s="225" t="s">
        <v>159</v>
      </c>
      <c r="U23" s="231">
        <v>46022</v>
      </c>
      <c r="V23" s="30" t="s">
        <v>156</v>
      </c>
      <c r="W23" s="330">
        <v>1.25</v>
      </c>
      <c r="X23" s="133" t="s">
        <v>338</v>
      </c>
      <c r="Y23" s="204" t="s">
        <v>339</v>
      </c>
      <c r="Z23" s="205" t="s">
        <v>340</v>
      </c>
      <c r="AA23" s="78">
        <v>46050</v>
      </c>
      <c r="AB23" s="71" t="s">
        <v>180</v>
      </c>
      <c r="AC23" s="71" t="s">
        <v>70</v>
      </c>
      <c r="AD23" s="71"/>
      <c r="AE23" s="247" t="s">
        <v>341</v>
      </c>
    </row>
    <row r="24" spans="1:31" ht="97.5" customHeight="1" x14ac:dyDescent="0.3">
      <c r="A24" s="32" t="s">
        <v>59</v>
      </c>
      <c r="B24" s="85" t="s">
        <v>27</v>
      </c>
      <c r="C24" s="86">
        <v>45834</v>
      </c>
      <c r="D24" s="87" t="s">
        <v>160</v>
      </c>
      <c r="E24" s="85" t="s">
        <v>161</v>
      </c>
      <c r="F24" s="85" t="s">
        <v>27</v>
      </c>
      <c r="G24" s="86">
        <v>45909</v>
      </c>
      <c r="H24" s="346">
        <v>45937</v>
      </c>
      <c r="I24" s="39" t="s">
        <v>63</v>
      </c>
      <c r="J24" s="66">
        <v>45930</v>
      </c>
      <c r="K24" s="65" t="s">
        <v>162</v>
      </c>
      <c r="L24" s="330">
        <v>0.95</v>
      </c>
      <c r="M24" s="88" t="s">
        <v>163</v>
      </c>
      <c r="N24" s="183" t="s">
        <v>342</v>
      </c>
      <c r="O24" s="198"/>
      <c r="P24" s="129">
        <v>45954</v>
      </c>
      <c r="Q24" s="91" t="s">
        <v>165</v>
      </c>
      <c r="R24" s="91"/>
      <c r="S24" s="170" t="s">
        <v>70</v>
      </c>
      <c r="T24" s="199" t="s">
        <v>166</v>
      </c>
      <c r="U24" s="239">
        <v>46022</v>
      </c>
      <c r="V24" s="65" t="s">
        <v>162</v>
      </c>
      <c r="W24" s="330">
        <v>1</v>
      </c>
      <c r="X24" s="169" t="s">
        <v>343</v>
      </c>
      <c r="Y24" s="92" t="s">
        <v>344</v>
      </c>
      <c r="Z24" s="89" t="s">
        <v>164</v>
      </c>
      <c r="AA24" s="78">
        <v>46037</v>
      </c>
      <c r="AB24" s="71" t="s">
        <v>345</v>
      </c>
      <c r="AC24" s="71" t="s">
        <v>70</v>
      </c>
      <c r="AD24" s="46"/>
      <c r="AE24" s="247" t="s">
        <v>346</v>
      </c>
    </row>
    <row r="25" spans="1:31" ht="270" customHeight="1" x14ac:dyDescent="0.3">
      <c r="A25" s="93" t="s">
        <v>59</v>
      </c>
      <c r="B25" s="85" t="s">
        <v>4</v>
      </c>
      <c r="C25" s="86">
        <v>45834</v>
      </c>
      <c r="D25" s="87" t="s">
        <v>167</v>
      </c>
      <c r="E25" s="206" t="s">
        <v>168</v>
      </c>
      <c r="F25" s="85" t="s">
        <v>169</v>
      </c>
      <c r="G25" s="86">
        <v>45931</v>
      </c>
      <c r="H25" s="346">
        <v>46021</v>
      </c>
      <c r="I25" s="67" t="s">
        <v>63</v>
      </c>
      <c r="J25" s="207">
        <v>45952</v>
      </c>
      <c r="K25" s="145" t="s">
        <v>347</v>
      </c>
      <c r="L25" s="352">
        <v>0</v>
      </c>
      <c r="M25" s="133" t="s">
        <v>170</v>
      </c>
      <c r="N25" s="41" t="s">
        <v>78</v>
      </c>
      <c r="O25" s="41" t="s">
        <v>78</v>
      </c>
      <c r="P25" s="94" t="s">
        <v>158</v>
      </c>
      <c r="Q25" s="41" t="s">
        <v>121</v>
      </c>
      <c r="R25" s="41"/>
      <c r="S25" s="41" t="s">
        <v>70</v>
      </c>
      <c r="T25" s="240" t="s">
        <v>83</v>
      </c>
      <c r="U25" s="208">
        <v>46031</v>
      </c>
      <c r="V25" s="145" t="s">
        <v>347</v>
      </c>
      <c r="W25" s="330">
        <v>1</v>
      </c>
      <c r="X25" s="140" t="s">
        <v>348</v>
      </c>
      <c r="Y25" s="133" t="s">
        <v>349</v>
      </c>
      <c r="Z25" s="151" t="s">
        <v>285</v>
      </c>
      <c r="AA25" s="78">
        <v>46050</v>
      </c>
      <c r="AB25" s="71" t="s">
        <v>180</v>
      </c>
      <c r="AC25" s="71" t="s">
        <v>70</v>
      </c>
      <c r="AD25" s="46"/>
      <c r="AE25" s="247" t="s">
        <v>350</v>
      </c>
    </row>
    <row r="26" spans="1:31" ht="219" customHeight="1" x14ac:dyDescent="0.3">
      <c r="A26" s="93" t="s">
        <v>59</v>
      </c>
      <c r="B26" s="85" t="s">
        <v>4</v>
      </c>
      <c r="C26" s="86">
        <v>45834</v>
      </c>
      <c r="D26" s="87" t="s">
        <v>171</v>
      </c>
      <c r="E26" s="209" t="s">
        <v>172</v>
      </c>
      <c r="F26" s="85" t="s">
        <v>169</v>
      </c>
      <c r="G26" s="86">
        <v>45931</v>
      </c>
      <c r="H26" s="346">
        <v>46021</v>
      </c>
      <c r="I26" s="67" t="s">
        <v>63</v>
      </c>
      <c r="J26" s="210" t="s">
        <v>158</v>
      </c>
      <c r="K26" s="145" t="s">
        <v>347</v>
      </c>
      <c r="L26" s="353">
        <v>0</v>
      </c>
      <c r="M26" s="36" t="s">
        <v>170</v>
      </c>
      <c r="N26" s="41" t="s">
        <v>78</v>
      </c>
      <c r="O26" s="41" t="s">
        <v>78</v>
      </c>
      <c r="P26" s="212" t="s">
        <v>158</v>
      </c>
      <c r="Q26" s="52" t="s">
        <v>121</v>
      </c>
      <c r="R26" s="52"/>
      <c r="S26" s="57" t="s">
        <v>70</v>
      </c>
      <c r="T26" s="230" t="s">
        <v>83</v>
      </c>
      <c r="U26" s="213">
        <v>46031</v>
      </c>
      <c r="V26" s="145" t="s">
        <v>347</v>
      </c>
      <c r="W26" s="157">
        <v>0.53</v>
      </c>
      <c r="X26" s="214" t="s">
        <v>351</v>
      </c>
      <c r="Y26" s="154" t="s">
        <v>352</v>
      </c>
      <c r="Z26" s="152" t="s">
        <v>285</v>
      </c>
      <c r="AA26" s="78">
        <v>46050</v>
      </c>
      <c r="AB26" s="71" t="s">
        <v>180</v>
      </c>
      <c r="AC26" s="71"/>
      <c r="AD26" s="71" t="s">
        <v>70</v>
      </c>
      <c r="AE26" s="247" t="s">
        <v>353</v>
      </c>
    </row>
    <row r="27" spans="1:31" ht="243" customHeight="1" x14ac:dyDescent="0.3">
      <c r="A27" s="93" t="s">
        <v>59</v>
      </c>
      <c r="B27" s="85" t="s">
        <v>4</v>
      </c>
      <c r="C27" s="86">
        <v>45834</v>
      </c>
      <c r="D27" s="87" t="s">
        <v>173</v>
      </c>
      <c r="E27" s="95" t="s">
        <v>174</v>
      </c>
      <c r="F27" s="85" t="s">
        <v>175</v>
      </c>
      <c r="G27" s="86">
        <v>45833</v>
      </c>
      <c r="H27" s="346">
        <v>46022</v>
      </c>
      <c r="I27" s="39" t="s">
        <v>63</v>
      </c>
      <c r="J27" s="96">
        <v>45953</v>
      </c>
      <c r="K27" s="52" t="s">
        <v>176</v>
      </c>
      <c r="L27" s="330">
        <v>1</v>
      </c>
      <c r="M27" s="84" t="s">
        <v>177</v>
      </c>
      <c r="N27" s="97" t="s">
        <v>178</v>
      </c>
      <c r="O27" s="84" t="s">
        <v>179</v>
      </c>
      <c r="P27" s="98">
        <v>45954</v>
      </c>
      <c r="Q27" s="52" t="s">
        <v>180</v>
      </c>
      <c r="R27" s="41" t="s">
        <v>70</v>
      </c>
      <c r="S27" s="57"/>
      <c r="T27" s="230" t="s">
        <v>78</v>
      </c>
      <c r="U27" s="253">
        <v>46043</v>
      </c>
      <c r="V27" s="187" t="s">
        <v>176</v>
      </c>
      <c r="W27" s="330">
        <v>1</v>
      </c>
      <c r="X27" s="140" t="s">
        <v>354</v>
      </c>
      <c r="Y27" s="135" t="s">
        <v>355</v>
      </c>
      <c r="Z27" s="133" t="s">
        <v>356</v>
      </c>
      <c r="AA27" s="78">
        <v>46030</v>
      </c>
      <c r="AB27" s="71" t="s">
        <v>180</v>
      </c>
      <c r="AC27" s="71" t="s">
        <v>70</v>
      </c>
      <c r="AD27" s="46"/>
      <c r="AE27" s="247" t="s">
        <v>357</v>
      </c>
    </row>
    <row r="28" spans="1:31" ht="240" customHeight="1" x14ac:dyDescent="0.3">
      <c r="A28" s="93" t="s">
        <v>59</v>
      </c>
      <c r="B28" s="85" t="s">
        <v>4</v>
      </c>
      <c r="C28" s="86">
        <v>45834</v>
      </c>
      <c r="D28" s="155" t="s">
        <v>181</v>
      </c>
      <c r="E28" s="85" t="s">
        <v>182</v>
      </c>
      <c r="F28" s="99" t="s">
        <v>183</v>
      </c>
      <c r="G28" s="86">
        <v>45833</v>
      </c>
      <c r="H28" s="346">
        <v>46022</v>
      </c>
      <c r="I28" s="39" t="s">
        <v>63</v>
      </c>
      <c r="J28" s="100">
        <v>45953</v>
      </c>
      <c r="K28" s="52" t="s">
        <v>184</v>
      </c>
      <c r="L28" s="330">
        <v>1</v>
      </c>
      <c r="M28" s="101" t="s">
        <v>185</v>
      </c>
      <c r="N28" s="102" t="s">
        <v>178</v>
      </c>
      <c r="O28" s="84" t="s">
        <v>186</v>
      </c>
      <c r="P28" s="98">
        <v>45954</v>
      </c>
      <c r="Q28" s="52" t="s">
        <v>180</v>
      </c>
      <c r="R28" s="52" t="s">
        <v>70</v>
      </c>
      <c r="S28" s="57"/>
      <c r="T28" s="230" t="s">
        <v>78</v>
      </c>
      <c r="U28" s="231">
        <v>46043</v>
      </c>
      <c r="V28" s="136" t="s">
        <v>358</v>
      </c>
      <c r="W28" s="186">
        <v>1</v>
      </c>
      <c r="X28" s="153" t="s">
        <v>359</v>
      </c>
      <c r="Y28" s="158" t="s">
        <v>355</v>
      </c>
      <c r="Z28" s="154" t="s">
        <v>360</v>
      </c>
      <c r="AA28" s="78">
        <v>46031</v>
      </c>
      <c r="AB28" s="71" t="s">
        <v>180</v>
      </c>
      <c r="AC28" s="71" t="s">
        <v>70</v>
      </c>
      <c r="AD28" s="46"/>
      <c r="AE28" s="247" t="s">
        <v>361</v>
      </c>
    </row>
    <row r="29" spans="1:31" ht="97.5" customHeight="1" x14ac:dyDescent="0.3">
      <c r="A29" s="161" t="s">
        <v>59</v>
      </c>
      <c r="B29" s="95" t="s">
        <v>4</v>
      </c>
      <c r="C29" s="149">
        <v>45834</v>
      </c>
      <c r="D29" s="163" t="s">
        <v>187</v>
      </c>
      <c r="E29" s="148" t="s">
        <v>188</v>
      </c>
      <c r="F29" s="85" t="s">
        <v>189</v>
      </c>
      <c r="G29" s="86">
        <v>45778</v>
      </c>
      <c r="H29" s="346">
        <v>46022</v>
      </c>
      <c r="I29" s="39" t="s">
        <v>63</v>
      </c>
      <c r="J29" s="103" t="s">
        <v>190</v>
      </c>
      <c r="K29" s="52" t="s">
        <v>191</v>
      </c>
      <c r="L29" s="354">
        <v>0.8</v>
      </c>
      <c r="M29" s="104" t="s">
        <v>192</v>
      </c>
      <c r="N29" s="97" t="s">
        <v>193</v>
      </c>
      <c r="O29" s="84" t="s">
        <v>194</v>
      </c>
      <c r="P29" s="56">
        <v>45954</v>
      </c>
      <c r="Q29" s="52" t="s">
        <v>165</v>
      </c>
      <c r="R29" s="52"/>
      <c r="S29" s="52" t="s">
        <v>70</v>
      </c>
      <c r="T29" s="144" t="s">
        <v>159</v>
      </c>
      <c r="U29" s="241">
        <v>45672</v>
      </c>
      <c r="V29" s="145" t="s">
        <v>191</v>
      </c>
      <c r="W29" s="330">
        <v>1</v>
      </c>
      <c r="X29" s="162" t="s">
        <v>362</v>
      </c>
      <c r="Y29" s="273" t="s">
        <v>363</v>
      </c>
      <c r="Z29" s="269" t="s">
        <v>285</v>
      </c>
      <c r="AA29" s="78">
        <v>46045</v>
      </c>
      <c r="AB29" s="71" t="s">
        <v>287</v>
      </c>
      <c r="AC29" s="71" t="s">
        <v>70</v>
      </c>
      <c r="AD29" s="46"/>
      <c r="AE29" s="247" t="s">
        <v>364</v>
      </c>
    </row>
    <row r="30" spans="1:31" ht="160.5" customHeight="1" x14ac:dyDescent="0.3">
      <c r="A30" s="285" t="s">
        <v>59</v>
      </c>
      <c r="B30" s="287" t="s">
        <v>4</v>
      </c>
      <c r="C30" s="289">
        <v>45834</v>
      </c>
      <c r="D30" s="287" t="s">
        <v>195</v>
      </c>
      <c r="E30" s="99" t="s">
        <v>196</v>
      </c>
      <c r="F30" s="85" t="s">
        <v>189</v>
      </c>
      <c r="G30" s="86">
        <v>45714</v>
      </c>
      <c r="H30" s="346">
        <v>46022</v>
      </c>
      <c r="I30" s="39" t="s">
        <v>63</v>
      </c>
      <c r="J30" s="54">
        <v>45951</v>
      </c>
      <c r="K30" s="50" t="s">
        <v>197</v>
      </c>
      <c r="L30" s="355">
        <v>0.66600000000000004</v>
      </c>
      <c r="M30" s="51" t="s">
        <v>198</v>
      </c>
      <c r="N30" s="51" t="s">
        <v>199</v>
      </c>
      <c r="O30" s="43" t="s">
        <v>78</v>
      </c>
      <c r="P30" s="56">
        <v>45954</v>
      </c>
      <c r="Q30" s="52" t="s">
        <v>165</v>
      </c>
      <c r="R30" s="177"/>
      <c r="S30" s="177" t="s">
        <v>70</v>
      </c>
      <c r="T30" s="188" t="s">
        <v>159</v>
      </c>
      <c r="U30" s="241">
        <v>45672</v>
      </c>
      <c r="V30" s="30" t="s">
        <v>197</v>
      </c>
      <c r="W30" s="330">
        <v>1</v>
      </c>
      <c r="X30" s="143" t="s">
        <v>365</v>
      </c>
      <c r="Y30" s="133" t="s">
        <v>366</v>
      </c>
      <c r="Z30" s="151" t="s">
        <v>285</v>
      </c>
      <c r="AA30" s="78">
        <v>46045</v>
      </c>
      <c r="AB30" s="71" t="s">
        <v>287</v>
      </c>
      <c r="AC30" s="71" t="s">
        <v>70</v>
      </c>
      <c r="AD30" s="46"/>
      <c r="AE30" s="247" t="s">
        <v>367</v>
      </c>
    </row>
    <row r="31" spans="1:31" ht="185.25" customHeight="1" x14ac:dyDescent="0.3">
      <c r="A31" s="286"/>
      <c r="B31" s="288"/>
      <c r="C31" s="290"/>
      <c r="D31" s="288"/>
      <c r="E31" s="85" t="s">
        <v>368</v>
      </c>
      <c r="F31" s="85" t="s">
        <v>189</v>
      </c>
      <c r="G31" s="86">
        <v>45782</v>
      </c>
      <c r="H31" s="346">
        <v>46022</v>
      </c>
      <c r="I31" s="39" t="s">
        <v>63</v>
      </c>
      <c r="J31" s="54">
        <v>45951</v>
      </c>
      <c r="K31" s="50" t="s">
        <v>197</v>
      </c>
      <c r="L31" s="356">
        <v>1</v>
      </c>
      <c r="M31" s="51" t="s">
        <v>200</v>
      </c>
      <c r="N31" s="105" t="s">
        <v>201</v>
      </c>
      <c r="O31" s="133" t="s">
        <v>369</v>
      </c>
      <c r="P31" s="56">
        <v>45954</v>
      </c>
      <c r="Q31" s="57" t="s">
        <v>180</v>
      </c>
      <c r="R31" s="55"/>
      <c r="S31" s="55" t="s">
        <v>70</v>
      </c>
      <c r="T31" s="228" t="s">
        <v>370</v>
      </c>
      <c r="U31" s="241">
        <v>45672</v>
      </c>
      <c r="V31" s="145" t="s">
        <v>197</v>
      </c>
      <c r="W31" s="141">
        <v>1</v>
      </c>
      <c r="X31" s="153" t="s">
        <v>371</v>
      </c>
      <c r="Y31" s="154" t="s">
        <v>366</v>
      </c>
      <c r="Z31" s="171" t="s">
        <v>372</v>
      </c>
      <c r="AA31" s="78">
        <v>46045</v>
      </c>
      <c r="AB31" s="71" t="s">
        <v>287</v>
      </c>
      <c r="AC31" s="71" t="s">
        <v>70</v>
      </c>
      <c r="AD31" s="46"/>
      <c r="AE31" s="247" t="s">
        <v>373</v>
      </c>
    </row>
    <row r="32" spans="1:31" ht="122.25" customHeight="1" x14ac:dyDescent="0.3">
      <c r="A32" s="32" t="s">
        <v>59</v>
      </c>
      <c r="B32" s="85" t="s">
        <v>4</v>
      </c>
      <c r="C32" s="86">
        <v>45834</v>
      </c>
      <c r="D32" s="87" t="s">
        <v>202</v>
      </c>
      <c r="E32" s="85" t="s">
        <v>203</v>
      </c>
      <c r="F32" s="85" t="s">
        <v>189</v>
      </c>
      <c r="G32" s="86">
        <v>45931</v>
      </c>
      <c r="H32" s="346">
        <v>46112</v>
      </c>
      <c r="I32" s="39" t="s">
        <v>63</v>
      </c>
      <c r="J32" s="54">
        <v>45951</v>
      </c>
      <c r="K32" s="55" t="s">
        <v>204</v>
      </c>
      <c r="L32" s="350">
        <v>0.1</v>
      </c>
      <c r="M32" s="28" t="s">
        <v>205</v>
      </c>
      <c r="N32" s="28" t="s">
        <v>206</v>
      </c>
      <c r="O32" s="28" t="s">
        <v>207</v>
      </c>
      <c r="P32" s="56">
        <v>45954</v>
      </c>
      <c r="Q32" s="52" t="s">
        <v>180</v>
      </c>
      <c r="R32" s="41"/>
      <c r="S32" s="45" t="s">
        <v>70</v>
      </c>
      <c r="T32" s="226" t="s">
        <v>71</v>
      </c>
      <c r="U32" s="242">
        <v>45672</v>
      </c>
      <c r="V32" s="164" t="s">
        <v>204</v>
      </c>
      <c r="W32" s="165">
        <v>0.5</v>
      </c>
      <c r="X32" s="143" t="s">
        <v>374</v>
      </c>
      <c r="Y32" s="133" t="s">
        <v>375</v>
      </c>
      <c r="Z32" s="269" t="s">
        <v>285</v>
      </c>
      <c r="AA32" s="78">
        <v>46045</v>
      </c>
      <c r="AB32" s="71" t="s">
        <v>287</v>
      </c>
      <c r="AC32" s="71" t="s">
        <v>70</v>
      </c>
      <c r="AD32" s="46"/>
      <c r="AE32" s="247" t="s">
        <v>376</v>
      </c>
    </row>
    <row r="33" spans="1:31" ht="114" customHeight="1" x14ac:dyDescent="0.3">
      <c r="A33" s="32" t="s">
        <v>59</v>
      </c>
      <c r="B33" s="85" t="s">
        <v>4</v>
      </c>
      <c r="C33" s="86">
        <v>45834</v>
      </c>
      <c r="D33" s="87" t="s">
        <v>377</v>
      </c>
      <c r="E33" s="85" t="s">
        <v>208</v>
      </c>
      <c r="F33" s="85" t="s">
        <v>189</v>
      </c>
      <c r="G33" s="86">
        <v>45658</v>
      </c>
      <c r="H33" s="346">
        <v>46022</v>
      </c>
      <c r="I33" s="39" t="s">
        <v>63</v>
      </c>
      <c r="J33" s="90">
        <v>45950</v>
      </c>
      <c r="K33" s="55" t="s">
        <v>209</v>
      </c>
      <c r="L33" s="357">
        <v>0.79</v>
      </c>
      <c r="M33" s="106" t="s">
        <v>210</v>
      </c>
      <c r="N33" s="97" t="s">
        <v>211</v>
      </c>
      <c r="O33" s="134" t="s">
        <v>194</v>
      </c>
      <c r="P33" s="56">
        <v>45954</v>
      </c>
      <c r="Q33" s="52" t="s">
        <v>165</v>
      </c>
      <c r="R33" s="52"/>
      <c r="S33" s="52" t="s">
        <v>70</v>
      </c>
      <c r="T33" s="232" t="s">
        <v>159</v>
      </c>
      <c r="U33" s="244">
        <v>45672</v>
      </c>
      <c r="V33" s="30" t="s">
        <v>209</v>
      </c>
      <c r="W33" s="330">
        <v>1</v>
      </c>
      <c r="X33" s="166" t="s">
        <v>378</v>
      </c>
      <c r="Y33" s="274" t="s">
        <v>379</v>
      </c>
      <c r="Z33" s="151" t="s">
        <v>285</v>
      </c>
      <c r="AA33" s="78">
        <v>46046</v>
      </c>
      <c r="AB33" s="71" t="s">
        <v>287</v>
      </c>
      <c r="AC33" s="71" t="s">
        <v>70</v>
      </c>
      <c r="AD33" s="46"/>
      <c r="AE33" s="247" t="s">
        <v>380</v>
      </c>
    </row>
    <row r="34" spans="1:31" ht="141.75" customHeight="1" x14ac:dyDescent="0.3">
      <c r="A34" s="161" t="s">
        <v>59</v>
      </c>
      <c r="B34" s="95" t="s">
        <v>4</v>
      </c>
      <c r="C34" s="149">
        <v>45834</v>
      </c>
      <c r="D34" s="163" t="s">
        <v>212</v>
      </c>
      <c r="E34" s="85" t="s">
        <v>213</v>
      </c>
      <c r="F34" s="85" t="s">
        <v>189</v>
      </c>
      <c r="G34" s="86">
        <v>45839</v>
      </c>
      <c r="H34" s="346">
        <v>45992</v>
      </c>
      <c r="I34" s="39" t="s">
        <v>63</v>
      </c>
      <c r="J34" s="54">
        <v>45932</v>
      </c>
      <c r="K34" s="55" t="s">
        <v>214</v>
      </c>
      <c r="L34" s="350">
        <v>0.5</v>
      </c>
      <c r="M34" s="28" t="s">
        <v>215</v>
      </c>
      <c r="N34" s="28" t="s">
        <v>216</v>
      </c>
      <c r="O34" s="28" t="s">
        <v>217</v>
      </c>
      <c r="P34" s="56">
        <v>45954</v>
      </c>
      <c r="Q34" s="52" t="s">
        <v>165</v>
      </c>
      <c r="R34" s="52"/>
      <c r="S34" s="52" t="s">
        <v>70</v>
      </c>
      <c r="T34" s="243" t="s">
        <v>218</v>
      </c>
      <c r="U34" s="242">
        <v>45672</v>
      </c>
      <c r="V34" s="30" t="s">
        <v>381</v>
      </c>
      <c r="W34" s="330">
        <v>1</v>
      </c>
      <c r="X34" s="143" t="s">
        <v>382</v>
      </c>
      <c r="Y34" s="167" t="s">
        <v>383</v>
      </c>
      <c r="Z34" s="269" t="s">
        <v>285</v>
      </c>
      <c r="AA34" s="168">
        <v>46050</v>
      </c>
      <c r="AB34" s="59" t="s">
        <v>180</v>
      </c>
      <c r="AC34" s="59" t="s">
        <v>70</v>
      </c>
      <c r="AD34" s="46"/>
      <c r="AE34" s="247" t="s">
        <v>384</v>
      </c>
    </row>
    <row r="35" spans="1:31" ht="337.5" customHeight="1" x14ac:dyDescent="0.3">
      <c r="A35" s="285" t="s">
        <v>59</v>
      </c>
      <c r="B35" s="287" t="s">
        <v>4</v>
      </c>
      <c r="C35" s="289">
        <v>45834</v>
      </c>
      <c r="D35" s="333" t="s">
        <v>219</v>
      </c>
      <c r="E35" s="99" t="s">
        <v>220</v>
      </c>
      <c r="F35" s="85" t="s">
        <v>189</v>
      </c>
      <c r="G35" s="86">
        <v>45779</v>
      </c>
      <c r="H35" s="346">
        <v>46022</v>
      </c>
      <c r="I35" s="39" t="s">
        <v>63</v>
      </c>
      <c r="J35" s="54">
        <v>45950</v>
      </c>
      <c r="K35" s="55" t="s">
        <v>221</v>
      </c>
      <c r="L35" s="350">
        <v>0.68</v>
      </c>
      <c r="M35" s="28" t="s">
        <v>222</v>
      </c>
      <c r="N35" s="291" t="s">
        <v>223</v>
      </c>
      <c r="O35" s="43" t="s">
        <v>78</v>
      </c>
      <c r="P35" s="56">
        <v>45954</v>
      </c>
      <c r="Q35" s="52" t="s">
        <v>165</v>
      </c>
      <c r="R35" s="52"/>
      <c r="S35" s="57" t="s">
        <v>70</v>
      </c>
      <c r="T35" s="227" t="s">
        <v>159</v>
      </c>
      <c r="U35" s="244">
        <v>45672</v>
      </c>
      <c r="V35" s="30" t="s">
        <v>221</v>
      </c>
      <c r="W35" s="330">
        <v>1</v>
      </c>
      <c r="X35" s="143" t="s">
        <v>385</v>
      </c>
      <c r="Y35" s="275" t="s">
        <v>386</v>
      </c>
      <c r="Z35" s="282" t="s">
        <v>285</v>
      </c>
      <c r="AA35" s="78">
        <v>46046</v>
      </c>
      <c r="AB35" s="71" t="s">
        <v>287</v>
      </c>
      <c r="AC35" s="71" t="s">
        <v>70</v>
      </c>
      <c r="AD35" s="46"/>
      <c r="AE35" s="247" t="s">
        <v>387</v>
      </c>
    </row>
    <row r="36" spans="1:31" ht="121.5" customHeight="1" x14ac:dyDescent="0.3">
      <c r="A36" s="286"/>
      <c r="B36" s="288"/>
      <c r="C36" s="290"/>
      <c r="D36" s="288"/>
      <c r="E36" s="85" t="s">
        <v>224</v>
      </c>
      <c r="F36" s="85" t="s">
        <v>189</v>
      </c>
      <c r="G36" s="86">
        <v>45931</v>
      </c>
      <c r="H36" s="346">
        <v>46022</v>
      </c>
      <c r="I36" s="39" t="s">
        <v>63</v>
      </c>
      <c r="J36" s="54">
        <v>45951</v>
      </c>
      <c r="K36" s="55" t="s">
        <v>225</v>
      </c>
      <c r="L36" s="350">
        <v>0.5</v>
      </c>
      <c r="M36" s="28" t="s">
        <v>226</v>
      </c>
      <c r="N36" s="291"/>
      <c r="O36" s="43" t="s">
        <v>78</v>
      </c>
      <c r="P36" s="56">
        <v>45954</v>
      </c>
      <c r="Q36" s="52" t="s">
        <v>165</v>
      </c>
      <c r="R36" s="52"/>
      <c r="S36" s="57" t="s">
        <v>70</v>
      </c>
      <c r="T36" s="199" t="s">
        <v>159</v>
      </c>
      <c r="U36" s="241">
        <v>45672</v>
      </c>
      <c r="V36" s="145" t="s">
        <v>197</v>
      </c>
      <c r="W36" s="141">
        <v>0.85</v>
      </c>
      <c r="X36" s="159" t="s">
        <v>388</v>
      </c>
      <c r="Y36" s="153" t="s">
        <v>389</v>
      </c>
      <c r="Z36" s="143" t="s">
        <v>390</v>
      </c>
      <c r="AA36" s="78">
        <v>46046</v>
      </c>
      <c r="AB36" s="71" t="s">
        <v>287</v>
      </c>
      <c r="AC36" s="71"/>
      <c r="AD36" s="71" t="s">
        <v>70</v>
      </c>
      <c r="AE36" s="247" t="s">
        <v>391</v>
      </c>
    </row>
    <row r="37" spans="1:31" ht="126" customHeight="1" x14ac:dyDescent="0.3">
      <c r="A37" s="32" t="s">
        <v>59</v>
      </c>
      <c r="B37" s="85" t="s">
        <v>4</v>
      </c>
      <c r="C37" s="86">
        <v>45834</v>
      </c>
      <c r="D37" s="87" t="s">
        <v>227</v>
      </c>
      <c r="E37" s="85" t="s">
        <v>228</v>
      </c>
      <c r="F37" s="85" t="s">
        <v>229</v>
      </c>
      <c r="G37" s="86">
        <v>45839</v>
      </c>
      <c r="H37" s="86">
        <v>46173</v>
      </c>
      <c r="I37" s="39" t="s">
        <v>63</v>
      </c>
      <c r="J37" s="54">
        <v>45931</v>
      </c>
      <c r="K37" s="55" t="s">
        <v>230</v>
      </c>
      <c r="L37" s="107">
        <f>10/15</f>
        <v>0.66666666666666663</v>
      </c>
      <c r="M37" s="28" t="s">
        <v>231</v>
      </c>
      <c r="N37" s="28" t="s">
        <v>232</v>
      </c>
      <c r="O37" s="43" t="s">
        <v>78</v>
      </c>
      <c r="P37" s="52" t="s">
        <v>233</v>
      </c>
      <c r="Q37" s="52" t="s">
        <v>69</v>
      </c>
      <c r="R37" s="52"/>
      <c r="S37" s="57" t="s">
        <v>70</v>
      </c>
      <c r="T37" s="230" t="s">
        <v>71</v>
      </c>
      <c r="U37" s="231">
        <v>46028</v>
      </c>
      <c r="V37" s="136" t="s">
        <v>392</v>
      </c>
      <c r="W37" s="30" t="s">
        <v>393</v>
      </c>
      <c r="X37" s="133" t="s">
        <v>394</v>
      </c>
      <c r="Y37" s="143" t="s">
        <v>395</v>
      </c>
      <c r="Z37" s="269" t="s">
        <v>285</v>
      </c>
      <c r="AA37" s="78">
        <v>46030</v>
      </c>
      <c r="AB37" s="71" t="s">
        <v>287</v>
      </c>
      <c r="AC37" s="46"/>
      <c r="AD37" s="269" t="s">
        <v>70</v>
      </c>
      <c r="AE37" s="247" t="s">
        <v>396</v>
      </c>
    </row>
    <row r="38" spans="1:31" ht="114.75" customHeight="1" x14ac:dyDescent="0.3">
      <c r="A38" s="32" t="s">
        <v>59</v>
      </c>
      <c r="B38" s="85" t="s">
        <v>4</v>
      </c>
      <c r="C38" s="86">
        <v>45834</v>
      </c>
      <c r="D38" s="87" t="s">
        <v>234</v>
      </c>
      <c r="E38" s="85" t="s">
        <v>235</v>
      </c>
      <c r="F38" s="85" t="s">
        <v>229</v>
      </c>
      <c r="G38" s="86">
        <v>45839</v>
      </c>
      <c r="H38" s="86">
        <v>46173</v>
      </c>
      <c r="I38" s="39" t="s">
        <v>63</v>
      </c>
      <c r="J38" s="54">
        <v>45931</v>
      </c>
      <c r="K38" s="55" t="s">
        <v>230</v>
      </c>
      <c r="L38" s="108" t="s">
        <v>236</v>
      </c>
      <c r="M38" s="28" t="s">
        <v>237</v>
      </c>
      <c r="N38" s="28" t="s">
        <v>232</v>
      </c>
      <c r="O38" s="43" t="s">
        <v>78</v>
      </c>
      <c r="P38" s="52" t="s">
        <v>233</v>
      </c>
      <c r="Q38" s="52" t="s">
        <v>69</v>
      </c>
      <c r="R38" s="52"/>
      <c r="S38" s="57" t="s">
        <v>70</v>
      </c>
      <c r="T38" s="199" t="s">
        <v>71</v>
      </c>
      <c r="U38" s="231">
        <v>46028</v>
      </c>
      <c r="V38" s="136" t="s">
        <v>392</v>
      </c>
      <c r="W38" s="31">
        <v>0.53</v>
      </c>
      <c r="X38" s="143" t="s">
        <v>397</v>
      </c>
      <c r="Y38" s="143" t="s">
        <v>395</v>
      </c>
      <c r="Z38" s="269" t="s">
        <v>285</v>
      </c>
      <c r="AA38" s="78">
        <v>46030</v>
      </c>
      <c r="AB38" s="71" t="s">
        <v>287</v>
      </c>
      <c r="AC38" s="46"/>
      <c r="AD38" s="269" t="s">
        <v>70</v>
      </c>
      <c r="AE38" s="270" t="s">
        <v>436</v>
      </c>
    </row>
    <row r="39" spans="1:31" ht="146.25" customHeight="1" x14ac:dyDescent="0.3">
      <c r="A39" s="32" t="s">
        <v>59</v>
      </c>
      <c r="B39" s="85" t="s">
        <v>4</v>
      </c>
      <c r="C39" s="86">
        <v>45834</v>
      </c>
      <c r="D39" s="87" t="s">
        <v>238</v>
      </c>
      <c r="E39" s="85" t="s">
        <v>239</v>
      </c>
      <c r="F39" s="85" t="s">
        <v>229</v>
      </c>
      <c r="G39" s="86">
        <v>45839</v>
      </c>
      <c r="H39" s="86">
        <v>46173</v>
      </c>
      <c r="I39" s="39" t="s">
        <v>63</v>
      </c>
      <c r="J39" s="54">
        <v>45931</v>
      </c>
      <c r="K39" s="55" t="s">
        <v>230</v>
      </c>
      <c r="L39" s="108">
        <v>0</v>
      </c>
      <c r="M39" s="109" t="s">
        <v>240</v>
      </c>
      <c r="N39" s="134" t="s">
        <v>3</v>
      </c>
      <c r="O39" s="134" t="s">
        <v>241</v>
      </c>
      <c r="P39" s="52" t="s">
        <v>233</v>
      </c>
      <c r="Q39" s="52" t="s">
        <v>69</v>
      </c>
      <c r="R39" s="52"/>
      <c r="S39" s="57" t="s">
        <v>70</v>
      </c>
      <c r="T39" s="227" t="s">
        <v>71</v>
      </c>
      <c r="U39" s="231">
        <v>46028</v>
      </c>
      <c r="V39" s="217" t="s">
        <v>392</v>
      </c>
      <c r="W39" s="31">
        <v>1</v>
      </c>
      <c r="X39" s="133" t="s">
        <v>398</v>
      </c>
      <c r="Y39" s="143" t="s">
        <v>399</v>
      </c>
      <c r="Z39" s="269" t="s">
        <v>285</v>
      </c>
      <c r="AA39" s="78">
        <v>46030</v>
      </c>
      <c r="AB39" s="71" t="s">
        <v>287</v>
      </c>
      <c r="AC39" s="71" t="s">
        <v>70</v>
      </c>
      <c r="AD39" s="46"/>
      <c r="AE39" s="251" t="s">
        <v>400</v>
      </c>
    </row>
    <row r="40" spans="1:31" ht="187.5" customHeight="1" x14ac:dyDescent="0.3">
      <c r="A40" s="32" t="s">
        <v>59</v>
      </c>
      <c r="B40" s="85" t="s">
        <v>16</v>
      </c>
      <c r="C40" s="86">
        <v>45819</v>
      </c>
      <c r="D40" s="87" t="s">
        <v>242</v>
      </c>
      <c r="E40" s="85" t="s">
        <v>243</v>
      </c>
      <c r="F40" s="85" t="s">
        <v>244</v>
      </c>
      <c r="G40" s="86">
        <v>45819</v>
      </c>
      <c r="H40" s="346">
        <v>45991</v>
      </c>
      <c r="I40" s="39" t="s">
        <v>63</v>
      </c>
      <c r="J40" s="54">
        <v>45953</v>
      </c>
      <c r="K40" s="65" t="s">
        <v>245</v>
      </c>
      <c r="L40" s="350">
        <v>0.5</v>
      </c>
      <c r="M40" s="28" t="s">
        <v>246</v>
      </c>
      <c r="N40" s="28" t="s">
        <v>247</v>
      </c>
      <c r="O40" s="28" t="s">
        <v>248</v>
      </c>
      <c r="P40" s="139" t="s">
        <v>249</v>
      </c>
      <c r="Q40" s="177" t="s">
        <v>165</v>
      </c>
      <c r="R40" s="177"/>
      <c r="S40" s="216" t="s">
        <v>70</v>
      </c>
      <c r="T40" s="230" t="s">
        <v>250</v>
      </c>
      <c r="U40" s="231">
        <v>46041</v>
      </c>
      <c r="V40" s="136" t="s">
        <v>245</v>
      </c>
      <c r="W40" s="330">
        <v>1</v>
      </c>
      <c r="X40" s="143" t="s">
        <v>401</v>
      </c>
      <c r="Y40" s="143" t="s">
        <v>402</v>
      </c>
      <c r="Z40" s="143" t="s">
        <v>403</v>
      </c>
      <c r="AA40" s="78">
        <v>46048</v>
      </c>
      <c r="AB40" s="71" t="s">
        <v>180</v>
      </c>
      <c r="AC40" s="71" t="s">
        <v>70</v>
      </c>
      <c r="AD40" s="202"/>
      <c r="AE40" s="247" t="s">
        <v>404</v>
      </c>
    </row>
    <row r="41" spans="1:31" ht="216" customHeight="1" x14ac:dyDescent="0.3">
      <c r="A41" s="93" t="s">
        <v>59</v>
      </c>
      <c r="B41" s="85" t="s">
        <v>31</v>
      </c>
      <c r="C41" s="86">
        <v>45833</v>
      </c>
      <c r="D41" s="87" t="s">
        <v>251</v>
      </c>
      <c r="E41" s="85" t="s">
        <v>252</v>
      </c>
      <c r="F41" s="85" t="s">
        <v>253</v>
      </c>
      <c r="G41" s="86">
        <v>45833</v>
      </c>
      <c r="H41" s="346">
        <v>46022</v>
      </c>
      <c r="I41" s="39" t="s">
        <v>63</v>
      </c>
      <c r="J41" s="54">
        <v>45930</v>
      </c>
      <c r="K41" s="55" t="s">
        <v>254</v>
      </c>
      <c r="L41" s="350">
        <v>0.98</v>
      </c>
      <c r="M41" s="28" t="s">
        <v>255</v>
      </c>
      <c r="N41" s="28" t="s">
        <v>273</v>
      </c>
      <c r="O41" s="176" t="s">
        <v>257</v>
      </c>
      <c r="P41" s="90">
        <v>45954</v>
      </c>
      <c r="Q41" s="55" t="s">
        <v>180</v>
      </c>
      <c r="R41" s="55"/>
      <c r="S41" s="55" t="s">
        <v>70</v>
      </c>
      <c r="T41" s="226" t="s">
        <v>71</v>
      </c>
      <c r="U41" s="231">
        <v>46044</v>
      </c>
      <c r="V41" s="145" t="s">
        <v>254</v>
      </c>
      <c r="W41" s="368" t="s">
        <v>405</v>
      </c>
      <c r="X41" s="143" t="s">
        <v>406</v>
      </c>
      <c r="Y41" s="143" t="s">
        <v>256</v>
      </c>
      <c r="Z41" s="143" t="s">
        <v>257</v>
      </c>
      <c r="AA41" s="78">
        <v>46064</v>
      </c>
      <c r="AB41" s="71" t="s">
        <v>180</v>
      </c>
      <c r="AC41" s="71" t="s">
        <v>70</v>
      </c>
      <c r="AD41" s="215"/>
      <c r="AE41" s="270" t="s">
        <v>407</v>
      </c>
    </row>
    <row r="42" spans="1:31" ht="162.75" customHeight="1" x14ac:dyDescent="0.3">
      <c r="A42" s="93" t="s">
        <v>59</v>
      </c>
      <c r="B42" s="85" t="s">
        <v>31</v>
      </c>
      <c r="C42" s="86">
        <v>45833</v>
      </c>
      <c r="D42" s="87" t="s">
        <v>258</v>
      </c>
      <c r="E42" s="218" t="s">
        <v>259</v>
      </c>
      <c r="F42" s="85" t="s">
        <v>253</v>
      </c>
      <c r="G42" s="86">
        <v>45931</v>
      </c>
      <c r="H42" s="346">
        <v>46022</v>
      </c>
      <c r="I42" s="39" t="s">
        <v>63</v>
      </c>
      <c r="J42" s="54">
        <v>45930</v>
      </c>
      <c r="K42" s="55" t="s">
        <v>260</v>
      </c>
      <c r="L42" s="358" t="s">
        <v>3</v>
      </c>
      <c r="M42" s="28" t="s">
        <v>261</v>
      </c>
      <c r="N42" s="28" t="s">
        <v>261</v>
      </c>
      <c r="O42" s="176" t="s">
        <v>261</v>
      </c>
      <c r="P42" s="90">
        <v>45954</v>
      </c>
      <c r="Q42" s="55" t="s">
        <v>165</v>
      </c>
      <c r="R42" s="55"/>
      <c r="S42" s="55" t="s">
        <v>70</v>
      </c>
      <c r="T42" s="230" t="s">
        <v>83</v>
      </c>
      <c r="U42" s="231">
        <v>46025</v>
      </c>
      <c r="V42" s="145" t="s">
        <v>260</v>
      </c>
      <c r="W42" s="369" t="s">
        <v>408</v>
      </c>
      <c r="X42" s="171" t="s">
        <v>409</v>
      </c>
      <c r="Y42" s="153" t="s">
        <v>410</v>
      </c>
      <c r="Z42" s="152" t="s">
        <v>285</v>
      </c>
      <c r="AA42" s="78">
        <v>46064</v>
      </c>
      <c r="AB42" s="71" t="s">
        <v>180</v>
      </c>
      <c r="AC42" s="71"/>
      <c r="AD42" s="71" t="s">
        <v>70</v>
      </c>
      <c r="AE42" s="250" t="s">
        <v>411</v>
      </c>
    </row>
    <row r="43" spans="1:31" ht="214.5" x14ac:dyDescent="0.3">
      <c r="A43" s="93" t="s">
        <v>59</v>
      </c>
      <c r="B43" s="85" t="s">
        <v>8</v>
      </c>
      <c r="C43" s="86">
        <v>45833</v>
      </c>
      <c r="D43" s="87" t="s">
        <v>262</v>
      </c>
      <c r="E43" s="110">
        <v>1</v>
      </c>
      <c r="F43" s="85" t="s">
        <v>263</v>
      </c>
      <c r="G43" s="86">
        <v>45929</v>
      </c>
      <c r="H43" s="346">
        <v>46196</v>
      </c>
      <c r="I43" s="39" t="s">
        <v>63</v>
      </c>
      <c r="J43" s="54">
        <v>45953</v>
      </c>
      <c r="K43" s="55" t="s">
        <v>264</v>
      </c>
      <c r="L43" s="350">
        <v>0.25</v>
      </c>
      <c r="M43" s="28" t="s">
        <v>265</v>
      </c>
      <c r="N43" s="28" t="s">
        <v>266</v>
      </c>
      <c r="O43" s="28" t="s">
        <v>267</v>
      </c>
      <c r="P43" s="41" t="s">
        <v>68</v>
      </c>
      <c r="Q43" s="41" t="s">
        <v>69</v>
      </c>
      <c r="R43" s="41"/>
      <c r="S43" s="45" t="s">
        <v>70</v>
      </c>
      <c r="T43" s="226" t="s">
        <v>71</v>
      </c>
      <c r="U43" s="231">
        <v>46044</v>
      </c>
      <c r="V43" s="145" t="s">
        <v>412</v>
      </c>
      <c r="W43" s="31">
        <v>0.5</v>
      </c>
      <c r="X43" s="140" t="s">
        <v>413</v>
      </c>
      <c r="Y43" s="143" t="s">
        <v>414</v>
      </c>
      <c r="Z43" s="140" t="s">
        <v>415</v>
      </c>
      <c r="AA43" s="78">
        <v>46050</v>
      </c>
      <c r="AB43" s="71" t="s">
        <v>287</v>
      </c>
      <c r="AC43" s="71"/>
      <c r="AD43" s="71" t="s">
        <v>70</v>
      </c>
      <c r="AE43" s="254" t="s">
        <v>71</v>
      </c>
    </row>
    <row r="44" spans="1:31" ht="241.5" customHeight="1" x14ac:dyDescent="0.3">
      <c r="A44" s="93" t="s">
        <v>59</v>
      </c>
      <c r="B44" s="85" t="s">
        <v>8</v>
      </c>
      <c r="C44" s="86">
        <v>45833</v>
      </c>
      <c r="D44" s="87" t="s">
        <v>268</v>
      </c>
      <c r="E44" s="110">
        <v>1</v>
      </c>
      <c r="F44" s="85" t="s">
        <v>263</v>
      </c>
      <c r="G44" s="86">
        <v>45929</v>
      </c>
      <c r="H44" s="346">
        <v>46196</v>
      </c>
      <c r="I44" s="39" t="s">
        <v>63</v>
      </c>
      <c r="J44" s="54">
        <v>45953</v>
      </c>
      <c r="K44" s="55" t="s">
        <v>264</v>
      </c>
      <c r="L44" s="350">
        <v>0.25</v>
      </c>
      <c r="M44" s="28" t="s">
        <v>265</v>
      </c>
      <c r="N44" s="28" t="s">
        <v>266</v>
      </c>
      <c r="O44" s="28" t="s">
        <v>269</v>
      </c>
      <c r="P44" s="52" t="s">
        <v>68</v>
      </c>
      <c r="Q44" s="52" t="s">
        <v>69</v>
      </c>
      <c r="R44" s="52"/>
      <c r="S44" s="52" t="s">
        <v>70</v>
      </c>
      <c r="T44" s="130" t="s">
        <v>71</v>
      </c>
      <c r="U44" s="231">
        <v>46044</v>
      </c>
      <c r="V44" s="185" t="s">
        <v>412</v>
      </c>
      <c r="W44" s="141">
        <v>0.5</v>
      </c>
      <c r="X44" s="154" t="s">
        <v>413</v>
      </c>
      <c r="Y44" s="154" t="s">
        <v>414</v>
      </c>
      <c r="Z44" s="154" t="s">
        <v>416</v>
      </c>
      <c r="AA44" s="78">
        <v>46050</v>
      </c>
      <c r="AB44" s="71" t="s">
        <v>287</v>
      </c>
      <c r="AC44" s="71"/>
      <c r="AD44" s="71" t="s">
        <v>70</v>
      </c>
      <c r="AE44" s="254" t="s">
        <v>71</v>
      </c>
    </row>
    <row r="45" spans="1:31" ht="165" customHeight="1" x14ac:dyDescent="0.3">
      <c r="A45" s="93" t="s">
        <v>59</v>
      </c>
      <c r="B45" s="85" t="s">
        <v>14</v>
      </c>
      <c r="C45" s="86">
        <v>45832</v>
      </c>
      <c r="D45" s="87" t="s">
        <v>270</v>
      </c>
      <c r="E45" s="85">
        <v>2</v>
      </c>
      <c r="F45" s="85" t="s">
        <v>271</v>
      </c>
      <c r="G45" s="86">
        <v>45839</v>
      </c>
      <c r="H45" s="346">
        <v>46022</v>
      </c>
      <c r="I45" s="39" t="s">
        <v>63</v>
      </c>
      <c r="J45" s="54">
        <v>45905</v>
      </c>
      <c r="K45" s="55" t="s">
        <v>272</v>
      </c>
      <c r="L45" s="330">
        <v>0.5</v>
      </c>
      <c r="M45" s="41" t="s">
        <v>78</v>
      </c>
      <c r="N45" s="28" t="s">
        <v>274</v>
      </c>
      <c r="O45" s="41" t="s">
        <v>78</v>
      </c>
      <c r="P45" s="52" t="s">
        <v>68</v>
      </c>
      <c r="Q45" s="52" t="s">
        <v>165</v>
      </c>
      <c r="R45" s="52"/>
      <c r="S45" s="57" t="s">
        <v>70</v>
      </c>
      <c r="T45" s="230" t="s">
        <v>159</v>
      </c>
      <c r="U45" s="231">
        <v>45995</v>
      </c>
      <c r="V45" s="136" t="s">
        <v>417</v>
      </c>
      <c r="W45" s="330">
        <v>1</v>
      </c>
      <c r="X45" s="133" t="s">
        <v>418</v>
      </c>
      <c r="Y45" s="135" t="s">
        <v>419</v>
      </c>
      <c r="Z45" s="152" t="s">
        <v>285</v>
      </c>
      <c r="AA45" s="78">
        <v>46052</v>
      </c>
      <c r="AB45" s="71" t="s">
        <v>180</v>
      </c>
      <c r="AC45" s="71" t="s">
        <v>70</v>
      </c>
      <c r="AD45" s="46"/>
      <c r="AE45" s="247" t="s">
        <v>420</v>
      </c>
    </row>
    <row r="46" spans="1:31" ht="141" customHeight="1" x14ac:dyDescent="0.3">
      <c r="A46" s="93" t="s">
        <v>59</v>
      </c>
      <c r="B46" s="85" t="s">
        <v>14</v>
      </c>
      <c r="C46" s="86">
        <v>45832</v>
      </c>
      <c r="D46" s="87" t="s">
        <v>275</v>
      </c>
      <c r="E46" s="85">
        <v>1</v>
      </c>
      <c r="F46" s="85" t="s">
        <v>271</v>
      </c>
      <c r="G46" s="86">
        <v>45839</v>
      </c>
      <c r="H46" s="346">
        <v>46022</v>
      </c>
      <c r="I46" s="39" t="s">
        <v>63</v>
      </c>
      <c r="J46" s="54">
        <v>45895</v>
      </c>
      <c r="K46" s="55" t="s">
        <v>272</v>
      </c>
      <c r="L46" s="330">
        <v>1</v>
      </c>
      <c r="M46" s="28" t="s">
        <v>276</v>
      </c>
      <c r="N46" s="28" t="s">
        <v>274</v>
      </c>
      <c r="O46" s="41" t="s">
        <v>78</v>
      </c>
      <c r="P46" s="52" t="s">
        <v>68</v>
      </c>
      <c r="Q46" s="52" t="s">
        <v>180</v>
      </c>
      <c r="R46" s="52" t="s">
        <v>70</v>
      </c>
      <c r="S46" s="57"/>
      <c r="T46" s="225" t="s">
        <v>78</v>
      </c>
      <c r="U46" s="245" t="s">
        <v>294</v>
      </c>
      <c r="V46" s="185" t="s">
        <v>417</v>
      </c>
      <c r="W46" s="141">
        <v>1</v>
      </c>
      <c r="X46" s="154" t="s">
        <v>421</v>
      </c>
      <c r="Y46" s="152" t="s">
        <v>285</v>
      </c>
      <c r="Z46" s="152" t="s">
        <v>285</v>
      </c>
      <c r="AA46" s="78">
        <v>46052</v>
      </c>
      <c r="AB46" s="71" t="s">
        <v>180</v>
      </c>
      <c r="AC46" s="71" t="s">
        <v>70</v>
      </c>
      <c r="AD46" s="46"/>
      <c r="AE46" s="247" t="s">
        <v>422</v>
      </c>
    </row>
    <row r="47" spans="1:31" ht="139.5" customHeight="1" thickBot="1" x14ac:dyDescent="0.35">
      <c r="A47" s="111" t="s">
        <v>59</v>
      </c>
      <c r="B47" s="112" t="s">
        <v>14</v>
      </c>
      <c r="C47" s="113">
        <v>45832</v>
      </c>
      <c r="D47" s="114" t="s">
        <v>277</v>
      </c>
      <c r="E47" s="112">
        <v>4</v>
      </c>
      <c r="F47" s="112" t="s">
        <v>271</v>
      </c>
      <c r="G47" s="113">
        <v>45839</v>
      </c>
      <c r="H47" s="347">
        <v>46022</v>
      </c>
      <c r="I47" s="115" t="s">
        <v>63</v>
      </c>
      <c r="J47" s="359">
        <v>45912</v>
      </c>
      <c r="K47" s="361" t="s">
        <v>272</v>
      </c>
      <c r="L47" s="362">
        <v>0.5</v>
      </c>
      <c r="M47" s="28" t="s">
        <v>278</v>
      </c>
      <c r="N47" s="28" t="s">
        <v>274</v>
      </c>
      <c r="O47" s="41" t="s">
        <v>78</v>
      </c>
      <c r="P47" s="177" t="s">
        <v>68</v>
      </c>
      <c r="Q47" s="364" t="s">
        <v>165</v>
      </c>
      <c r="R47" s="364"/>
      <c r="S47" s="365" t="s">
        <v>70</v>
      </c>
      <c r="T47" s="366" t="s">
        <v>159</v>
      </c>
      <c r="U47" s="255" t="s">
        <v>423</v>
      </c>
      <c r="V47" s="256" t="s">
        <v>417</v>
      </c>
      <c r="W47" s="370">
        <v>1</v>
      </c>
      <c r="X47" s="257" t="s">
        <v>424</v>
      </c>
      <c r="Y47" s="258" t="s">
        <v>419</v>
      </c>
      <c r="Z47" s="283" t="s">
        <v>285</v>
      </c>
      <c r="AA47" s="259">
        <v>46052</v>
      </c>
      <c r="AB47" s="260" t="s">
        <v>180</v>
      </c>
      <c r="AC47" s="260" t="s">
        <v>70</v>
      </c>
      <c r="AD47" s="261"/>
      <c r="AE47" s="262" t="s">
        <v>425</v>
      </c>
    </row>
    <row r="48" spans="1:31" ht="16.5" customHeight="1" x14ac:dyDescent="0.3">
      <c r="A48" s="116"/>
      <c r="B48" s="116"/>
      <c r="C48" s="117"/>
      <c r="D48" s="118"/>
      <c r="E48" s="284">
        <v>42</v>
      </c>
      <c r="F48" s="116"/>
      <c r="G48" s="117"/>
      <c r="H48" s="117"/>
      <c r="I48" s="116"/>
      <c r="J48" s="360"/>
      <c r="K48" s="120"/>
      <c r="L48" s="121"/>
      <c r="M48" s="122"/>
      <c r="N48" s="122"/>
      <c r="O48" s="122"/>
      <c r="P48" s="363"/>
      <c r="Q48" s="123"/>
      <c r="R48" s="124">
        <f>COUNTIF(R6:R47,"X")</f>
        <v>9</v>
      </c>
      <c r="S48" s="124">
        <f>COUNTIF(S6:S47,"X")</f>
        <v>32</v>
      </c>
      <c r="U48" s="116"/>
      <c r="V48" s="116"/>
      <c r="W48" s="367"/>
      <c r="X48" s="116"/>
      <c r="Y48" s="276"/>
      <c r="Z48" s="116"/>
      <c r="AA48" s="116"/>
      <c r="AB48" s="116"/>
      <c r="AC48" s="124">
        <f>COUNTIF(AC6:AC47,"X")</f>
        <v>32</v>
      </c>
      <c r="AD48" s="124">
        <f>COUNTIF(AD6:AD47,"X")</f>
        <v>10</v>
      </c>
      <c r="AE48" s="116"/>
    </row>
    <row r="49" spans="1:31" x14ac:dyDescent="0.3">
      <c r="A49" s="116"/>
      <c r="B49" s="116"/>
      <c r="C49" s="117"/>
      <c r="D49" s="118"/>
      <c r="E49" s="116"/>
      <c r="F49" s="116"/>
      <c r="G49" s="117"/>
      <c r="H49" s="117"/>
      <c r="I49" s="116"/>
      <c r="J49" s="119"/>
      <c r="K49" s="120"/>
      <c r="L49" s="121"/>
      <c r="M49" s="122"/>
      <c r="N49" s="122"/>
      <c r="O49" s="122"/>
      <c r="P49" s="123"/>
      <c r="Q49" s="123"/>
      <c r="R49" s="321">
        <f>S48+R48</f>
        <v>41</v>
      </c>
      <c r="S49" s="321"/>
      <c r="T49" s="123"/>
      <c r="U49" s="116"/>
      <c r="V49" s="116"/>
      <c r="W49" s="116"/>
      <c r="X49" s="116"/>
      <c r="Y49" s="276"/>
      <c r="Z49" s="116"/>
      <c r="AA49" s="116"/>
      <c r="AB49" s="116"/>
      <c r="AC49" s="322">
        <f>AC48+AD48</f>
        <v>42</v>
      </c>
      <c r="AD49" s="322"/>
      <c r="AE49" s="116"/>
    </row>
    <row r="50" spans="1:31" x14ac:dyDescent="0.3">
      <c r="A50" s="116"/>
      <c r="B50" s="116"/>
      <c r="C50" s="117"/>
      <c r="D50" s="118"/>
      <c r="E50" s="116"/>
      <c r="F50" s="116"/>
      <c r="G50" s="117"/>
      <c r="H50" s="117"/>
      <c r="I50" s="116"/>
      <c r="J50" s="119"/>
      <c r="K50" s="120"/>
      <c r="L50" s="121"/>
      <c r="M50" s="122"/>
      <c r="N50" s="122"/>
      <c r="O50" s="122"/>
      <c r="P50" s="123"/>
      <c r="Q50" s="123"/>
      <c r="R50" s="123"/>
      <c r="S50" s="123"/>
      <c r="T50" s="123"/>
      <c r="U50" s="116"/>
      <c r="V50" s="116"/>
      <c r="W50" s="116"/>
      <c r="X50" s="116"/>
      <c r="Y50" s="276"/>
      <c r="Z50" s="116"/>
      <c r="AA50" s="116"/>
      <c r="AB50" s="116"/>
      <c r="AC50" s="116"/>
      <c r="AD50" s="116"/>
      <c r="AE50" s="116"/>
    </row>
    <row r="51" spans="1:31" x14ac:dyDescent="0.3">
      <c r="A51" s="116"/>
      <c r="B51" s="116"/>
      <c r="C51" s="117"/>
      <c r="D51" s="118"/>
      <c r="E51" s="116"/>
      <c r="F51" s="116"/>
      <c r="G51" s="117"/>
      <c r="H51" s="117"/>
      <c r="I51" s="116"/>
      <c r="J51" s="119"/>
      <c r="K51" s="120"/>
      <c r="L51" s="121"/>
      <c r="M51" s="122"/>
      <c r="N51" s="122"/>
      <c r="O51" s="122"/>
      <c r="P51" s="123"/>
      <c r="Q51" s="123"/>
      <c r="R51" s="123"/>
      <c r="S51" s="123"/>
      <c r="T51" s="123"/>
      <c r="U51" s="116"/>
      <c r="V51" s="116"/>
      <c r="W51" s="116"/>
      <c r="X51" s="116"/>
      <c r="Y51" s="276"/>
      <c r="Z51" s="116"/>
      <c r="AA51" s="116"/>
      <c r="AB51" s="116"/>
      <c r="AC51" s="116"/>
      <c r="AD51" s="116"/>
      <c r="AE51" s="116"/>
    </row>
    <row r="52" spans="1:31" x14ac:dyDescent="0.3">
      <c r="A52" s="116"/>
      <c r="B52" s="116"/>
      <c r="C52" s="117"/>
      <c r="D52" s="118"/>
      <c r="E52" s="116"/>
      <c r="F52" s="116"/>
      <c r="G52" s="117"/>
      <c r="H52" s="117"/>
      <c r="I52" s="116"/>
      <c r="J52" s="119"/>
      <c r="K52" s="120"/>
      <c r="L52" s="121"/>
      <c r="M52" s="122"/>
      <c r="N52" s="122"/>
      <c r="O52" s="122"/>
      <c r="P52" s="123"/>
      <c r="Q52" s="123"/>
      <c r="R52" s="123"/>
      <c r="S52" s="123"/>
      <c r="T52" s="123"/>
      <c r="U52" s="116"/>
      <c r="V52" s="116"/>
      <c r="W52" s="116"/>
      <c r="X52" s="116"/>
      <c r="Y52" s="276"/>
      <c r="Z52" s="116"/>
      <c r="AA52" s="116"/>
      <c r="AB52" s="116"/>
      <c r="AC52" s="116"/>
      <c r="AD52" s="116"/>
      <c r="AE52" s="116"/>
    </row>
    <row r="53" spans="1:31" x14ac:dyDescent="0.3">
      <c r="A53" s="116"/>
      <c r="B53" s="116"/>
      <c r="C53" s="117"/>
      <c r="D53" s="118"/>
      <c r="E53" s="116"/>
      <c r="F53" s="116"/>
      <c r="G53" s="117"/>
      <c r="H53" s="117"/>
      <c r="I53" s="116"/>
      <c r="J53" s="119"/>
      <c r="K53" s="120"/>
      <c r="L53" s="121"/>
      <c r="M53" s="122"/>
      <c r="N53" s="122"/>
      <c r="O53" s="122"/>
      <c r="P53" s="123"/>
      <c r="Q53" s="123"/>
      <c r="R53" s="123"/>
      <c r="S53" s="123"/>
      <c r="T53" s="123"/>
      <c r="U53" s="116"/>
      <c r="V53" s="116"/>
      <c r="W53" s="116"/>
      <c r="X53" s="116"/>
      <c r="Y53" s="276"/>
      <c r="Z53" s="116"/>
      <c r="AA53" s="116"/>
      <c r="AB53" s="116"/>
      <c r="AC53" s="116"/>
      <c r="AD53" s="116"/>
      <c r="AE53" s="116"/>
    </row>
    <row r="54" spans="1:31" x14ac:dyDescent="0.3">
      <c r="A54" s="116"/>
      <c r="B54" s="116"/>
      <c r="C54" s="117"/>
      <c r="D54" s="118"/>
      <c r="E54" s="116"/>
      <c r="F54" s="116"/>
      <c r="G54" s="117"/>
      <c r="H54" s="117"/>
      <c r="I54" s="116"/>
      <c r="J54" s="119"/>
      <c r="K54" s="120"/>
      <c r="L54" s="121"/>
      <c r="M54" s="122"/>
      <c r="N54" s="122"/>
      <c r="O54" s="122"/>
      <c r="P54" s="123"/>
      <c r="Q54" s="123"/>
      <c r="R54" s="123"/>
      <c r="S54" s="123"/>
      <c r="T54" s="123"/>
      <c r="U54" s="116"/>
      <c r="V54" s="116"/>
      <c r="W54" s="116"/>
      <c r="X54" s="116"/>
      <c r="Y54" s="276"/>
      <c r="Z54" s="116"/>
      <c r="AA54" s="116"/>
      <c r="AB54" s="116"/>
      <c r="AC54" s="116"/>
      <c r="AD54" s="116"/>
      <c r="AE54" s="116"/>
    </row>
    <row r="55" spans="1:31" x14ac:dyDescent="0.3">
      <c r="A55" s="116"/>
      <c r="B55" s="116"/>
      <c r="C55" s="117"/>
      <c r="D55" s="118"/>
      <c r="E55" s="116"/>
      <c r="F55" s="116"/>
      <c r="G55" s="117"/>
      <c r="H55" s="117"/>
      <c r="I55" s="116"/>
      <c r="J55" s="119"/>
      <c r="K55" s="120"/>
      <c r="L55" s="121"/>
      <c r="M55" s="122"/>
      <c r="N55" s="122"/>
      <c r="O55" s="122"/>
      <c r="P55" s="123"/>
      <c r="Q55" s="123"/>
      <c r="R55" s="123"/>
      <c r="S55" s="123"/>
      <c r="T55" s="123"/>
      <c r="U55" s="116"/>
      <c r="V55" s="116"/>
      <c r="W55" s="116"/>
      <c r="X55" s="116"/>
      <c r="Y55" s="276"/>
      <c r="Z55" s="116"/>
      <c r="AA55" s="116"/>
      <c r="AB55" s="116"/>
      <c r="AC55" s="116"/>
      <c r="AD55" s="116"/>
      <c r="AE55" s="116"/>
    </row>
    <row r="56" spans="1:31" x14ac:dyDescent="0.3">
      <c r="A56" s="116"/>
      <c r="B56" s="116"/>
      <c r="C56" s="117"/>
      <c r="D56" s="118"/>
      <c r="E56" s="116"/>
      <c r="F56" s="116"/>
      <c r="G56" s="117"/>
      <c r="H56" s="117"/>
      <c r="I56" s="116"/>
      <c r="J56" s="119"/>
      <c r="K56" s="120"/>
      <c r="L56" s="121"/>
      <c r="M56" s="122"/>
      <c r="N56" s="122"/>
      <c r="O56" s="122"/>
      <c r="P56" s="123"/>
      <c r="Q56" s="123"/>
      <c r="R56" s="123"/>
      <c r="S56" s="123"/>
      <c r="T56" s="123"/>
      <c r="U56" s="116"/>
      <c r="V56" s="116"/>
      <c r="W56" s="116"/>
      <c r="X56" s="116"/>
      <c r="Y56" s="276"/>
      <c r="Z56" s="116"/>
      <c r="AA56" s="116"/>
      <c r="AB56" s="116"/>
      <c r="AC56" s="116"/>
      <c r="AD56" s="116"/>
      <c r="AE56" s="116"/>
    </row>
    <row r="57" spans="1:31" x14ac:dyDescent="0.3">
      <c r="A57" s="116"/>
      <c r="B57" s="116"/>
      <c r="C57" s="117"/>
      <c r="D57" s="118"/>
      <c r="E57" s="116"/>
      <c r="F57" s="116"/>
      <c r="G57" s="117"/>
      <c r="H57" s="117"/>
      <c r="I57" s="116"/>
      <c r="J57" s="119"/>
      <c r="K57" s="120"/>
      <c r="L57" s="121"/>
      <c r="M57" s="122"/>
      <c r="N57" s="122"/>
      <c r="O57" s="122"/>
      <c r="P57" s="123"/>
      <c r="Q57" s="123"/>
      <c r="R57" s="123"/>
      <c r="S57" s="123"/>
      <c r="T57" s="123"/>
      <c r="U57" s="116"/>
      <c r="V57" s="116"/>
      <c r="W57" s="116"/>
      <c r="X57" s="116"/>
      <c r="Y57" s="276"/>
      <c r="Z57" s="116"/>
      <c r="AA57" s="116"/>
      <c r="AB57" s="116"/>
      <c r="AC57" s="116"/>
      <c r="AD57" s="116"/>
      <c r="AE57" s="116"/>
    </row>
    <row r="58" spans="1:31" x14ac:dyDescent="0.3">
      <c r="A58" s="116"/>
      <c r="B58" s="116"/>
      <c r="C58" s="117"/>
      <c r="D58" s="118"/>
      <c r="E58" s="116"/>
      <c r="F58" s="116"/>
      <c r="G58" s="117"/>
      <c r="H58" s="117"/>
      <c r="I58" s="116"/>
      <c r="J58" s="119"/>
      <c r="K58" s="120"/>
      <c r="L58" s="121"/>
      <c r="M58" s="122"/>
      <c r="N58" s="122"/>
      <c r="O58" s="122"/>
      <c r="P58" s="123"/>
      <c r="Q58" s="123"/>
      <c r="R58" s="123"/>
      <c r="S58" s="123"/>
      <c r="T58" s="123"/>
      <c r="U58" s="116"/>
      <c r="V58" s="116"/>
      <c r="W58" s="116"/>
      <c r="X58" s="116"/>
      <c r="Y58" s="276"/>
      <c r="Z58" s="116"/>
      <c r="AA58" s="116"/>
      <c r="AB58" s="116"/>
      <c r="AC58" s="116"/>
      <c r="AD58" s="116"/>
      <c r="AE58" s="116"/>
    </row>
    <row r="59" spans="1:31" x14ac:dyDescent="0.3">
      <c r="A59" s="116"/>
      <c r="B59" s="116"/>
      <c r="C59" s="117"/>
      <c r="D59" s="118"/>
      <c r="E59" s="116"/>
      <c r="F59" s="116"/>
      <c r="G59" s="117"/>
      <c r="H59" s="117"/>
      <c r="I59" s="116"/>
      <c r="J59" s="119"/>
      <c r="K59" s="120"/>
      <c r="L59" s="121"/>
      <c r="M59" s="122"/>
      <c r="N59" s="122"/>
      <c r="O59" s="122"/>
      <c r="P59" s="123"/>
      <c r="Q59" s="123"/>
      <c r="R59" s="123"/>
      <c r="S59" s="123"/>
      <c r="T59" s="123"/>
      <c r="U59" s="116"/>
      <c r="V59" s="116"/>
      <c r="W59" s="116"/>
      <c r="X59" s="116"/>
      <c r="Y59" s="276"/>
      <c r="Z59" s="116"/>
      <c r="AA59" s="116"/>
      <c r="AB59" s="116"/>
      <c r="AC59" s="116"/>
      <c r="AD59" s="116"/>
      <c r="AE59" s="116"/>
    </row>
    <row r="60" spans="1:31" x14ac:dyDescent="0.3">
      <c r="A60" s="116"/>
      <c r="B60" s="116"/>
      <c r="C60" s="117"/>
      <c r="D60" s="118"/>
      <c r="E60" s="116"/>
      <c r="F60" s="116"/>
      <c r="G60" s="117"/>
      <c r="H60" s="117"/>
      <c r="I60" s="116"/>
      <c r="J60" s="119"/>
      <c r="K60" s="120"/>
      <c r="L60" s="121"/>
      <c r="M60" s="122"/>
      <c r="N60" s="122"/>
      <c r="O60" s="122"/>
      <c r="P60" s="123"/>
      <c r="Q60" s="123"/>
      <c r="R60" s="123"/>
      <c r="S60" s="123"/>
      <c r="T60" s="123"/>
      <c r="U60" s="116"/>
      <c r="V60" s="116"/>
      <c r="W60" s="116"/>
      <c r="X60" s="116"/>
      <c r="Y60" s="276"/>
      <c r="Z60" s="116"/>
      <c r="AA60" s="116"/>
      <c r="AB60" s="116"/>
      <c r="AC60" s="116"/>
      <c r="AD60" s="116"/>
      <c r="AE60" s="116"/>
    </row>
    <row r="61" spans="1:31" x14ac:dyDescent="0.3">
      <c r="A61" s="116"/>
      <c r="B61" s="116"/>
      <c r="C61" s="117"/>
      <c r="D61" s="118"/>
      <c r="E61" s="116"/>
      <c r="F61" s="116"/>
      <c r="G61" s="117"/>
      <c r="H61" s="117"/>
      <c r="I61" s="116"/>
      <c r="J61" s="119"/>
      <c r="K61" s="120"/>
      <c r="L61" s="121"/>
      <c r="M61" s="122"/>
      <c r="N61" s="122"/>
      <c r="O61" s="122"/>
      <c r="P61" s="123"/>
      <c r="Q61" s="123"/>
      <c r="R61" s="123"/>
      <c r="S61" s="123"/>
      <c r="T61" s="123"/>
      <c r="U61" s="116"/>
      <c r="V61" s="116"/>
      <c r="W61" s="116"/>
      <c r="X61" s="116"/>
      <c r="Y61" s="276"/>
      <c r="Z61" s="116"/>
      <c r="AA61" s="116"/>
      <c r="AB61" s="116"/>
      <c r="AC61" s="116"/>
      <c r="AD61" s="116"/>
      <c r="AE61" s="116"/>
    </row>
    <row r="62" spans="1:31" x14ac:dyDescent="0.3">
      <c r="A62" s="116"/>
      <c r="B62" s="116"/>
      <c r="C62" s="117"/>
      <c r="D62" s="118"/>
      <c r="E62" s="116"/>
      <c r="F62" s="116"/>
      <c r="G62" s="117"/>
      <c r="H62" s="117"/>
      <c r="I62" s="116"/>
      <c r="J62" s="119"/>
      <c r="K62" s="120"/>
      <c r="L62" s="121"/>
      <c r="M62" s="122"/>
      <c r="N62" s="122"/>
      <c r="O62" s="122"/>
      <c r="P62" s="123"/>
      <c r="Q62" s="123"/>
      <c r="R62" s="123"/>
      <c r="S62" s="123"/>
      <c r="T62" s="123"/>
      <c r="U62" s="116"/>
      <c r="V62" s="116"/>
      <c r="W62" s="116"/>
      <c r="X62" s="116"/>
      <c r="Y62" s="276"/>
      <c r="Z62" s="116"/>
      <c r="AA62" s="116"/>
      <c r="AB62" s="116"/>
      <c r="AC62" s="116"/>
      <c r="AD62" s="116"/>
      <c r="AE62" s="116"/>
    </row>
    <row r="63" spans="1:31" x14ac:dyDescent="0.3">
      <c r="A63" s="116"/>
      <c r="B63" s="116"/>
      <c r="C63" s="117"/>
      <c r="D63" s="118"/>
      <c r="E63" s="116"/>
      <c r="F63" s="116"/>
      <c r="G63" s="117"/>
      <c r="H63" s="117"/>
      <c r="I63" s="116"/>
      <c r="J63" s="119"/>
      <c r="K63" s="120"/>
      <c r="L63" s="121"/>
      <c r="M63" s="122"/>
      <c r="N63" s="122"/>
      <c r="O63" s="122"/>
      <c r="P63" s="123"/>
      <c r="Q63" s="123"/>
      <c r="R63" s="123"/>
      <c r="S63" s="123"/>
      <c r="T63" s="123"/>
      <c r="U63" s="116"/>
      <c r="V63" s="116"/>
      <c r="W63" s="116"/>
      <c r="X63" s="116"/>
      <c r="Y63" s="276"/>
      <c r="Z63" s="116"/>
      <c r="AA63" s="116"/>
      <c r="AB63" s="116"/>
      <c r="AC63" s="116"/>
      <c r="AD63" s="116"/>
      <c r="AE63" s="116"/>
    </row>
    <row r="64" spans="1:31" x14ac:dyDescent="0.3">
      <c r="A64" s="116"/>
      <c r="B64" s="116"/>
      <c r="C64" s="117"/>
      <c r="D64" s="118"/>
      <c r="E64" s="116"/>
      <c r="F64" s="116"/>
      <c r="G64" s="117"/>
      <c r="H64" s="117"/>
      <c r="I64" s="116"/>
      <c r="J64" s="119"/>
      <c r="K64" s="120"/>
      <c r="L64" s="121"/>
      <c r="M64" s="122"/>
      <c r="N64" s="122"/>
      <c r="O64" s="122"/>
      <c r="P64" s="123"/>
      <c r="Q64" s="123"/>
      <c r="R64" s="123"/>
      <c r="S64" s="123"/>
      <c r="T64" s="123"/>
      <c r="U64" s="116"/>
      <c r="V64" s="116"/>
      <c r="W64" s="116"/>
      <c r="X64" s="116"/>
      <c r="Y64" s="276"/>
      <c r="Z64" s="116"/>
      <c r="AA64" s="116"/>
      <c r="AB64" s="116"/>
      <c r="AC64" s="116"/>
      <c r="AD64" s="116"/>
      <c r="AE64" s="116"/>
    </row>
    <row r="65" spans="1:31" x14ac:dyDescent="0.3">
      <c r="A65" s="116"/>
      <c r="B65" s="116"/>
      <c r="C65" s="117"/>
      <c r="D65" s="118"/>
      <c r="E65" s="116"/>
      <c r="F65" s="116"/>
      <c r="G65" s="117"/>
      <c r="H65" s="117"/>
      <c r="I65" s="116"/>
      <c r="J65" s="119"/>
      <c r="K65" s="120"/>
      <c r="L65" s="121"/>
      <c r="M65" s="122"/>
      <c r="N65" s="122"/>
      <c r="O65" s="122"/>
      <c r="P65" s="123"/>
      <c r="Q65" s="123"/>
      <c r="R65" s="123"/>
      <c r="S65" s="123"/>
      <c r="T65" s="123"/>
      <c r="U65" s="116"/>
      <c r="V65" s="116"/>
      <c r="W65" s="116"/>
      <c r="X65" s="116"/>
      <c r="Y65" s="276"/>
      <c r="Z65" s="116"/>
      <c r="AA65" s="116"/>
      <c r="AB65" s="116"/>
      <c r="AC65" s="116"/>
      <c r="AD65" s="116"/>
      <c r="AE65" s="116"/>
    </row>
    <row r="66" spans="1:31" x14ac:dyDescent="0.3">
      <c r="A66" s="116"/>
      <c r="B66" s="116"/>
      <c r="C66" s="117"/>
      <c r="D66" s="118"/>
      <c r="E66" s="116"/>
      <c r="F66" s="116"/>
      <c r="G66" s="117"/>
      <c r="H66" s="117"/>
      <c r="I66" s="116"/>
      <c r="J66" s="119"/>
      <c r="K66" s="120"/>
      <c r="L66" s="121"/>
      <c r="M66" s="122"/>
      <c r="N66" s="122"/>
      <c r="O66" s="122"/>
      <c r="P66" s="123"/>
      <c r="Q66" s="123"/>
      <c r="R66" s="123"/>
      <c r="S66" s="123"/>
      <c r="T66" s="123"/>
      <c r="U66" s="116"/>
      <c r="V66" s="116"/>
      <c r="W66" s="116"/>
      <c r="X66" s="116"/>
      <c r="Y66" s="276"/>
      <c r="Z66" s="116"/>
      <c r="AA66" s="116"/>
      <c r="AB66" s="116"/>
      <c r="AC66" s="116"/>
      <c r="AD66" s="116"/>
      <c r="AE66" s="116"/>
    </row>
    <row r="67" spans="1:31" x14ac:dyDescent="0.3">
      <c r="A67" s="116"/>
      <c r="B67" s="116"/>
      <c r="C67" s="117"/>
      <c r="D67" s="118"/>
      <c r="E67" s="116"/>
      <c r="F67" s="116"/>
      <c r="G67" s="117"/>
      <c r="H67" s="117"/>
      <c r="I67" s="116"/>
      <c r="J67" s="119"/>
      <c r="K67" s="120"/>
      <c r="L67" s="121"/>
      <c r="M67" s="122"/>
      <c r="N67" s="122"/>
      <c r="O67" s="122"/>
      <c r="P67" s="123"/>
      <c r="Q67" s="123"/>
      <c r="R67" s="123"/>
      <c r="S67" s="123"/>
      <c r="T67" s="123"/>
      <c r="U67" s="116"/>
      <c r="V67" s="116"/>
      <c r="W67" s="116"/>
      <c r="X67" s="116"/>
      <c r="Y67" s="276"/>
      <c r="Z67" s="116"/>
      <c r="AA67" s="116"/>
      <c r="AB67" s="116"/>
      <c r="AC67" s="116"/>
      <c r="AD67" s="116"/>
      <c r="AE67" s="116"/>
    </row>
    <row r="68" spans="1:31" x14ac:dyDescent="0.3">
      <c r="A68" s="116"/>
      <c r="B68" s="116"/>
      <c r="C68" s="117"/>
      <c r="D68" s="118"/>
      <c r="E68" s="116"/>
      <c r="F68" s="116"/>
      <c r="G68" s="117"/>
      <c r="H68" s="117"/>
      <c r="I68" s="116"/>
      <c r="J68" s="119"/>
      <c r="K68" s="120"/>
      <c r="L68" s="121"/>
      <c r="M68" s="122"/>
      <c r="N68" s="122"/>
      <c r="O68" s="122"/>
      <c r="P68" s="123"/>
      <c r="Q68" s="123"/>
      <c r="R68" s="123"/>
      <c r="S68" s="123"/>
      <c r="T68" s="123"/>
      <c r="U68" s="116"/>
      <c r="V68" s="116"/>
      <c r="W68" s="116"/>
      <c r="X68" s="116"/>
      <c r="Y68" s="276"/>
      <c r="Z68" s="116"/>
      <c r="AA68" s="116"/>
      <c r="AB68" s="116"/>
      <c r="AC68" s="116"/>
      <c r="AD68" s="116"/>
      <c r="AE68" s="116"/>
    </row>
    <row r="69" spans="1:31" x14ac:dyDescent="0.3">
      <c r="A69" s="116"/>
      <c r="B69" s="116"/>
      <c r="C69" s="117"/>
      <c r="D69" s="118"/>
      <c r="E69" s="116"/>
      <c r="F69" s="116"/>
      <c r="G69" s="117"/>
      <c r="H69" s="117"/>
      <c r="I69" s="116"/>
      <c r="J69" s="119"/>
      <c r="K69" s="120"/>
      <c r="L69" s="121"/>
      <c r="M69" s="122"/>
      <c r="N69" s="122"/>
      <c r="O69" s="122"/>
      <c r="P69" s="123"/>
      <c r="Q69" s="123"/>
      <c r="R69" s="123"/>
      <c r="S69" s="123"/>
      <c r="T69" s="123"/>
      <c r="U69" s="116"/>
      <c r="V69" s="116"/>
      <c r="W69" s="116"/>
      <c r="X69" s="116"/>
      <c r="Y69" s="276"/>
      <c r="Z69" s="116"/>
      <c r="AA69" s="116"/>
      <c r="AB69" s="116"/>
      <c r="AC69" s="116"/>
      <c r="AD69" s="116"/>
      <c r="AE69" s="116"/>
    </row>
    <row r="70" spans="1:31" x14ac:dyDescent="0.3">
      <c r="A70" s="116"/>
      <c r="B70" s="116"/>
      <c r="C70" s="117"/>
      <c r="D70" s="118"/>
      <c r="E70" s="116"/>
      <c r="F70" s="116"/>
      <c r="G70" s="117"/>
      <c r="H70" s="117"/>
      <c r="I70" s="116"/>
      <c r="J70" s="119"/>
      <c r="K70" s="120"/>
      <c r="L70" s="121"/>
      <c r="M70" s="122"/>
      <c r="N70" s="122"/>
      <c r="O70" s="122"/>
      <c r="P70" s="123"/>
      <c r="Q70" s="123"/>
      <c r="R70" s="123"/>
      <c r="S70" s="123"/>
      <c r="T70" s="123"/>
      <c r="U70" s="116"/>
      <c r="V70" s="116"/>
      <c r="W70" s="116"/>
      <c r="X70" s="116"/>
      <c r="Y70" s="276"/>
      <c r="Z70" s="116"/>
      <c r="AA70" s="116"/>
      <c r="AB70" s="116"/>
      <c r="AC70" s="116"/>
      <c r="AD70" s="116"/>
      <c r="AE70" s="116"/>
    </row>
    <row r="71" spans="1:31" x14ac:dyDescent="0.3">
      <c r="A71" s="116"/>
      <c r="B71" s="116"/>
      <c r="C71" s="117"/>
      <c r="D71" s="118"/>
      <c r="E71" s="116"/>
      <c r="F71" s="116"/>
      <c r="G71" s="117"/>
      <c r="H71" s="117"/>
      <c r="I71" s="116"/>
      <c r="J71" s="119"/>
      <c r="K71" s="120"/>
      <c r="L71" s="121"/>
      <c r="M71" s="122"/>
      <c r="N71" s="122"/>
      <c r="O71" s="122"/>
      <c r="P71" s="123"/>
      <c r="Q71" s="123"/>
      <c r="R71" s="123"/>
      <c r="S71" s="123"/>
      <c r="T71" s="123"/>
      <c r="U71" s="116"/>
      <c r="V71" s="116"/>
      <c r="W71" s="116"/>
      <c r="X71" s="116"/>
      <c r="Y71" s="276"/>
      <c r="Z71" s="116"/>
      <c r="AA71" s="116"/>
      <c r="AB71" s="116"/>
      <c r="AC71" s="116"/>
      <c r="AD71" s="116"/>
      <c r="AE71" s="116"/>
    </row>
  </sheetData>
  <sheetProtection formatCells="0" formatColumns="0" formatRows="0" autoFilter="0"/>
  <autoFilter ref="A5:AE49" xr:uid="{1A644416-5EB2-465E-9292-4A1B2614B0CF}"/>
  <mergeCells count="47">
    <mergeCell ref="R49:S49"/>
    <mergeCell ref="AC49:AD49"/>
    <mergeCell ref="AA3:AE3"/>
    <mergeCell ref="AA4:AA5"/>
    <mergeCell ref="AB4:AB5"/>
    <mergeCell ref="AC4:AD4"/>
    <mergeCell ref="AE4:AE5"/>
    <mergeCell ref="U3:Z3"/>
    <mergeCell ref="U4:U5"/>
    <mergeCell ref="V4:V5"/>
    <mergeCell ref="W4:W5"/>
    <mergeCell ref="X4:X5"/>
    <mergeCell ref="Y4:Y5"/>
    <mergeCell ref="Z4:Z5"/>
    <mergeCell ref="N4:N5"/>
    <mergeCell ref="J3:O3"/>
    <mergeCell ref="P3:T3"/>
    <mergeCell ref="A4:A5"/>
    <mergeCell ref="B4:B5"/>
    <mergeCell ref="C4:C5"/>
    <mergeCell ref="D4:D5"/>
    <mergeCell ref="T4:T5"/>
    <mergeCell ref="O4:O5"/>
    <mergeCell ref="P4:P5"/>
    <mergeCell ref="Q4:Q5"/>
    <mergeCell ref="R4:S4"/>
    <mergeCell ref="E4:E5"/>
    <mergeCell ref="F4:F5"/>
    <mergeCell ref="G4:G5"/>
    <mergeCell ref="H4:H5"/>
    <mergeCell ref="L4:L5"/>
    <mergeCell ref="M4:M5"/>
    <mergeCell ref="I4:I5"/>
    <mergeCell ref="J4:J5"/>
    <mergeCell ref="K4:K5"/>
    <mergeCell ref="A30:A31"/>
    <mergeCell ref="B30:B31"/>
    <mergeCell ref="C30:C31"/>
    <mergeCell ref="D30:D31"/>
    <mergeCell ref="A3:C3"/>
    <mergeCell ref="D3:I3"/>
    <mergeCell ref="C1:AE1"/>
    <mergeCell ref="A35:A36"/>
    <mergeCell ref="B35:B36"/>
    <mergeCell ref="C35:C36"/>
    <mergeCell ref="D35:D36"/>
    <mergeCell ref="N35:N36"/>
  </mergeCells>
  <hyperlinks>
    <hyperlink ref="N31" r:id="rId1" xr:uid="{C65B5881-B941-45F8-A5AF-C126917CDA48}"/>
    <hyperlink ref="N27" r:id="rId2" xr:uid="{BCB85F28-92DE-4200-A1AB-E941DA16DC07}"/>
    <hyperlink ref="N28" r:id="rId3" xr:uid="{C3999948-CF41-4B03-B887-B98699E99DEE}"/>
    <hyperlink ref="Y11" r:id="rId4" display="https://diancolombia.sharepoint.com/sites/DSIAL/DSIALDespacho/Forms/AllItems.aspx?id=%2Fsites%2FDSIAL%2FDSIALDespacho%2FDESPACHO%5F2025%2F2%2E%20%20Planeaci%C3%B3n%2FCOMITE%20TAC%202025&amp;viewid=44d8daa1%2Dec84%2D4307%2Db628%2Dd911e17755fc&amp;p=true&amp;xsdata=MDV8MDJ8fDk4MzMwMGJiYzcxYjRmZmM2YWFkMDhkZTY1OWM4NTdmfGZhYjI2ZTVhNzM3YTQ0Mzg4Y2NkOGU0NjVlY2YyMWQ4fDB8MHw2MzkwNTk5MjAwNjIyMjI5NTJ8VW5rbm93bnxWR1ZoYlhOVFpXTjFjbWwwZVZObGNuWnBZMlY4ZXlKRFFTSTZJbFJsWVcxelgwRlVVRk5sY25acFkyVmZVMUJQVEU5R0lpd2lWaUk2SWpBdU1DNHdNREF3SWl3aVVDSTZJbGRwYmpNeUlpd2lRVTRpT2lKUGRHaGxjaUlzSWxkVUlqb3hNWDA9fDF8TDJOb1lYUnpMekU1T2pNNU1tVmhPV1l4TFdGa05XRXROR00zWlMxaFpEUXpMVFZqTURnMU1qSmxNMlV6TjE4M00yVXlNamhpWXkwMk4yWTRMVFJoTXpVdFlUVTFNeTB3TnpObU1UZzFPV1pqT1dGQWRXNXhMbWRpYkM1emNHRmpaWE12YldWemMyRm5aWE12TVRjM01ETTVOVEl3TkRFMU13PT18NTYxMTNkYTMzOWQ1NDllODBlZTkwOGRlNjU5Yzg1N2Z8NDg2YzYzYTEyN2JmNDEzYzg2ODE2MjcxNmYyMjNkYjc%3D&amp;sdata=Z1d3SzBQRW9jcS9Nb1hCY1ZialJPS1g5NDBTZGQ2aUxVTEVBQ2haZlNKaz0%3D&amp;ovuser=fab26e5a-737a-4438-8ccd-8e465ecf21d8%2Cfmorenos1%40dian.gov.co" xr:uid="{7DC5FCB2-5ECB-4561-BADA-06A772497B9F}"/>
    <hyperlink ref="Y21" r:id="rId5" xr:uid="{17B68DFA-2D2A-44FF-BBF2-760B84CCCA74}"/>
    <hyperlink ref="Y22" r:id="rId6" xr:uid="{30E68E92-C0C8-43E5-8492-3597661AF21D}"/>
    <hyperlink ref="Y18" r:id="rId7" display="https://diancolombia.sharepoint.com/sites/Div-IAPO-Serv-Ciud/Shared%20Documents/Forms/AllItems.aspx?id=%2Fsites%2FDiv%2DIAPO%2DServ%2DCiud%2FShared%20Documents%2FCLAUDIA%20LILIANA%20JARAMILLO%20GARZON%2FCAPACITACIONES%20PUNTOS%20MOVILES%2FEVIDENCIAS%20CUARTO%20TRIMESTRE&amp;viewid=56fcf751%2Dc893%2D47ee%2D8949%2De6015078f91d&amp;ovuser=fab26e5a%2D737a%2D4438%2D8ccd%2D8e465ecf21d8%2Ccjaramillog%40dian%2Egov%2Eco&amp;OR=Teams%2DHL&amp;CT=1765980006118&amp;clickparams=eyJBcHBOYW1lIjoiVGVhbXMtRGVza3RvcCIsIkFwcFZlcnNpb24iOiI0OS8yNTExMzAwMTMxMiIsIkhhc0ZlZGVyYXRlZFVzZXIiOmZhbHNlfQ%3D%3D" xr:uid="{07658ED7-2ACD-474A-A286-33C148612B90}"/>
    <hyperlink ref="Y19" r:id="rId8" display="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xr:uid="{E0404C23-A677-4266-B35C-D4F1C121F13F}"/>
    <hyperlink ref="N19" r:id="rId9" display="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xr:uid="{4BBF257E-BFA0-4708-B6B3-10D50E416E5A}"/>
    <hyperlink ref="Y27" r:id="rId10" xr:uid="{155DCBBF-2E4B-483F-B6C4-DB9400CFCA69}"/>
    <hyperlink ref="Y28" r:id="rId11" xr:uid="{DBFEB2BA-EE59-4378-AC48-864CE340697C}"/>
    <hyperlink ref="Y13" r:id="rId12" xr:uid="{CC87D893-0BEF-427B-AC39-D03AFC052FED}"/>
    <hyperlink ref="Y14" r:id="rId13" xr:uid="{A280B449-F359-4C2A-8059-58395970FB3F}"/>
    <hyperlink ref="Y15" r:id="rId14" xr:uid="{EE1B259C-1ECB-4C1E-9374-193743601CAA}"/>
    <hyperlink ref="Y45" r:id="rId15" xr:uid="{384D04AC-27F2-4D58-93AF-5AF1A5F27EA8}"/>
    <hyperlink ref="Y47" r:id="rId16" xr:uid="{E60C3334-AE77-407E-BF6F-F2AF0351BABE}"/>
    <hyperlink ref="Y34" r:id="rId17" xr:uid="{FE349A73-BDB4-4E58-AD85-6CACF323A795}"/>
    <hyperlink ref="N6" r:id="rId18" xr:uid="{95C0F13F-BAE2-4419-9998-BCBE675CCD88}"/>
    <hyperlink ref="Y9" r:id="rId19" xr:uid="{7C85EE42-3B30-4645-AD94-68A289A48C58}"/>
    <hyperlink ref="Y23" r:id="rId20" xr:uid="{61071C4F-8A86-4C3F-9264-1479DC3A338E}"/>
  </hyperlinks>
  <pageMargins left="0.23622047244094491" right="0.23622047244094491" top="0.19685039370078741" bottom="0.39370078740157483" header="0.31496062992125984" footer="0.31496062992125984"/>
  <pageSetup paperSize="5" scale="50" orientation="landscape" horizontalDpi="300" verticalDpi="300" r:id="rId21"/>
  <headerFooter>
    <oddFooter>&amp;R_x000D_&amp;1#&amp;"Calibri"&amp;10&amp;K000000 Información Pública</oddFooter>
  </headerFooter>
  <drawing r:id="rId22"/>
  <legacyDrawing r:id="rId2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CC15D7A-D61E-4684-B6EB-DE6F0B8DF8B2}">
          <x14:formula1>
            <xm:f>'Lista desplegables'!$A$2:$A$3</xm:f>
          </x14:formula1>
          <xm:sqref>A6:A30 A32:A35 A37:A47</xm:sqref>
        </x14:dataValidation>
        <x14:dataValidation type="list" allowBlank="1" showInputMessage="1" showErrorMessage="1" xr:uid="{974CDFFD-C797-486E-AB8C-DED14025B275}">
          <x14:formula1>
            <xm:f>'Lista desplegables'!$B$2:$B$31</xm:f>
          </x14:formula1>
          <xm:sqref>B37:B47 B32:B35 B6:B20 B22:B30</xm:sqref>
        </x14:dataValidation>
        <x14:dataValidation type="list" allowBlank="1" showInputMessage="1" showErrorMessage="1" xr:uid="{BECA1FB9-44C8-4D3A-8329-B5B3A03228CE}">
          <x14:formula1>
            <xm:f>'Lista desplegables'!$C$2:$C$10</xm:f>
          </x14:formula1>
          <xm:sqref>I6:I47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3FE9-D23D-4829-8B6C-5A0DD630F5CB}">
  <dimension ref="A2:I7"/>
  <sheetViews>
    <sheetView workbookViewId="0">
      <selection activeCell="H18" sqref="H18"/>
    </sheetView>
  </sheetViews>
  <sheetFormatPr baseColWidth="10" defaultRowHeight="15" x14ac:dyDescent="0.25"/>
  <cols>
    <col min="1" max="1" width="14.28515625" customWidth="1"/>
    <col min="2" max="3" width="34.85546875" customWidth="1"/>
    <col min="4" max="4" width="39" customWidth="1"/>
    <col min="5" max="5" width="24.7109375" customWidth="1"/>
    <col min="6" max="6" width="14.28515625" bestFit="1" customWidth="1"/>
    <col min="7" max="7" width="12.42578125" bestFit="1" customWidth="1"/>
    <col min="8" max="8" width="24.28515625" bestFit="1" customWidth="1"/>
    <col min="9" max="9" width="23.28515625" bestFit="1" customWidth="1"/>
  </cols>
  <sheetData>
    <row r="2" spans="1:9" x14ac:dyDescent="0.25">
      <c r="A2" s="331" t="s">
        <v>440</v>
      </c>
    </row>
    <row r="3" spans="1:9" x14ac:dyDescent="0.25">
      <c r="A3" s="309" t="s">
        <v>38</v>
      </c>
      <c r="B3" s="311" t="s">
        <v>39</v>
      </c>
      <c r="C3" s="311" t="s">
        <v>41</v>
      </c>
      <c r="D3" s="319" t="s">
        <v>42</v>
      </c>
      <c r="E3" s="311" t="s">
        <v>43</v>
      </c>
      <c r="F3" s="313" t="s">
        <v>44</v>
      </c>
      <c r="G3" s="335" t="s">
        <v>442</v>
      </c>
      <c r="H3" s="334" t="s">
        <v>441</v>
      </c>
      <c r="I3" s="336" t="s">
        <v>443</v>
      </c>
    </row>
    <row r="4" spans="1:9" ht="15.75" thickBot="1" x14ac:dyDescent="0.3">
      <c r="A4" s="310"/>
      <c r="B4" s="312"/>
      <c r="C4" s="312"/>
      <c r="D4" s="320"/>
      <c r="E4" s="312"/>
      <c r="F4" s="314"/>
      <c r="G4" s="314"/>
      <c r="H4" s="299"/>
      <c r="I4" s="337"/>
    </row>
    <row r="5" spans="1:9" ht="86.25" customHeight="1" x14ac:dyDescent="0.25">
      <c r="A5" s="93" t="s">
        <v>59</v>
      </c>
      <c r="B5" s="85" t="s">
        <v>4</v>
      </c>
      <c r="C5" s="87" t="s">
        <v>171</v>
      </c>
      <c r="D5" s="209" t="s">
        <v>172</v>
      </c>
      <c r="E5" s="85" t="s">
        <v>169</v>
      </c>
      <c r="F5" s="86">
        <v>45931</v>
      </c>
      <c r="G5" s="220">
        <v>46021</v>
      </c>
      <c r="H5" s="211">
        <v>0</v>
      </c>
      <c r="I5" s="157">
        <v>0.53</v>
      </c>
    </row>
    <row r="6" spans="1:9" ht="117.75" customHeight="1" x14ac:dyDescent="0.25">
      <c r="A6" s="93" t="s">
        <v>59</v>
      </c>
      <c r="B6" s="85" t="s">
        <v>4</v>
      </c>
      <c r="C6" s="332" t="s">
        <v>219</v>
      </c>
      <c r="D6" s="85" t="s">
        <v>224</v>
      </c>
      <c r="E6" s="85" t="s">
        <v>189</v>
      </c>
      <c r="F6" s="86">
        <v>45931</v>
      </c>
      <c r="G6" s="220">
        <v>46022</v>
      </c>
      <c r="H6" s="219">
        <v>0.5</v>
      </c>
      <c r="I6" s="141">
        <v>0.85</v>
      </c>
    </row>
    <row r="7" spans="1:9" ht="66" x14ac:dyDescent="0.25">
      <c r="A7" s="93" t="s">
        <v>59</v>
      </c>
      <c r="B7" s="85" t="s">
        <v>31</v>
      </c>
      <c r="C7" s="87" t="s">
        <v>258</v>
      </c>
      <c r="D7" s="218" t="s">
        <v>259</v>
      </c>
      <c r="E7" s="85" t="s">
        <v>253</v>
      </c>
      <c r="F7" s="86">
        <v>45931</v>
      </c>
      <c r="G7" s="220">
        <v>46022</v>
      </c>
      <c r="H7" s="221" t="s">
        <v>3</v>
      </c>
      <c r="I7" s="263" t="s">
        <v>408</v>
      </c>
    </row>
  </sheetData>
  <mergeCells count="9">
    <mergeCell ref="E3:E4"/>
    <mergeCell ref="F3:F4"/>
    <mergeCell ref="G3:G4"/>
    <mergeCell ref="H3:H4"/>
    <mergeCell ref="I3:I4"/>
    <mergeCell ref="A3:A4"/>
    <mergeCell ref="B3:B4"/>
    <mergeCell ref="C3:C4"/>
    <mergeCell ref="D3:D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D697E17-74A0-43A0-9CBB-A3947A45D258}">
          <x14:formula1>
            <xm:f>'Lista desplegables'!$B$2:$B$31</xm:f>
          </x14:formula1>
          <xm:sqref>B5:B7</xm:sqref>
        </x14:dataValidation>
        <x14:dataValidation type="list" allowBlank="1" showInputMessage="1" showErrorMessage="1" xr:uid="{E3F387F3-03CD-40B6-B436-D9A7CF4C5BF0}">
          <x14:formula1>
            <xm:f>'Lista desplegables'!$A$2:$A$3</xm:f>
          </x14:formula1>
          <xm:sqref>A5:A7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2874-8815-44BF-8728-26A34D3BB6B8}">
  <dimension ref="A1:AE71"/>
  <sheetViews>
    <sheetView topLeftCell="A3" zoomScale="90" zoomScaleNormal="90" workbookViewId="0">
      <pane xSplit="4" ySplit="3" topLeftCell="E6" activePane="bottomRight" state="frozen"/>
      <selection activeCell="A3" sqref="A3"/>
      <selection pane="topRight" activeCell="E3" sqref="E3"/>
      <selection pane="bottomLeft" activeCell="A6" sqref="A6"/>
      <selection pane="bottomRight" activeCell="G11" sqref="G11"/>
    </sheetView>
  </sheetViews>
  <sheetFormatPr baseColWidth="10" defaultColWidth="11.42578125" defaultRowHeight="16.5" x14ac:dyDescent="0.3"/>
  <cols>
    <col min="1" max="1" width="19.7109375" style="1" customWidth="1"/>
    <col min="2" max="2" width="27.140625" style="1" customWidth="1"/>
    <col min="3" max="3" width="19.42578125" style="18" hidden="1" customWidth="1"/>
    <col min="4" max="4" width="43.7109375" style="19" customWidth="1"/>
    <col min="5" max="5" width="43.7109375" style="1" customWidth="1"/>
    <col min="6" max="6" width="29.28515625" style="1" customWidth="1"/>
    <col min="7" max="7" width="13.140625" style="18" customWidth="1"/>
    <col min="8" max="8" width="16.7109375" style="18" customWidth="1"/>
    <col min="9" max="9" width="13.5703125" style="1" customWidth="1"/>
    <col min="10" max="10" width="11.85546875" style="27" customWidth="1"/>
    <col min="11" max="11" width="20" style="25" customWidth="1"/>
    <col min="12" max="12" width="12.85546875" style="22" bestFit="1" customWidth="1"/>
    <col min="13" max="13" width="59.5703125" style="23" hidden="1" customWidth="1"/>
    <col min="14" max="14" width="44.28515625" style="23" hidden="1" customWidth="1"/>
    <col min="15" max="15" width="44.7109375" style="23" hidden="1" customWidth="1"/>
    <col min="16" max="16" width="11.42578125" style="6" hidden="1" customWidth="1"/>
    <col min="17" max="17" width="22.42578125" style="6" hidden="1" customWidth="1"/>
    <col min="18" max="18" width="6.7109375" style="6" customWidth="1"/>
    <col min="19" max="19" width="7.140625" style="6" customWidth="1"/>
    <col min="20" max="20" width="33.140625" style="6" customWidth="1"/>
    <col min="21" max="21" width="12.28515625" style="1" customWidth="1"/>
    <col min="22" max="22" width="18.42578125" style="1" customWidth="1"/>
    <col min="23" max="23" width="12.85546875" style="1" bestFit="1" customWidth="1"/>
    <col min="24" max="24" width="60.140625" style="1" hidden="1" customWidth="1"/>
    <col min="25" max="25" width="42.7109375" style="271" hidden="1" customWidth="1"/>
    <col min="26" max="26" width="33.7109375" style="1" hidden="1" customWidth="1"/>
    <col min="27" max="27" width="12.28515625" style="1" hidden="1" customWidth="1"/>
    <col min="28" max="28" width="17.7109375" style="1" hidden="1" customWidth="1"/>
    <col min="29" max="29" width="7.140625" style="1" customWidth="1"/>
    <col min="30" max="30" width="7" style="1" customWidth="1"/>
    <col min="31" max="31" width="35.28515625" style="1" customWidth="1"/>
    <col min="32" max="16384" width="11.42578125" style="1"/>
  </cols>
  <sheetData>
    <row r="1" spans="1:31" ht="47.25" hidden="1" customHeight="1" x14ac:dyDescent="0.3">
      <c r="A1" s="14"/>
      <c r="B1" s="14"/>
      <c r="C1" s="292" t="s">
        <v>279</v>
      </c>
      <c r="D1" s="292"/>
      <c r="E1" s="292"/>
      <c r="F1" s="292"/>
      <c r="G1" s="292"/>
      <c r="H1" s="16"/>
      <c r="I1" s="5"/>
      <c r="J1" s="26"/>
      <c r="K1" s="24"/>
      <c r="L1" s="20"/>
      <c r="M1" s="21"/>
      <c r="N1" s="21"/>
      <c r="O1" s="21"/>
      <c r="P1" s="5"/>
      <c r="Q1" s="5"/>
      <c r="R1" s="5"/>
      <c r="S1" s="5"/>
      <c r="T1" s="5"/>
    </row>
    <row r="2" spans="1:31" ht="58.5" hidden="1" customHeight="1" x14ac:dyDescent="0.3">
      <c r="A2" s="5"/>
      <c r="B2" s="5"/>
      <c r="C2" s="16"/>
      <c r="D2" s="17"/>
      <c r="E2" s="15"/>
      <c r="F2" s="15"/>
      <c r="G2" s="16"/>
      <c r="H2" s="16"/>
      <c r="I2" s="5"/>
      <c r="J2" s="26"/>
      <c r="K2" s="24"/>
      <c r="L2" s="20"/>
      <c r="M2" s="21"/>
      <c r="N2" s="21"/>
      <c r="O2" s="21"/>
      <c r="P2" s="5"/>
      <c r="Q2" s="5"/>
      <c r="R2" s="5"/>
      <c r="S2" s="5"/>
      <c r="T2" s="5"/>
    </row>
    <row r="3" spans="1:31" ht="48.75" customHeight="1" x14ac:dyDescent="0.3">
      <c r="A3" s="293" t="s">
        <v>36</v>
      </c>
      <c r="B3" s="294"/>
      <c r="C3" s="294"/>
      <c r="D3" s="295" t="s">
        <v>37</v>
      </c>
      <c r="E3" s="296"/>
      <c r="F3" s="296"/>
      <c r="G3" s="296"/>
      <c r="H3" s="296"/>
      <c r="I3" s="297"/>
      <c r="J3" s="304" t="s">
        <v>280</v>
      </c>
      <c r="K3" s="305"/>
      <c r="L3" s="305"/>
      <c r="M3" s="305"/>
      <c r="N3" s="305"/>
      <c r="O3" s="305"/>
      <c r="R3" s="339" t="s">
        <v>281</v>
      </c>
      <c r="S3" s="340"/>
      <c r="T3" s="341"/>
      <c r="U3" s="324" t="s">
        <v>282</v>
      </c>
      <c r="V3" s="325"/>
      <c r="W3" s="325"/>
      <c r="X3" s="325"/>
      <c r="Y3" s="325"/>
      <c r="Z3" s="325"/>
      <c r="AB3" s="338"/>
      <c r="AC3" s="339" t="s">
        <v>283</v>
      </c>
      <c r="AD3" s="340"/>
      <c r="AE3" s="341"/>
    </row>
    <row r="4" spans="1:31" ht="34.5" customHeight="1" x14ac:dyDescent="0.3">
      <c r="A4" s="309" t="s">
        <v>38</v>
      </c>
      <c r="B4" s="311" t="s">
        <v>39</v>
      </c>
      <c r="C4" s="313" t="s">
        <v>40</v>
      </c>
      <c r="D4" s="311" t="s">
        <v>41</v>
      </c>
      <c r="E4" s="319" t="s">
        <v>42</v>
      </c>
      <c r="F4" s="311" t="s">
        <v>43</v>
      </c>
      <c r="G4" s="313" t="s">
        <v>44</v>
      </c>
      <c r="H4" s="342" t="s">
        <v>45</v>
      </c>
      <c r="I4" s="300" t="s">
        <v>46</v>
      </c>
      <c r="J4" s="302" t="s">
        <v>47</v>
      </c>
      <c r="K4" s="298" t="s">
        <v>48</v>
      </c>
      <c r="L4" s="298" t="s">
        <v>49</v>
      </c>
      <c r="M4" s="298" t="s">
        <v>50</v>
      </c>
      <c r="N4" s="298" t="s">
        <v>51</v>
      </c>
      <c r="O4" s="298" t="s">
        <v>52</v>
      </c>
      <c r="P4" s="317" t="s">
        <v>53</v>
      </c>
      <c r="Q4" s="317" t="s">
        <v>54</v>
      </c>
      <c r="R4" s="317" t="s">
        <v>55</v>
      </c>
      <c r="S4" s="317"/>
      <c r="T4" s="315" t="s">
        <v>56</v>
      </c>
      <c r="U4" s="326" t="s">
        <v>47</v>
      </c>
      <c r="V4" s="328" t="s">
        <v>48</v>
      </c>
      <c r="W4" s="328" t="s">
        <v>49</v>
      </c>
      <c r="X4" s="328" t="s">
        <v>50</v>
      </c>
      <c r="Y4" s="328" t="s">
        <v>51</v>
      </c>
      <c r="Z4" s="328" t="s">
        <v>52</v>
      </c>
      <c r="AA4" s="317" t="s">
        <v>53</v>
      </c>
      <c r="AB4" s="317" t="s">
        <v>54</v>
      </c>
      <c r="AC4" s="317" t="s">
        <v>55</v>
      </c>
      <c r="AD4" s="317"/>
      <c r="AE4" s="315" t="s">
        <v>56</v>
      </c>
    </row>
    <row r="5" spans="1:31" ht="22.5" customHeight="1" thickBot="1" x14ac:dyDescent="0.35">
      <c r="A5" s="310"/>
      <c r="B5" s="312"/>
      <c r="C5" s="314"/>
      <c r="D5" s="312"/>
      <c r="E5" s="320"/>
      <c r="F5" s="312"/>
      <c r="G5" s="314"/>
      <c r="H5" s="343"/>
      <c r="I5" s="301"/>
      <c r="J5" s="303"/>
      <c r="K5" s="299"/>
      <c r="L5" s="299"/>
      <c r="M5" s="299"/>
      <c r="N5" s="299"/>
      <c r="O5" s="299"/>
      <c r="P5" s="318"/>
      <c r="Q5" s="318"/>
      <c r="R5" s="125" t="s">
        <v>57</v>
      </c>
      <c r="S5" s="125" t="s">
        <v>58</v>
      </c>
      <c r="T5" s="316"/>
      <c r="U5" s="327"/>
      <c r="V5" s="329"/>
      <c r="W5" s="329"/>
      <c r="X5" s="329"/>
      <c r="Y5" s="329"/>
      <c r="Z5" s="329"/>
      <c r="AA5" s="323"/>
      <c r="AB5" s="323"/>
      <c r="AC5" s="126" t="s">
        <v>57</v>
      </c>
      <c r="AD5" s="126" t="s">
        <v>58</v>
      </c>
      <c r="AE5" s="316"/>
    </row>
    <row r="6" spans="1:31" ht="219.75" customHeight="1" x14ac:dyDescent="0.3">
      <c r="A6" s="32" t="s">
        <v>59</v>
      </c>
      <c r="B6" s="33" t="s">
        <v>12</v>
      </c>
      <c r="C6" s="34">
        <v>45834</v>
      </c>
      <c r="D6" s="35" t="s">
        <v>60</v>
      </c>
      <c r="E6" s="36" t="s">
        <v>61</v>
      </c>
      <c r="F6" s="37" t="s">
        <v>62</v>
      </c>
      <c r="G6" s="38">
        <v>45909</v>
      </c>
      <c r="H6" s="38">
        <v>46081</v>
      </c>
      <c r="I6" s="39" t="s">
        <v>63</v>
      </c>
      <c r="J6" s="40">
        <v>45930</v>
      </c>
      <c r="K6" s="41" t="s">
        <v>64</v>
      </c>
      <c r="L6" s="42">
        <v>0.5</v>
      </c>
      <c r="M6" s="131" t="s">
        <v>65</v>
      </c>
      <c r="N6" s="189" t="s">
        <v>66</v>
      </c>
      <c r="O6" s="43" t="s">
        <v>67</v>
      </c>
      <c r="P6" s="44" t="s">
        <v>68</v>
      </c>
      <c r="Q6" s="174" t="s">
        <v>69</v>
      </c>
      <c r="R6" s="174"/>
      <c r="S6" s="130" t="s">
        <v>70</v>
      </c>
      <c r="T6" s="230" t="s">
        <v>71</v>
      </c>
      <c r="U6" s="246">
        <v>46045</v>
      </c>
      <c r="V6" s="175" t="s">
        <v>64</v>
      </c>
      <c r="W6" s="157">
        <v>0.75</v>
      </c>
      <c r="X6" s="190" t="s">
        <v>284</v>
      </c>
      <c r="Y6" s="191" t="s">
        <v>66</v>
      </c>
      <c r="Z6" s="152" t="s">
        <v>285</v>
      </c>
      <c r="AA6" s="127" t="s">
        <v>286</v>
      </c>
      <c r="AB6" s="127" t="s">
        <v>287</v>
      </c>
      <c r="AC6" s="127"/>
      <c r="AD6" s="127" t="s">
        <v>70</v>
      </c>
      <c r="AE6" s="247" t="s">
        <v>288</v>
      </c>
    </row>
    <row r="7" spans="1:31" ht="210.75" customHeight="1" x14ac:dyDescent="0.3">
      <c r="A7" s="32" t="s">
        <v>59</v>
      </c>
      <c r="B7" s="33" t="s">
        <v>12</v>
      </c>
      <c r="C7" s="47">
        <v>45834</v>
      </c>
      <c r="D7" s="48" t="s">
        <v>72</v>
      </c>
      <c r="E7" s="36" t="s">
        <v>73</v>
      </c>
      <c r="F7" s="37" t="s">
        <v>74</v>
      </c>
      <c r="G7" s="38">
        <v>45909</v>
      </c>
      <c r="H7" s="38">
        <v>46112</v>
      </c>
      <c r="I7" s="39" t="s">
        <v>63</v>
      </c>
      <c r="J7" s="49">
        <v>45930</v>
      </c>
      <c r="K7" s="50" t="s">
        <v>75</v>
      </c>
      <c r="L7" s="42">
        <v>0.5</v>
      </c>
      <c r="M7" s="184" t="s">
        <v>76</v>
      </c>
      <c r="N7" s="51" t="s">
        <v>77</v>
      </c>
      <c r="O7" s="41" t="s">
        <v>78</v>
      </c>
      <c r="P7" s="172" t="s">
        <v>68</v>
      </c>
      <c r="Q7" s="55" t="s">
        <v>69</v>
      </c>
      <c r="R7" s="55"/>
      <c r="S7" s="55" t="s">
        <v>70</v>
      </c>
      <c r="T7" s="226" t="s">
        <v>71</v>
      </c>
      <c r="U7" s="231">
        <v>46045</v>
      </c>
      <c r="V7" s="136" t="s">
        <v>64</v>
      </c>
      <c r="W7" s="157">
        <v>1</v>
      </c>
      <c r="X7" s="153" t="s">
        <v>289</v>
      </c>
      <c r="Y7" s="153" t="s">
        <v>290</v>
      </c>
      <c r="Z7" s="152" t="s">
        <v>291</v>
      </c>
      <c r="AA7" s="127" t="s">
        <v>286</v>
      </c>
      <c r="AB7" s="127" t="s">
        <v>287</v>
      </c>
      <c r="AC7" s="127" t="s">
        <v>70</v>
      </c>
      <c r="AD7" s="46"/>
      <c r="AE7" s="247" t="s">
        <v>292</v>
      </c>
    </row>
    <row r="8" spans="1:31" ht="123.75" customHeight="1" x14ac:dyDescent="0.3">
      <c r="A8" s="32" t="s">
        <v>59</v>
      </c>
      <c r="B8" s="33" t="s">
        <v>12</v>
      </c>
      <c r="C8" s="34">
        <v>45834</v>
      </c>
      <c r="D8" s="53" t="s">
        <v>79</v>
      </c>
      <c r="E8" s="36" t="s">
        <v>80</v>
      </c>
      <c r="F8" s="37" t="s">
        <v>62</v>
      </c>
      <c r="G8" s="38">
        <v>45951</v>
      </c>
      <c r="H8" s="38">
        <v>46112</v>
      </c>
      <c r="I8" s="39" t="s">
        <v>63</v>
      </c>
      <c r="J8" s="54">
        <v>45930</v>
      </c>
      <c r="K8" s="55" t="s">
        <v>64</v>
      </c>
      <c r="L8" s="42">
        <v>0</v>
      </c>
      <c r="M8" s="28" t="s">
        <v>81</v>
      </c>
      <c r="N8" s="41" t="s">
        <v>78</v>
      </c>
      <c r="O8" s="41" t="s">
        <v>78</v>
      </c>
      <c r="P8" s="173">
        <v>45957</v>
      </c>
      <c r="Q8" s="55" t="s">
        <v>82</v>
      </c>
      <c r="R8" s="55"/>
      <c r="S8" s="55" t="s">
        <v>70</v>
      </c>
      <c r="T8" s="199" t="s">
        <v>83</v>
      </c>
      <c r="U8" s="231">
        <v>46045</v>
      </c>
      <c r="V8" s="136" t="s">
        <v>64</v>
      </c>
      <c r="W8" s="157">
        <v>0</v>
      </c>
      <c r="X8" s="171" t="s">
        <v>293</v>
      </c>
      <c r="Y8" s="152" t="s">
        <v>285</v>
      </c>
      <c r="Z8" s="152" t="s">
        <v>285</v>
      </c>
      <c r="AA8" s="127" t="s">
        <v>286</v>
      </c>
      <c r="AB8" s="127" t="s">
        <v>287</v>
      </c>
      <c r="AC8" s="127"/>
      <c r="AD8" s="127" t="s">
        <v>70</v>
      </c>
      <c r="AE8" s="247" t="s">
        <v>295</v>
      </c>
    </row>
    <row r="9" spans="1:31" ht="93.75" customHeight="1" x14ac:dyDescent="0.3">
      <c r="A9" s="32" t="s">
        <v>59</v>
      </c>
      <c r="B9" s="33" t="s">
        <v>12</v>
      </c>
      <c r="C9" s="34">
        <v>45834</v>
      </c>
      <c r="D9" s="58" t="s">
        <v>84</v>
      </c>
      <c r="E9" s="36" t="s">
        <v>85</v>
      </c>
      <c r="F9" s="37" t="s">
        <v>86</v>
      </c>
      <c r="G9" s="38">
        <v>45931</v>
      </c>
      <c r="H9" s="38">
        <v>46112</v>
      </c>
      <c r="I9" s="39" t="s">
        <v>63</v>
      </c>
      <c r="J9" s="54">
        <v>45930</v>
      </c>
      <c r="K9" s="55" t="s">
        <v>87</v>
      </c>
      <c r="L9" s="42">
        <v>0</v>
      </c>
      <c r="M9" s="28" t="s">
        <v>81</v>
      </c>
      <c r="N9" s="41" t="s">
        <v>78</v>
      </c>
      <c r="O9" s="174" t="s">
        <v>78</v>
      </c>
      <c r="P9" s="173">
        <v>45957</v>
      </c>
      <c r="Q9" s="55" t="s">
        <v>82</v>
      </c>
      <c r="R9" s="55"/>
      <c r="S9" s="55" t="s">
        <v>70</v>
      </c>
      <c r="T9" s="199" t="s">
        <v>83</v>
      </c>
      <c r="U9" s="231">
        <v>46045</v>
      </c>
      <c r="V9" s="136" t="s">
        <v>64</v>
      </c>
      <c r="W9" s="157">
        <v>1</v>
      </c>
      <c r="X9" s="150" t="s">
        <v>296</v>
      </c>
      <c r="Y9" s="193" t="s">
        <v>297</v>
      </c>
      <c r="Z9" s="152" t="s">
        <v>298</v>
      </c>
      <c r="AA9" s="127" t="s">
        <v>286</v>
      </c>
      <c r="AB9" s="127" t="s">
        <v>287</v>
      </c>
      <c r="AC9" s="127" t="s">
        <v>70</v>
      </c>
      <c r="AD9" s="46"/>
      <c r="AE9" s="247" t="s">
        <v>299</v>
      </c>
    </row>
    <row r="10" spans="1:31" ht="139.5" customHeight="1" x14ac:dyDescent="0.3">
      <c r="A10" s="32" t="s">
        <v>59</v>
      </c>
      <c r="B10" s="59" t="s">
        <v>18</v>
      </c>
      <c r="C10" s="60">
        <v>45832</v>
      </c>
      <c r="D10" s="58" t="s">
        <v>88</v>
      </c>
      <c r="E10" s="59" t="s">
        <v>438</v>
      </c>
      <c r="F10" s="59" t="s">
        <v>89</v>
      </c>
      <c r="G10" s="60">
        <v>45840</v>
      </c>
      <c r="H10" s="344">
        <v>45899</v>
      </c>
      <c r="I10" s="39" t="s">
        <v>63</v>
      </c>
      <c r="J10" s="61">
        <v>45930</v>
      </c>
      <c r="K10" s="62" t="s">
        <v>90</v>
      </c>
      <c r="L10" s="349">
        <v>1</v>
      </c>
      <c r="M10" s="63" t="s">
        <v>300</v>
      </c>
      <c r="N10" s="179" t="s">
        <v>301</v>
      </c>
      <c r="O10" s="181" t="s">
        <v>91</v>
      </c>
      <c r="P10" s="134" t="s">
        <v>92</v>
      </c>
      <c r="Q10" s="41" t="s">
        <v>69</v>
      </c>
      <c r="R10" s="41" t="s">
        <v>70</v>
      </c>
      <c r="S10" s="41"/>
      <c r="T10" s="265" t="s">
        <v>285</v>
      </c>
      <c r="U10" s="266" t="s">
        <v>285</v>
      </c>
      <c r="V10" s="267" t="s">
        <v>285</v>
      </c>
      <c r="W10" s="267" t="s">
        <v>285</v>
      </c>
      <c r="X10" s="267" t="s">
        <v>285</v>
      </c>
      <c r="Y10" s="267" t="s">
        <v>285</v>
      </c>
      <c r="Z10" s="267" t="s">
        <v>285</v>
      </c>
      <c r="AA10" s="127" t="s">
        <v>286</v>
      </c>
      <c r="AB10" s="127" t="s">
        <v>287</v>
      </c>
      <c r="AC10" s="127" t="s">
        <v>70</v>
      </c>
      <c r="AD10" s="128"/>
      <c r="AE10" s="248" t="s">
        <v>302</v>
      </c>
    </row>
    <row r="11" spans="1:31" ht="201.75" customHeight="1" x14ac:dyDescent="0.3">
      <c r="A11" s="32" t="s">
        <v>59</v>
      </c>
      <c r="B11" s="59" t="s">
        <v>18</v>
      </c>
      <c r="C11" s="64">
        <v>45832</v>
      </c>
      <c r="D11" s="222" t="s">
        <v>439</v>
      </c>
      <c r="E11" s="65" t="s">
        <v>437</v>
      </c>
      <c r="F11" s="65" t="s">
        <v>303</v>
      </c>
      <c r="G11" s="66">
        <v>45901</v>
      </c>
      <c r="H11" s="345">
        <v>46011</v>
      </c>
      <c r="I11" s="67" t="s">
        <v>63</v>
      </c>
      <c r="J11" s="55" t="s">
        <v>78</v>
      </c>
      <c r="K11" s="55" t="s">
        <v>78</v>
      </c>
      <c r="L11" s="55" t="s">
        <v>78</v>
      </c>
      <c r="M11" s="55" t="s">
        <v>78</v>
      </c>
      <c r="N11" s="55" t="s">
        <v>78</v>
      </c>
      <c r="O11" s="55" t="s">
        <v>78</v>
      </c>
      <c r="P11" s="180" t="s">
        <v>78</v>
      </c>
      <c r="Q11" s="41" t="s">
        <v>78</v>
      </c>
      <c r="R11" s="41" t="s">
        <v>78</v>
      </c>
      <c r="S11" s="41" t="s">
        <v>78</v>
      </c>
      <c r="T11" s="267" t="s">
        <v>285</v>
      </c>
      <c r="U11" s="233">
        <v>46010</v>
      </c>
      <c r="V11" s="65" t="s">
        <v>90</v>
      </c>
      <c r="W11" s="330">
        <v>1</v>
      </c>
      <c r="X11" s="224" t="s">
        <v>304</v>
      </c>
      <c r="Y11" s="132" t="s">
        <v>305</v>
      </c>
      <c r="Z11" s="223" t="s">
        <v>306</v>
      </c>
      <c r="AA11" s="70" t="s">
        <v>307</v>
      </c>
      <c r="AB11" s="71" t="s">
        <v>287</v>
      </c>
      <c r="AC11" s="71" t="s">
        <v>70</v>
      </c>
      <c r="AD11" s="202"/>
      <c r="AE11" s="249" t="s">
        <v>306</v>
      </c>
    </row>
    <row r="12" spans="1:31" ht="115.5" x14ac:dyDescent="0.3">
      <c r="A12" s="32" t="s">
        <v>59</v>
      </c>
      <c r="B12" s="59" t="s">
        <v>93</v>
      </c>
      <c r="C12" s="60">
        <v>45832</v>
      </c>
      <c r="D12" s="58" t="s">
        <v>94</v>
      </c>
      <c r="E12" s="59" t="s">
        <v>95</v>
      </c>
      <c r="F12" s="59" t="s">
        <v>96</v>
      </c>
      <c r="G12" s="60">
        <v>45832</v>
      </c>
      <c r="H12" s="60">
        <v>46143</v>
      </c>
      <c r="I12" s="39" t="s">
        <v>63</v>
      </c>
      <c r="J12" s="49">
        <v>45951</v>
      </c>
      <c r="K12" s="50" t="s">
        <v>97</v>
      </c>
      <c r="L12" s="72">
        <v>1</v>
      </c>
      <c r="M12" s="51" t="s">
        <v>98</v>
      </c>
      <c r="N12" s="51" t="s">
        <v>99</v>
      </c>
      <c r="O12" s="51" t="s">
        <v>3</v>
      </c>
      <c r="P12" s="41" t="s">
        <v>92</v>
      </c>
      <c r="Q12" s="52" t="s">
        <v>69</v>
      </c>
      <c r="R12" s="52" t="s">
        <v>70</v>
      </c>
      <c r="S12" s="52"/>
      <c r="T12" s="268" t="s">
        <v>285</v>
      </c>
      <c r="U12" s="266" t="s">
        <v>285</v>
      </c>
      <c r="V12" s="267" t="s">
        <v>285</v>
      </c>
      <c r="W12" s="267" t="s">
        <v>285</v>
      </c>
      <c r="X12" s="267" t="s">
        <v>285</v>
      </c>
      <c r="Y12" s="267" t="s">
        <v>285</v>
      </c>
      <c r="Z12" s="267" t="s">
        <v>285</v>
      </c>
      <c r="AA12" s="70" t="s">
        <v>307</v>
      </c>
      <c r="AB12" s="71" t="s">
        <v>287</v>
      </c>
      <c r="AC12" s="71" t="s">
        <v>70</v>
      </c>
      <c r="AD12" s="46"/>
      <c r="AE12" s="250" t="s">
        <v>308</v>
      </c>
    </row>
    <row r="13" spans="1:31" ht="99" x14ac:dyDescent="0.3">
      <c r="A13" s="32" t="s">
        <v>59</v>
      </c>
      <c r="B13" s="59" t="s">
        <v>93</v>
      </c>
      <c r="C13" s="60">
        <v>45833</v>
      </c>
      <c r="D13" s="58" t="s">
        <v>100</v>
      </c>
      <c r="E13" s="59" t="s">
        <v>101</v>
      </c>
      <c r="F13" s="59" t="s">
        <v>102</v>
      </c>
      <c r="G13" s="60">
        <v>45832</v>
      </c>
      <c r="H13" s="60">
        <v>46143</v>
      </c>
      <c r="I13" s="39" t="s">
        <v>63</v>
      </c>
      <c r="J13" s="54">
        <v>45930</v>
      </c>
      <c r="K13" s="55" t="s">
        <v>103</v>
      </c>
      <c r="L13" s="73">
        <v>0.3</v>
      </c>
      <c r="M13" s="28" t="s">
        <v>104</v>
      </c>
      <c r="N13" s="134" t="s">
        <v>105</v>
      </c>
      <c r="O13" s="28" t="s">
        <v>106</v>
      </c>
      <c r="P13" s="52" t="s">
        <v>92</v>
      </c>
      <c r="Q13" s="52" t="s">
        <v>69</v>
      </c>
      <c r="R13" s="52"/>
      <c r="S13" s="52" t="s">
        <v>70</v>
      </c>
      <c r="T13" s="130" t="s">
        <v>71</v>
      </c>
      <c r="U13" s="235">
        <v>45679</v>
      </c>
      <c r="V13" s="136" t="s">
        <v>103</v>
      </c>
      <c r="W13" s="160">
        <v>1</v>
      </c>
      <c r="X13" s="133" t="s">
        <v>309</v>
      </c>
      <c r="Y13" s="135" t="s">
        <v>310</v>
      </c>
      <c r="Z13" s="133" t="s">
        <v>311</v>
      </c>
      <c r="AA13" s="78">
        <v>46050</v>
      </c>
      <c r="AB13" s="71" t="s">
        <v>287</v>
      </c>
      <c r="AC13" s="71" t="s">
        <v>70</v>
      </c>
      <c r="AD13" s="46"/>
      <c r="AE13" s="247" t="s">
        <v>312</v>
      </c>
    </row>
    <row r="14" spans="1:31" ht="99" x14ac:dyDescent="0.3">
      <c r="A14" s="32" t="s">
        <v>59</v>
      </c>
      <c r="B14" s="59" t="s">
        <v>93</v>
      </c>
      <c r="C14" s="60">
        <v>45834</v>
      </c>
      <c r="D14" s="58" t="s">
        <v>107</v>
      </c>
      <c r="E14" s="59" t="s">
        <v>101</v>
      </c>
      <c r="F14" s="59" t="s">
        <v>108</v>
      </c>
      <c r="G14" s="60">
        <v>45832</v>
      </c>
      <c r="H14" s="60">
        <v>46143</v>
      </c>
      <c r="I14" s="39" t="s">
        <v>63</v>
      </c>
      <c r="J14" s="54">
        <v>45930</v>
      </c>
      <c r="K14" s="55" t="s">
        <v>103</v>
      </c>
      <c r="L14" s="73">
        <v>0.3</v>
      </c>
      <c r="M14" s="28" t="s">
        <v>109</v>
      </c>
      <c r="N14" s="134" t="s">
        <v>105</v>
      </c>
      <c r="O14" s="182" t="s">
        <v>106</v>
      </c>
      <c r="P14" s="52" t="s">
        <v>92</v>
      </c>
      <c r="Q14" s="52" t="s">
        <v>69</v>
      </c>
      <c r="R14" s="52"/>
      <c r="S14" s="57" t="s">
        <v>70</v>
      </c>
      <c r="T14" s="230" t="s">
        <v>71</v>
      </c>
      <c r="U14" s="231">
        <v>45679</v>
      </c>
      <c r="V14" s="164" t="s">
        <v>103</v>
      </c>
      <c r="W14" s="192">
        <v>1</v>
      </c>
      <c r="X14" s="133" t="s">
        <v>313</v>
      </c>
      <c r="Y14" s="135" t="s">
        <v>310</v>
      </c>
      <c r="Z14" s="133" t="s">
        <v>314</v>
      </c>
      <c r="AA14" s="78">
        <v>46050</v>
      </c>
      <c r="AB14" s="71" t="s">
        <v>287</v>
      </c>
      <c r="AC14" s="71" t="s">
        <v>70</v>
      </c>
      <c r="AD14" s="46"/>
      <c r="AE14" s="251" t="s">
        <v>315</v>
      </c>
    </row>
    <row r="15" spans="1:31" ht="168" customHeight="1" x14ac:dyDescent="0.3">
      <c r="A15" s="161" t="s">
        <v>59</v>
      </c>
      <c r="B15" s="74" t="s">
        <v>93</v>
      </c>
      <c r="C15" s="75">
        <v>45835</v>
      </c>
      <c r="D15" s="147" t="s">
        <v>110</v>
      </c>
      <c r="E15" s="59" t="s">
        <v>111</v>
      </c>
      <c r="F15" s="59" t="s">
        <v>108</v>
      </c>
      <c r="G15" s="60">
        <v>45832</v>
      </c>
      <c r="H15" s="60">
        <v>46143</v>
      </c>
      <c r="I15" s="39" t="s">
        <v>63</v>
      </c>
      <c r="J15" s="54">
        <v>45930</v>
      </c>
      <c r="K15" s="55" t="s">
        <v>112</v>
      </c>
      <c r="L15" s="73">
        <v>0.5</v>
      </c>
      <c r="M15" s="28" t="s">
        <v>113</v>
      </c>
      <c r="N15" s="134" t="s">
        <v>105</v>
      </c>
      <c r="O15" s="182" t="s">
        <v>114</v>
      </c>
      <c r="P15" s="52" t="s">
        <v>92</v>
      </c>
      <c r="Q15" s="52" t="s">
        <v>69</v>
      </c>
      <c r="R15" s="52"/>
      <c r="S15" s="57" t="s">
        <v>70</v>
      </c>
      <c r="T15" s="236" t="s">
        <v>71</v>
      </c>
      <c r="U15" s="231">
        <v>45679</v>
      </c>
      <c r="V15" s="136" t="s">
        <v>112</v>
      </c>
      <c r="W15" s="160">
        <v>1</v>
      </c>
      <c r="X15" s="133" t="s">
        <v>316</v>
      </c>
      <c r="Y15" s="135" t="s">
        <v>310</v>
      </c>
      <c r="Z15" s="133" t="s">
        <v>311</v>
      </c>
      <c r="AA15" s="78">
        <v>46050</v>
      </c>
      <c r="AB15" s="71" t="s">
        <v>287</v>
      </c>
      <c r="AC15" s="71" t="s">
        <v>70</v>
      </c>
      <c r="AD15" s="202"/>
      <c r="AE15" s="247" t="s">
        <v>317</v>
      </c>
    </row>
    <row r="16" spans="1:31" ht="111" customHeight="1" x14ac:dyDescent="0.3">
      <c r="A16" s="59" t="s">
        <v>59</v>
      </c>
      <c r="B16" s="146" t="s">
        <v>93</v>
      </c>
      <c r="C16" s="60">
        <v>45836</v>
      </c>
      <c r="D16" s="59" t="s">
        <v>115</v>
      </c>
      <c r="E16" s="146" t="s">
        <v>101</v>
      </c>
      <c r="F16" s="55" t="s">
        <v>116</v>
      </c>
      <c r="G16" s="60">
        <v>45832</v>
      </c>
      <c r="H16" s="60">
        <v>46143</v>
      </c>
      <c r="I16" s="39" t="s">
        <v>63</v>
      </c>
      <c r="J16" s="54" t="s">
        <v>117</v>
      </c>
      <c r="K16" s="55" t="s">
        <v>118</v>
      </c>
      <c r="L16" s="73">
        <f>+(100%+0%)/2</f>
        <v>0.5</v>
      </c>
      <c r="M16" s="28" t="s">
        <v>119</v>
      </c>
      <c r="N16" s="28" t="s">
        <v>120</v>
      </c>
      <c r="O16" s="28" t="s">
        <v>3</v>
      </c>
      <c r="P16" s="76">
        <v>45957</v>
      </c>
      <c r="Q16" s="52" t="s">
        <v>121</v>
      </c>
      <c r="R16" s="52"/>
      <c r="S16" s="52" t="s">
        <v>70</v>
      </c>
      <c r="T16" s="234" t="s">
        <v>122</v>
      </c>
      <c r="U16" s="231">
        <v>46022</v>
      </c>
      <c r="V16" s="145" t="s">
        <v>318</v>
      </c>
      <c r="W16" s="141">
        <v>0</v>
      </c>
      <c r="X16" s="151" t="s">
        <v>319</v>
      </c>
      <c r="Y16" s="151" t="s">
        <v>285</v>
      </c>
      <c r="Z16" s="151" t="s">
        <v>285</v>
      </c>
      <c r="AA16" s="78">
        <v>46050</v>
      </c>
      <c r="AB16" s="71" t="s">
        <v>287</v>
      </c>
      <c r="AC16" s="71" t="s">
        <v>70</v>
      </c>
      <c r="AD16" s="46"/>
      <c r="AE16" s="250" t="s">
        <v>320</v>
      </c>
    </row>
    <row r="17" spans="1:31" ht="115.5" x14ac:dyDescent="0.3">
      <c r="A17" s="32" t="s">
        <v>59</v>
      </c>
      <c r="B17" s="33" t="s">
        <v>24</v>
      </c>
      <c r="C17" s="34">
        <v>45834</v>
      </c>
      <c r="D17" s="53" t="s">
        <v>123</v>
      </c>
      <c r="E17" s="59" t="s">
        <v>124</v>
      </c>
      <c r="F17" s="59" t="s">
        <v>125</v>
      </c>
      <c r="G17" s="60">
        <v>45848</v>
      </c>
      <c r="H17" s="344" t="s">
        <v>126</v>
      </c>
      <c r="I17" s="39" t="s">
        <v>63</v>
      </c>
      <c r="J17" s="54">
        <v>45855</v>
      </c>
      <c r="K17" s="55" t="s">
        <v>127</v>
      </c>
      <c r="L17" s="350">
        <v>1</v>
      </c>
      <c r="M17" s="28" t="s">
        <v>128</v>
      </c>
      <c r="N17" s="28" t="s">
        <v>129</v>
      </c>
      <c r="O17" s="28" t="s">
        <v>130</v>
      </c>
      <c r="P17" s="52" t="s">
        <v>92</v>
      </c>
      <c r="Q17" s="52" t="s">
        <v>69</v>
      </c>
      <c r="R17" s="52" t="s">
        <v>70</v>
      </c>
      <c r="S17" s="52"/>
      <c r="T17" s="57" t="s">
        <v>78</v>
      </c>
      <c r="U17" s="237">
        <v>46008</v>
      </c>
      <c r="V17" s="65" t="s">
        <v>321</v>
      </c>
      <c r="W17" s="68">
        <v>1</v>
      </c>
      <c r="X17" s="77" t="s">
        <v>322</v>
      </c>
      <c r="Y17" s="77" t="s">
        <v>129</v>
      </c>
      <c r="Z17" s="277" t="s">
        <v>285</v>
      </c>
      <c r="AA17" s="78">
        <v>46373</v>
      </c>
      <c r="AB17" s="71" t="s">
        <v>180</v>
      </c>
      <c r="AC17" s="71" t="s">
        <v>70</v>
      </c>
      <c r="AD17" s="71"/>
      <c r="AE17" s="250" t="s">
        <v>323</v>
      </c>
    </row>
    <row r="18" spans="1:31" ht="150.75" customHeight="1" x14ac:dyDescent="0.3">
      <c r="A18" s="32" t="s">
        <v>59</v>
      </c>
      <c r="B18" s="59" t="s">
        <v>25</v>
      </c>
      <c r="C18" s="60">
        <v>45833</v>
      </c>
      <c r="D18" s="58" t="s">
        <v>131</v>
      </c>
      <c r="E18" s="59" t="s">
        <v>132</v>
      </c>
      <c r="F18" s="59" t="s">
        <v>62</v>
      </c>
      <c r="G18" s="60">
        <v>45658</v>
      </c>
      <c r="H18" s="344">
        <v>46022</v>
      </c>
      <c r="I18" s="39" t="s">
        <v>63</v>
      </c>
      <c r="J18" s="66">
        <v>45946</v>
      </c>
      <c r="K18" s="65" t="s">
        <v>103</v>
      </c>
      <c r="L18" s="330">
        <v>1</v>
      </c>
      <c r="M18" s="79" t="s">
        <v>324</v>
      </c>
      <c r="N18" s="77" t="s">
        <v>3</v>
      </c>
      <c r="O18" s="196" t="s">
        <v>3</v>
      </c>
      <c r="P18" s="177" t="s">
        <v>92</v>
      </c>
      <c r="Q18" s="177" t="s">
        <v>69</v>
      </c>
      <c r="R18" s="177" t="s">
        <v>70</v>
      </c>
      <c r="S18" s="177"/>
      <c r="T18" s="264" t="s">
        <v>133</v>
      </c>
      <c r="U18" s="238">
        <v>46022</v>
      </c>
      <c r="V18" s="137" t="s">
        <v>103</v>
      </c>
      <c r="W18" s="138">
        <v>1</v>
      </c>
      <c r="X18" s="203" t="s">
        <v>325</v>
      </c>
      <c r="Y18" s="272" t="s">
        <v>326</v>
      </c>
      <c r="Z18" s="269" t="s">
        <v>285</v>
      </c>
      <c r="AA18" s="78">
        <v>46027</v>
      </c>
      <c r="AB18" s="71" t="s">
        <v>287</v>
      </c>
      <c r="AC18" s="71" t="s">
        <v>70</v>
      </c>
      <c r="AD18" s="46"/>
      <c r="AE18" s="251" t="s">
        <v>327</v>
      </c>
    </row>
    <row r="19" spans="1:31" ht="183" customHeight="1" x14ac:dyDescent="0.3">
      <c r="A19" s="32" t="s">
        <v>59</v>
      </c>
      <c r="B19" s="59" t="s">
        <v>25</v>
      </c>
      <c r="C19" s="60">
        <v>45833</v>
      </c>
      <c r="D19" s="58" t="s">
        <v>134</v>
      </c>
      <c r="E19" s="59">
        <v>4</v>
      </c>
      <c r="F19" s="59" t="s">
        <v>62</v>
      </c>
      <c r="G19" s="60">
        <v>45658</v>
      </c>
      <c r="H19" s="344">
        <v>46022</v>
      </c>
      <c r="I19" s="39" t="s">
        <v>63</v>
      </c>
      <c r="J19" s="80">
        <v>45946</v>
      </c>
      <c r="K19" s="81" t="s">
        <v>103</v>
      </c>
      <c r="L19" s="351">
        <v>1</v>
      </c>
      <c r="M19" s="82" t="s">
        <v>135</v>
      </c>
      <c r="N19" s="194" t="s">
        <v>136</v>
      </c>
      <c r="O19" s="199" t="s">
        <v>78</v>
      </c>
      <c r="P19" s="55" t="s">
        <v>92</v>
      </c>
      <c r="Q19" s="55" t="s">
        <v>121</v>
      </c>
      <c r="R19" s="55" t="s">
        <v>70</v>
      </c>
      <c r="S19" s="55"/>
      <c r="T19" s="229" t="s">
        <v>137</v>
      </c>
      <c r="U19" s="238">
        <v>46022</v>
      </c>
      <c r="V19" s="178" t="s">
        <v>103</v>
      </c>
      <c r="W19" s="141">
        <v>1</v>
      </c>
      <c r="X19" s="142" t="s">
        <v>328</v>
      </c>
      <c r="Y19" s="272" t="s">
        <v>136</v>
      </c>
      <c r="Z19" s="269" t="s">
        <v>285</v>
      </c>
      <c r="AA19" s="78">
        <v>46027</v>
      </c>
      <c r="AB19" s="71" t="s">
        <v>287</v>
      </c>
      <c r="AC19" s="71" t="s">
        <v>70</v>
      </c>
      <c r="AD19" s="202"/>
      <c r="AE19" s="247" t="s">
        <v>329</v>
      </c>
    </row>
    <row r="20" spans="1:31" ht="228" customHeight="1" x14ac:dyDescent="0.3">
      <c r="A20" s="32" t="s">
        <v>59</v>
      </c>
      <c r="B20" s="59" t="s">
        <v>138</v>
      </c>
      <c r="C20" s="60">
        <v>45827</v>
      </c>
      <c r="D20" s="58" t="s">
        <v>139</v>
      </c>
      <c r="E20" s="36" t="s">
        <v>140</v>
      </c>
      <c r="F20" s="59" t="s">
        <v>141</v>
      </c>
      <c r="G20" s="60">
        <v>45901</v>
      </c>
      <c r="H20" s="344">
        <v>46022</v>
      </c>
      <c r="I20" s="39" t="s">
        <v>63</v>
      </c>
      <c r="J20" s="54">
        <v>45954</v>
      </c>
      <c r="K20" s="55" t="s">
        <v>142</v>
      </c>
      <c r="L20" s="350">
        <v>1</v>
      </c>
      <c r="M20" s="28" t="s">
        <v>143</v>
      </c>
      <c r="N20" s="176" t="s">
        <v>144</v>
      </c>
      <c r="O20" s="197" t="s">
        <v>78</v>
      </c>
      <c r="P20" s="200" t="s">
        <v>68</v>
      </c>
      <c r="Q20" s="50" t="s">
        <v>69</v>
      </c>
      <c r="R20" s="201" t="s">
        <v>70</v>
      </c>
      <c r="S20" s="50"/>
      <c r="T20" s="230" t="s">
        <v>78</v>
      </c>
      <c r="U20" s="278" t="s">
        <v>285</v>
      </c>
      <c r="V20" s="279" t="s">
        <v>285</v>
      </c>
      <c r="W20" s="279" t="s">
        <v>285</v>
      </c>
      <c r="X20" s="279" t="s">
        <v>285</v>
      </c>
      <c r="Y20" s="279" t="s">
        <v>285</v>
      </c>
      <c r="Z20" s="279" t="s">
        <v>285</v>
      </c>
      <c r="AA20" s="127" t="s">
        <v>286</v>
      </c>
      <c r="AB20" s="127" t="s">
        <v>287</v>
      </c>
      <c r="AC20" s="127" t="s">
        <v>70</v>
      </c>
      <c r="AD20" s="46"/>
      <c r="AE20" s="252" t="s">
        <v>302</v>
      </c>
    </row>
    <row r="21" spans="1:31" ht="152.25" customHeight="1" x14ac:dyDescent="0.3">
      <c r="A21" s="32" t="s">
        <v>59</v>
      </c>
      <c r="B21" s="136" t="s">
        <v>20</v>
      </c>
      <c r="C21" s="60">
        <v>45835</v>
      </c>
      <c r="D21" s="58" t="s">
        <v>145</v>
      </c>
      <c r="E21" s="59">
        <v>6</v>
      </c>
      <c r="F21" s="59" t="s">
        <v>62</v>
      </c>
      <c r="G21" s="60" t="s">
        <v>146</v>
      </c>
      <c r="H21" s="60">
        <v>46112</v>
      </c>
      <c r="I21" s="39" t="s">
        <v>63</v>
      </c>
      <c r="J21" s="54">
        <v>45905</v>
      </c>
      <c r="K21" s="55" t="s">
        <v>147</v>
      </c>
      <c r="L21" s="73">
        <v>0.33</v>
      </c>
      <c r="M21" s="134">
        <v>2</v>
      </c>
      <c r="N21" s="28" t="s">
        <v>148</v>
      </c>
      <c r="O21" s="51" t="s">
        <v>149</v>
      </c>
      <c r="P21" s="41" t="s">
        <v>92</v>
      </c>
      <c r="Q21" s="41" t="s">
        <v>69</v>
      </c>
      <c r="R21" s="41"/>
      <c r="S21" s="45" t="s">
        <v>70</v>
      </c>
      <c r="T21" s="230" t="s">
        <v>71</v>
      </c>
      <c r="U21" s="231">
        <v>46022</v>
      </c>
      <c r="V21" s="145" t="s">
        <v>147</v>
      </c>
      <c r="W21" s="31">
        <v>0.85</v>
      </c>
      <c r="X21" s="69" t="s">
        <v>330</v>
      </c>
      <c r="Y21" s="135" t="s">
        <v>331</v>
      </c>
      <c r="Z21" s="133" t="s">
        <v>332</v>
      </c>
      <c r="AA21" s="78">
        <v>46034</v>
      </c>
      <c r="AB21" s="71" t="s">
        <v>287</v>
      </c>
      <c r="AC21" s="46"/>
      <c r="AD21" s="71" t="s">
        <v>70</v>
      </c>
      <c r="AE21" s="247" t="s">
        <v>333</v>
      </c>
    </row>
    <row r="22" spans="1:31" ht="98.25" customHeight="1" x14ac:dyDescent="0.3">
      <c r="A22" s="32" t="s">
        <v>59</v>
      </c>
      <c r="B22" s="59" t="s">
        <v>20</v>
      </c>
      <c r="C22" s="60">
        <v>45835</v>
      </c>
      <c r="D22" s="58" t="s">
        <v>150</v>
      </c>
      <c r="E22" s="83">
        <v>0.1</v>
      </c>
      <c r="F22" s="59" t="s">
        <v>151</v>
      </c>
      <c r="G22" s="60"/>
      <c r="H22" s="60">
        <v>46112</v>
      </c>
      <c r="I22" s="39" t="s">
        <v>63</v>
      </c>
      <c r="J22" s="54">
        <v>45905</v>
      </c>
      <c r="K22" s="55" t="s">
        <v>147</v>
      </c>
      <c r="L22" s="73">
        <v>0.03</v>
      </c>
      <c r="M22" s="134">
        <v>3</v>
      </c>
      <c r="N22" s="84" t="s">
        <v>152</v>
      </c>
      <c r="O22" s="63" t="s">
        <v>153</v>
      </c>
      <c r="P22" s="52" t="s">
        <v>92</v>
      </c>
      <c r="Q22" s="52" t="s">
        <v>69</v>
      </c>
      <c r="R22" s="52"/>
      <c r="S22" s="57" t="s">
        <v>70</v>
      </c>
      <c r="T22" s="230" t="s">
        <v>71</v>
      </c>
      <c r="U22" s="231">
        <v>46022</v>
      </c>
      <c r="V22" s="30" t="s">
        <v>147</v>
      </c>
      <c r="W22" s="31">
        <v>0.1</v>
      </c>
      <c r="X22" s="280" t="s">
        <v>334</v>
      </c>
      <c r="Y22" s="281" t="s">
        <v>331</v>
      </c>
      <c r="Z22" s="29" t="s">
        <v>335</v>
      </c>
      <c r="AA22" s="78">
        <v>46024</v>
      </c>
      <c r="AB22" s="59" t="s">
        <v>287</v>
      </c>
      <c r="AC22" s="71" t="s">
        <v>70</v>
      </c>
      <c r="AD22" s="46"/>
      <c r="AE22" s="247" t="s">
        <v>336</v>
      </c>
    </row>
    <row r="23" spans="1:31" ht="194.25" customHeight="1" x14ac:dyDescent="0.3">
      <c r="A23" s="32" t="s">
        <v>59</v>
      </c>
      <c r="B23" s="59" t="s">
        <v>21</v>
      </c>
      <c r="C23" s="60">
        <v>45818</v>
      </c>
      <c r="D23" s="58" t="s">
        <v>154</v>
      </c>
      <c r="E23" s="59" t="s">
        <v>155</v>
      </c>
      <c r="F23" s="59" t="s">
        <v>89</v>
      </c>
      <c r="G23" s="60">
        <v>45840</v>
      </c>
      <c r="H23" s="344">
        <v>46006</v>
      </c>
      <c r="I23" s="39" t="s">
        <v>63</v>
      </c>
      <c r="J23" s="54">
        <v>45902</v>
      </c>
      <c r="K23" s="55" t="s">
        <v>156</v>
      </c>
      <c r="L23" s="350">
        <v>0.8</v>
      </c>
      <c r="M23" s="28" t="s">
        <v>157</v>
      </c>
      <c r="N23" s="176" t="s">
        <v>337</v>
      </c>
      <c r="O23" s="55" t="s">
        <v>78</v>
      </c>
      <c r="P23" s="195" t="s">
        <v>158</v>
      </c>
      <c r="Q23" s="52" t="s">
        <v>121</v>
      </c>
      <c r="R23" s="52"/>
      <c r="S23" s="57" t="s">
        <v>70</v>
      </c>
      <c r="T23" s="225" t="s">
        <v>159</v>
      </c>
      <c r="U23" s="231">
        <v>46022</v>
      </c>
      <c r="V23" s="30" t="s">
        <v>156</v>
      </c>
      <c r="W23" s="330">
        <v>1.25</v>
      </c>
      <c r="X23" s="133" t="s">
        <v>338</v>
      </c>
      <c r="Y23" s="204" t="s">
        <v>339</v>
      </c>
      <c r="Z23" s="205" t="s">
        <v>340</v>
      </c>
      <c r="AA23" s="78">
        <v>46050</v>
      </c>
      <c r="AB23" s="71" t="s">
        <v>180</v>
      </c>
      <c r="AC23" s="71" t="s">
        <v>70</v>
      </c>
      <c r="AD23" s="71"/>
      <c r="AE23" s="247" t="s">
        <v>341</v>
      </c>
    </row>
    <row r="24" spans="1:31" ht="97.5" customHeight="1" x14ac:dyDescent="0.3">
      <c r="A24" s="32" t="s">
        <v>59</v>
      </c>
      <c r="B24" s="85" t="s">
        <v>27</v>
      </c>
      <c r="C24" s="86">
        <v>45834</v>
      </c>
      <c r="D24" s="87" t="s">
        <v>160</v>
      </c>
      <c r="E24" s="85" t="s">
        <v>161</v>
      </c>
      <c r="F24" s="85" t="s">
        <v>27</v>
      </c>
      <c r="G24" s="86">
        <v>45909</v>
      </c>
      <c r="H24" s="346">
        <v>45937</v>
      </c>
      <c r="I24" s="39" t="s">
        <v>63</v>
      </c>
      <c r="J24" s="66">
        <v>45930</v>
      </c>
      <c r="K24" s="65" t="s">
        <v>162</v>
      </c>
      <c r="L24" s="330">
        <v>0.95</v>
      </c>
      <c r="M24" s="88" t="s">
        <v>163</v>
      </c>
      <c r="N24" s="183" t="s">
        <v>342</v>
      </c>
      <c r="O24" s="198"/>
      <c r="P24" s="129">
        <v>45954</v>
      </c>
      <c r="Q24" s="91" t="s">
        <v>165</v>
      </c>
      <c r="R24" s="91"/>
      <c r="S24" s="170" t="s">
        <v>70</v>
      </c>
      <c r="T24" s="199" t="s">
        <v>166</v>
      </c>
      <c r="U24" s="239">
        <v>46022</v>
      </c>
      <c r="V24" s="65" t="s">
        <v>162</v>
      </c>
      <c r="W24" s="330">
        <v>1</v>
      </c>
      <c r="X24" s="169" t="s">
        <v>343</v>
      </c>
      <c r="Y24" s="92" t="s">
        <v>344</v>
      </c>
      <c r="Z24" s="89" t="s">
        <v>164</v>
      </c>
      <c r="AA24" s="78">
        <v>46037</v>
      </c>
      <c r="AB24" s="71" t="s">
        <v>345</v>
      </c>
      <c r="AC24" s="71" t="s">
        <v>70</v>
      </c>
      <c r="AD24" s="46"/>
      <c r="AE24" s="247" t="s">
        <v>346</v>
      </c>
    </row>
    <row r="25" spans="1:31" ht="270" customHeight="1" x14ac:dyDescent="0.3">
      <c r="A25" s="93" t="s">
        <v>59</v>
      </c>
      <c r="B25" s="85" t="s">
        <v>4</v>
      </c>
      <c r="C25" s="86">
        <v>45834</v>
      </c>
      <c r="D25" s="87" t="s">
        <v>167</v>
      </c>
      <c r="E25" s="206" t="s">
        <v>168</v>
      </c>
      <c r="F25" s="85" t="s">
        <v>169</v>
      </c>
      <c r="G25" s="86">
        <v>45931</v>
      </c>
      <c r="H25" s="346">
        <v>46021</v>
      </c>
      <c r="I25" s="67" t="s">
        <v>63</v>
      </c>
      <c r="J25" s="207">
        <v>45952</v>
      </c>
      <c r="K25" s="145" t="s">
        <v>347</v>
      </c>
      <c r="L25" s="156">
        <v>0</v>
      </c>
      <c r="M25" s="133" t="s">
        <v>170</v>
      </c>
      <c r="N25" s="41" t="s">
        <v>78</v>
      </c>
      <c r="O25" s="41" t="s">
        <v>78</v>
      </c>
      <c r="P25" s="94" t="s">
        <v>158</v>
      </c>
      <c r="Q25" s="41" t="s">
        <v>121</v>
      </c>
      <c r="R25" s="41"/>
      <c r="S25" s="41" t="s">
        <v>70</v>
      </c>
      <c r="T25" s="240" t="s">
        <v>83</v>
      </c>
      <c r="U25" s="208">
        <v>46031</v>
      </c>
      <c r="V25" s="145" t="s">
        <v>347</v>
      </c>
      <c r="W25" s="330">
        <v>1</v>
      </c>
      <c r="X25" s="140" t="s">
        <v>348</v>
      </c>
      <c r="Y25" s="133" t="s">
        <v>349</v>
      </c>
      <c r="Z25" s="151" t="s">
        <v>285</v>
      </c>
      <c r="AA25" s="78">
        <v>46050</v>
      </c>
      <c r="AB25" s="71" t="s">
        <v>180</v>
      </c>
      <c r="AC25" s="71" t="s">
        <v>70</v>
      </c>
      <c r="AD25" s="46"/>
      <c r="AE25" s="247" t="s">
        <v>350</v>
      </c>
    </row>
    <row r="26" spans="1:31" ht="219" customHeight="1" x14ac:dyDescent="0.3">
      <c r="A26" s="93" t="s">
        <v>59</v>
      </c>
      <c r="B26" s="85" t="s">
        <v>4</v>
      </c>
      <c r="C26" s="86">
        <v>45834</v>
      </c>
      <c r="D26" s="87" t="s">
        <v>171</v>
      </c>
      <c r="E26" s="209" t="s">
        <v>172</v>
      </c>
      <c r="F26" s="85" t="s">
        <v>169</v>
      </c>
      <c r="G26" s="86">
        <v>45931</v>
      </c>
      <c r="H26" s="346">
        <v>46021</v>
      </c>
      <c r="I26" s="67" t="s">
        <v>63</v>
      </c>
      <c r="J26" s="210" t="s">
        <v>158</v>
      </c>
      <c r="K26" s="145" t="s">
        <v>347</v>
      </c>
      <c r="L26" s="211">
        <v>0</v>
      </c>
      <c r="M26" s="36" t="s">
        <v>170</v>
      </c>
      <c r="N26" s="41" t="s">
        <v>78</v>
      </c>
      <c r="O26" s="41" t="s">
        <v>78</v>
      </c>
      <c r="P26" s="212" t="s">
        <v>158</v>
      </c>
      <c r="Q26" s="52" t="s">
        <v>121</v>
      </c>
      <c r="R26" s="52"/>
      <c r="S26" s="57" t="s">
        <v>70</v>
      </c>
      <c r="T26" s="230" t="s">
        <v>83</v>
      </c>
      <c r="U26" s="213">
        <v>46031</v>
      </c>
      <c r="V26" s="145" t="s">
        <v>347</v>
      </c>
      <c r="W26" s="157">
        <v>0.53</v>
      </c>
      <c r="X26" s="214" t="s">
        <v>351</v>
      </c>
      <c r="Y26" s="154" t="s">
        <v>352</v>
      </c>
      <c r="Z26" s="152" t="s">
        <v>285</v>
      </c>
      <c r="AA26" s="78">
        <v>46050</v>
      </c>
      <c r="AB26" s="71" t="s">
        <v>180</v>
      </c>
      <c r="AC26" s="71"/>
      <c r="AD26" s="71" t="s">
        <v>70</v>
      </c>
      <c r="AE26" s="247" t="s">
        <v>353</v>
      </c>
    </row>
    <row r="27" spans="1:31" ht="243" customHeight="1" x14ac:dyDescent="0.3">
      <c r="A27" s="93" t="s">
        <v>59</v>
      </c>
      <c r="B27" s="85" t="s">
        <v>4</v>
      </c>
      <c r="C27" s="86">
        <v>45834</v>
      </c>
      <c r="D27" s="87" t="s">
        <v>173</v>
      </c>
      <c r="E27" s="95" t="s">
        <v>174</v>
      </c>
      <c r="F27" s="85" t="s">
        <v>175</v>
      </c>
      <c r="G27" s="86">
        <v>45833</v>
      </c>
      <c r="H27" s="346">
        <v>46022</v>
      </c>
      <c r="I27" s="39" t="s">
        <v>63</v>
      </c>
      <c r="J27" s="96">
        <v>45953</v>
      </c>
      <c r="K27" s="52" t="s">
        <v>176</v>
      </c>
      <c r="L27" s="330">
        <v>1</v>
      </c>
      <c r="M27" s="84" t="s">
        <v>177</v>
      </c>
      <c r="N27" s="97" t="s">
        <v>178</v>
      </c>
      <c r="O27" s="84" t="s">
        <v>179</v>
      </c>
      <c r="P27" s="98">
        <v>45954</v>
      </c>
      <c r="Q27" s="52" t="s">
        <v>180</v>
      </c>
      <c r="R27" s="41" t="s">
        <v>70</v>
      </c>
      <c r="S27" s="57"/>
      <c r="T27" s="230" t="s">
        <v>78</v>
      </c>
      <c r="U27" s="253">
        <v>46043</v>
      </c>
      <c r="V27" s="187" t="s">
        <v>176</v>
      </c>
      <c r="W27" s="330">
        <v>1</v>
      </c>
      <c r="X27" s="140" t="s">
        <v>354</v>
      </c>
      <c r="Y27" s="135" t="s">
        <v>355</v>
      </c>
      <c r="Z27" s="133" t="s">
        <v>356</v>
      </c>
      <c r="AA27" s="78">
        <v>46030</v>
      </c>
      <c r="AB27" s="71" t="s">
        <v>180</v>
      </c>
      <c r="AC27" s="71" t="s">
        <v>70</v>
      </c>
      <c r="AD27" s="46"/>
      <c r="AE27" s="247" t="s">
        <v>357</v>
      </c>
    </row>
    <row r="28" spans="1:31" ht="240" customHeight="1" x14ac:dyDescent="0.3">
      <c r="A28" s="93" t="s">
        <v>59</v>
      </c>
      <c r="B28" s="85" t="s">
        <v>4</v>
      </c>
      <c r="C28" s="86">
        <v>45834</v>
      </c>
      <c r="D28" s="155" t="s">
        <v>181</v>
      </c>
      <c r="E28" s="85" t="s">
        <v>182</v>
      </c>
      <c r="F28" s="99" t="s">
        <v>183</v>
      </c>
      <c r="G28" s="86">
        <v>45833</v>
      </c>
      <c r="H28" s="346">
        <v>46022</v>
      </c>
      <c r="I28" s="39" t="s">
        <v>63</v>
      </c>
      <c r="J28" s="100">
        <v>45953</v>
      </c>
      <c r="K28" s="52" t="s">
        <v>184</v>
      </c>
      <c r="L28" s="330">
        <v>1</v>
      </c>
      <c r="M28" s="101" t="s">
        <v>185</v>
      </c>
      <c r="N28" s="102" t="s">
        <v>178</v>
      </c>
      <c r="O28" s="84" t="s">
        <v>186</v>
      </c>
      <c r="P28" s="98">
        <v>45954</v>
      </c>
      <c r="Q28" s="52" t="s">
        <v>180</v>
      </c>
      <c r="R28" s="52" t="s">
        <v>70</v>
      </c>
      <c r="S28" s="57"/>
      <c r="T28" s="230" t="s">
        <v>78</v>
      </c>
      <c r="U28" s="231">
        <v>46043</v>
      </c>
      <c r="V28" s="136" t="s">
        <v>358</v>
      </c>
      <c r="W28" s="186">
        <v>1</v>
      </c>
      <c r="X28" s="153" t="s">
        <v>359</v>
      </c>
      <c r="Y28" s="158" t="s">
        <v>355</v>
      </c>
      <c r="Z28" s="154" t="s">
        <v>360</v>
      </c>
      <c r="AA28" s="78">
        <v>46031</v>
      </c>
      <c r="AB28" s="71" t="s">
        <v>180</v>
      </c>
      <c r="AC28" s="71" t="s">
        <v>70</v>
      </c>
      <c r="AD28" s="46"/>
      <c r="AE28" s="247" t="s">
        <v>361</v>
      </c>
    </row>
    <row r="29" spans="1:31" ht="97.5" customHeight="1" x14ac:dyDescent="0.3">
      <c r="A29" s="161" t="s">
        <v>59</v>
      </c>
      <c r="B29" s="95" t="s">
        <v>4</v>
      </c>
      <c r="C29" s="149">
        <v>45834</v>
      </c>
      <c r="D29" s="163" t="s">
        <v>187</v>
      </c>
      <c r="E29" s="148" t="s">
        <v>188</v>
      </c>
      <c r="F29" s="85" t="s">
        <v>189</v>
      </c>
      <c r="G29" s="86">
        <v>45778</v>
      </c>
      <c r="H29" s="346">
        <v>46022</v>
      </c>
      <c r="I29" s="39" t="s">
        <v>63</v>
      </c>
      <c r="J29" s="103" t="s">
        <v>190</v>
      </c>
      <c r="K29" s="52" t="s">
        <v>191</v>
      </c>
      <c r="L29" s="354">
        <v>0.8</v>
      </c>
      <c r="M29" s="104" t="s">
        <v>192</v>
      </c>
      <c r="N29" s="97" t="s">
        <v>193</v>
      </c>
      <c r="O29" s="84" t="s">
        <v>194</v>
      </c>
      <c r="P29" s="56">
        <v>45954</v>
      </c>
      <c r="Q29" s="52" t="s">
        <v>165</v>
      </c>
      <c r="R29" s="52"/>
      <c r="S29" s="52" t="s">
        <v>70</v>
      </c>
      <c r="T29" s="144" t="s">
        <v>159</v>
      </c>
      <c r="U29" s="241">
        <v>45672</v>
      </c>
      <c r="V29" s="145" t="s">
        <v>191</v>
      </c>
      <c r="W29" s="330">
        <v>1</v>
      </c>
      <c r="X29" s="162" t="s">
        <v>362</v>
      </c>
      <c r="Y29" s="273" t="s">
        <v>363</v>
      </c>
      <c r="Z29" s="269" t="s">
        <v>285</v>
      </c>
      <c r="AA29" s="78">
        <v>46045</v>
      </c>
      <c r="AB29" s="71" t="s">
        <v>287</v>
      </c>
      <c r="AC29" s="71" t="s">
        <v>70</v>
      </c>
      <c r="AD29" s="46"/>
      <c r="AE29" s="247" t="s">
        <v>364</v>
      </c>
    </row>
    <row r="30" spans="1:31" ht="160.5" customHeight="1" x14ac:dyDescent="0.3">
      <c r="A30" s="285" t="s">
        <v>59</v>
      </c>
      <c r="B30" s="287" t="s">
        <v>4</v>
      </c>
      <c r="C30" s="289">
        <v>45834</v>
      </c>
      <c r="D30" s="287" t="s">
        <v>195</v>
      </c>
      <c r="E30" s="99" t="s">
        <v>196</v>
      </c>
      <c r="F30" s="85" t="s">
        <v>189</v>
      </c>
      <c r="G30" s="86">
        <v>45714</v>
      </c>
      <c r="H30" s="346">
        <v>46022</v>
      </c>
      <c r="I30" s="39" t="s">
        <v>63</v>
      </c>
      <c r="J30" s="54">
        <v>45951</v>
      </c>
      <c r="K30" s="50" t="s">
        <v>197</v>
      </c>
      <c r="L30" s="355">
        <v>0.66600000000000004</v>
      </c>
      <c r="M30" s="51" t="s">
        <v>198</v>
      </c>
      <c r="N30" s="51" t="s">
        <v>199</v>
      </c>
      <c r="O30" s="43" t="s">
        <v>78</v>
      </c>
      <c r="P30" s="56">
        <v>45954</v>
      </c>
      <c r="Q30" s="52" t="s">
        <v>165</v>
      </c>
      <c r="R30" s="177"/>
      <c r="S30" s="177" t="s">
        <v>70</v>
      </c>
      <c r="T30" s="188" t="s">
        <v>159</v>
      </c>
      <c r="U30" s="241">
        <v>45672</v>
      </c>
      <c r="V30" s="30" t="s">
        <v>197</v>
      </c>
      <c r="W30" s="330">
        <v>1</v>
      </c>
      <c r="X30" s="143" t="s">
        <v>365</v>
      </c>
      <c r="Y30" s="133" t="s">
        <v>366</v>
      </c>
      <c r="Z30" s="151" t="s">
        <v>285</v>
      </c>
      <c r="AA30" s="78">
        <v>46045</v>
      </c>
      <c r="AB30" s="71" t="s">
        <v>287</v>
      </c>
      <c r="AC30" s="71" t="s">
        <v>70</v>
      </c>
      <c r="AD30" s="46"/>
      <c r="AE30" s="247" t="s">
        <v>367</v>
      </c>
    </row>
    <row r="31" spans="1:31" ht="185.25" customHeight="1" x14ac:dyDescent="0.3">
      <c r="A31" s="286"/>
      <c r="B31" s="288"/>
      <c r="C31" s="290"/>
      <c r="D31" s="288"/>
      <c r="E31" s="85" t="s">
        <v>368</v>
      </c>
      <c r="F31" s="85" t="s">
        <v>189</v>
      </c>
      <c r="G31" s="86">
        <v>45782</v>
      </c>
      <c r="H31" s="346">
        <v>46022</v>
      </c>
      <c r="I31" s="39" t="s">
        <v>63</v>
      </c>
      <c r="J31" s="54">
        <v>45951</v>
      </c>
      <c r="K31" s="50" t="s">
        <v>197</v>
      </c>
      <c r="L31" s="356">
        <v>1</v>
      </c>
      <c r="M31" s="51" t="s">
        <v>200</v>
      </c>
      <c r="N31" s="105" t="s">
        <v>201</v>
      </c>
      <c r="O31" s="133" t="s">
        <v>369</v>
      </c>
      <c r="P31" s="56">
        <v>45954</v>
      </c>
      <c r="Q31" s="57" t="s">
        <v>180</v>
      </c>
      <c r="R31" s="55"/>
      <c r="S31" s="55" t="s">
        <v>70</v>
      </c>
      <c r="T31" s="228" t="s">
        <v>370</v>
      </c>
      <c r="U31" s="241">
        <v>45672</v>
      </c>
      <c r="V31" s="145" t="s">
        <v>197</v>
      </c>
      <c r="W31" s="141">
        <v>1</v>
      </c>
      <c r="X31" s="153" t="s">
        <v>371</v>
      </c>
      <c r="Y31" s="154" t="s">
        <v>366</v>
      </c>
      <c r="Z31" s="171" t="s">
        <v>372</v>
      </c>
      <c r="AA31" s="78">
        <v>46045</v>
      </c>
      <c r="AB31" s="71" t="s">
        <v>287</v>
      </c>
      <c r="AC31" s="71" t="s">
        <v>70</v>
      </c>
      <c r="AD31" s="46"/>
      <c r="AE31" s="247" t="s">
        <v>373</v>
      </c>
    </row>
    <row r="32" spans="1:31" ht="122.25" customHeight="1" x14ac:dyDescent="0.3">
      <c r="A32" s="32" t="s">
        <v>59</v>
      </c>
      <c r="B32" s="85" t="s">
        <v>4</v>
      </c>
      <c r="C32" s="86">
        <v>45834</v>
      </c>
      <c r="D32" s="87" t="s">
        <v>202</v>
      </c>
      <c r="E32" s="85" t="s">
        <v>203</v>
      </c>
      <c r="F32" s="85" t="s">
        <v>189</v>
      </c>
      <c r="G32" s="86">
        <v>45931</v>
      </c>
      <c r="H32" s="86">
        <v>46112</v>
      </c>
      <c r="I32" s="39" t="s">
        <v>63</v>
      </c>
      <c r="J32" s="54">
        <v>45951</v>
      </c>
      <c r="K32" s="55" t="s">
        <v>204</v>
      </c>
      <c r="L32" s="73">
        <v>0.1</v>
      </c>
      <c r="M32" s="28" t="s">
        <v>205</v>
      </c>
      <c r="N32" s="28" t="s">
        <v>206</v>
      </c>
      <c r="O32" s="28" t="s">
        <v>207</v>
      </c>
      <c r="P32" s="56">
        <v>45954</v>
      </c>
      <c r="Q32" s="52" t="s">
        <v>180</v>
      </c>
      <c r="R32" s="41"/>
      <c r="S32" s="45" t="s">
        <v>70</v>
      </c>
      <c r="T32" s="226" t="s">
        <v>71</v>
      </c>
      <c r="U32" s="242">
        <v>45672</v>
      </c>
      <c r="V32" s="164" t="s">
        <v>204</v>
      </c>
      <c r="W32" s="165">
        <v>0.5</v>
      </c>
      <c r="X32" s="143" t="s">
        <v>374</v>
      </c>
      <c r="Y32" s="133" t="s">
        <v>375</v>
      </c>
      <c r="Z32" s="269" t="s">
        <v>285</v>
      </c>
      <c r="AA32" s="78">
        <v>46045</v>
      </c>
      <c r="AB32" s="71" t="s">
        <v>287</v>
      </c>
      <c r="AC32" s="71" t="s">
        <v>70</v>
      </c>
      <c r="AD32" s="46"/>
      <c r="AE32" s="247" t="s">
        <v>376</v>
      </c>
    </row>
    <row r="33" spans="1:31" ht="114" customHeight="1" x14ac:dyDescent="0.3">
      <c r="A33" s="32" t="s">
        <v>59</v>
      </c>
      <c r="B33" s="85" t="s">
        <v>4</v>
      </c>
      <c r="C33" s="86">
        <v>45834</v>
      </c>
      <c r="D33" s="87" t="s">
        <v>377</v>
      </c>
      <c r="E33" s="85" t="s">
        <v>208</v>
      </c>
      <c r="F33" s="85" t="s">
        <v>189</v>
      </c>
      <c r="G33" s="86">
        <v>45658</v>
      </c>
      <c r="H33" s="346">
        <v>46022</v>
      </c>
      <c r="I33" s="39" t="s">
        <v>63</v>
      </c>
      <c r="J33" s="90">
        <v>45950</v>
      </c>
      <c r="K33" s="55" t="s">
        <v>209</v>
      </c>
      <c r="L33" s="357">
        <v>0.79</v>
      </c>
      <c r="M33" s="106" t="s">
        <v>210</v>
      </c>
      <c r="N33" s="97" t="s">
        <v>211</v>
      </c>
      <c r="O33" s="134" t="s">
        <v>194</v>
      </c>
      <c r="P33" s="56">
        <v>45954</v>
      </c>
      <c r="Q33" s="52" t="s">
        <v>165</v>
      </c>
      <c r="R33" s="52"/>
      <c r="S33" s="52" t="s">
        <v>70</v>
      </c>
      <c r="T33" s="232" t="s">
        <v>159</v>
      </c>
      <c r="U33" s="244">
        <v>45672</v>
      </c>
      <c r="V33" s="30" t="s">
        <v>209</v>
      </c>
      <c r="W33" s="330">
        <v>1</v>
      </c>
      <c r="X33" s="166" t="s">
        <v>378</v>
      </c>
      <c r="Y33" s="274" t="s">
        <v>379</v>
      </c>
      <c r="Z33" s="151" t="s">
        <v>285</v>
      </c>
      <c r="AA33" s="78">
        <v>46046</v>
      </c>
      <c r="AB33" s="71" t="s">
        <v>287</v>
      </c>
      <c r="AC33" s="71" t="s">
        <v>70</v>
      </c>
      <c r="AD33" s="46"/>
      <c r="AE33" s="247" t="s">
        <v>380</v>
      </c>
    </row>
    <row r="34" spans="1:31" ht="141.75" customHeight="1" x14ac:dyDescent="0.3">
      <c r="A34" s="161" t="s">
        <v>59</v>
      </c>
      <c r="B34" s="95" t="s">
        <v>4</v>
      </c>
      <c r="C34" s="149">
        <v>45834</v>
      </c>
      <c r="D34" s="163" t="s">
        <v>212</v>
      </c>
      <c r="E34" s="85" t="s">
        <v>213</v>
      </c>
      <c r="F34" s="85" t="s">
        <v>189</v>
      </c>
      <c r="G34" s="86">
        <v>45839</v>
      </c>
      <c r="H34" s="346">
        <v>45992</v>
      </c>
      <c r="I34" s="39" t="s">
        <v>63</v>
      </c>
      <c r="J34" s="54">
        <v>45932</v>
      </c>
      <c r="K34" s="55" t="s">
        <v>214</v>
      </c>
      <c r="L34" s="350">
        <v>0.5</v>
      </c>
      <c r="M34" s="28" t="s">
        <v>215</v>
      </c>
      <c r="N34" s="28" t="s">
        <v>216</v>
      </c>
      <c r="O34" s="28" t="s">
        <v>217</v>
      </c>
      <c r="P34" s="56">
        <v>45954</v>
      </c>
      <c r="Q34" s="52" t="s">
        <v>165</v>
      </c>
      <c r="R34" s="52"/>
      <c r="S34" s="52" t="s">
        <v>70</v>
      </c>
      <c r="T34" s="243" t="s">
        <v>218</v>
      </c>
      <c r="U34" s="242">
        <v>45672</v>
      </c>
      <c r="V34" s="30" t="s">
        <v>381</v>
      </c>
      <c r="W34" s="330">
        <v>1</v>
      </c>
      <c r="X34" s="143" t="s">
        <v>382</v>
      </c>
      <c r="Y34" s="167" t="s">
        <v>383</v>
      </c>
      <c r="Z34" s="269" t="s">
        <v>285</v>
      </c>
      <c r="AA34" s="168">
        <v>46050</v>
      </c>
      <c r="AB34" s="59" t="s">
        <v>180</v>
      </c>
      <c r="AC34" s="59" t="s">
        <v>70</v>
      </c>
      <c r="AD34" s="46"/>
      <c r="AE34" s="247" t="s">
        <v>384</v>
      </c>
    </row>
    <row r="35" spans="1:31" ht="337.5" customHeight="1" x14ac:dyDescent="0.3">
      <c r="A35" s="285" t="s">
        <v>59</v>
      </c>
      <c r="B35" s="287" t="s">
        <v>4</v>
      </c>
      <c r="C35" s="289">
        <v>45834</v>
      </c>
      <c r="D35" s="333" t="s">
        <v>219</v>
      </c>
      <c r="E35" s="99" t="s">
        <v>220</v>
      </c>
      <c r="F35" s="85" t="s">
        <v>189</v>
      </c>
      <c r="G35" s="86">
        <v>45779</v>
      </c>
      <c r="H35" s="346">
        <v>46022</v>
      </c>
      <c r="I35" s="39" t="s">
        <v>63</v>
      </c>
      <c r="J35" s="54">
        <v>45950</v>
      </c>
      <c r="K35" s="55" t="s">
        <v>221</v>
      </c>
      <c r="L35" s="350">
        <v>0.68</v>
      </c>
      <c r="M35" s="28" t="s">
        <v>222</v>
      </c>
      <c r="N35" s="291" t="s">
        <v>223</v>
      </c>
      <c r="O35" s="43" t="s">
        <v>78</v>
      </c>
      <c r="P35" s="56">
        <v>45954</v>
      </c>
      <c r="Q35" s="52" t="s">
        <v>165</v>
      </c>
      <c r="R35" s="52"/>
      <c r="S35" s="57" t="s">
        <v>70</v>
      </c>
      <c r="T35" s="227" t="s">
        <v>159</v>
      </c>
      <c r="U35" s="244">
        <v>45672</v>
      </c>
      <c r="V35" s="30" t="s">
        <v>221</v>
      </c>
      <c r="W35" s="330">
        <v>1</v>
      </c>
      <c r="X35" s="143" t="s">
        <v>385</v>
      </c>
      <c r="Y35" s="275" t="s">
        <v>386</v>
      </c>
      <c r="Z35" s="282" t="s">
        <v>285</v>
      </c>
      <c r="AA35" s="78">
        <v>46046</v>
      </c>
      <c r="AB35" s="71" t="s">
        <v>287</v>
      </c>
      <c r="AC35" s="71" t="s">
        <v>70</v>
      </c>
      <c r="AD35" s="46"/>
      <c r="AE35" s="247" t="s">
        <v>387</v>
      </c>
    </row>
    <row r="36" spans="1:31" ht="121.5" customHeight="1" x14ac:dyDescent="0.3">
      <c r="A36" s="286"/>
      <c r="B36" s="288"/>
      <c r="C36" s="290"/>
      <c r="D36" s="288"/>
      <c r="E36" s="85" t="s">
        <v>224</v>
      </c>
      <c r="F36" s="85" t="s">
        <v>189</v>
      </c>
      <c r="G36" s="86">
        <v>45931</v>
      </c>
      <c r="H36" s="346">
        <v>46022</v>
      </c>
      <c r="I36" s="39" t="s">
        <v>63</v>
      </c>
      <c r="J36" s="54">
        <v>45951</v>
      </c>
      <c r="K36" s="55" t="s">
        <v>225</v>
      </c>
      <c r="L36" s="350">
        <v>0.5</v>
      </c>
      <c r="M36" s="28" t="s">
        <v>226</v>
      </c>
      <c r="N36" s="291"/>
      <c r="O36" s="43" t="s">
        <v>78</v>
      </c>
      <c r="P36" s="56">
        <v>45954</v>
      </c>
      <c r="Q36" s="52" t="s">
        <v>165</v>
      </c>
      <c r="R36" s="52"/>
      <c r="S36" s="57" t="s">
        <v>70</v>
      </c>
      <c r="T36" s="199" t="s">
        <v>159</v>
      </c>
      <c r="U36" s="241">
        <v>45672</v>
      </c>
      <c r="V36" s="145" t="s">
        <v>197</v>
      </c>
      <c r="W36" s="141">
        <v>0.85</v>
      </c>
      <c r="X36" s="159" t="s">
        <v>388</v>
      </c>
      <c r="Y36" s="153" t="s">
        <v>389</v>
      </c>
      <c r="Z36" s="143" t="s">
        <v>390</v>
      </c>
      <c r="AA36" s="78">
        <v>46046</v>
      </c>
      <c r="AB36" s="71" t="s">
        <v>287</v>
      </c>
      <c r="AC36" s="71"/>
      <c r="AD36" s="71" t="s">
        <v>70</v>
      </c>
      <c r="AE36" s="247" t="s">
        <v>391</v>
      </c>
    </row>
    <row r="37" spans="1:31" ht="126" customHeight="1" x14ac:dyDescent="0.3">
      <c r="A37" s="32" t="s">
        <v>59</v>
      </c>
      <c r="B37" s="85" t="s">
        <v>4</v>
      </c>
      <c r="C37" s="86">
        <v>45834</v>
      </c>
      <c r="D37" s="87" t="s">
        <v>227</v>
      </c>
      <c r="E37" s="85" t="s">
        <v>228</v>
      </c>
      <c r="F37" s="85" t="s">
        <v>229</v>
      </c>
      <c r="G37" s="86">
        <v>45839</v>
      </c>
      <c r="H37" s="86">
        <v>46173</v>
      </c>
      <c r="I37" s="39" t="s">
        <v>63</v>
      </c>
      <c r="J37" s="54">
        <v>45931</v>
      </c>
      <c r="K37" s="55" t="s">
        <v>230</v>
      </c>
      <c r="L37" s="107">
        <f>10/15</f>
        <v>0.66666666666666663</v>
      </c>
      <c r="M37" s="28" t="s">
        <v>231</v>
      </c>
      <c r="N37" s="28" t="s">
        <v>232</v>
      </c>
      <c r="O37" s="43" t="s">
        <v>78</v>
      </c>
      <c r="P37" s="52" t="s">
        <v>233</v>
      </c>
      <c r="Q37" s="52" t="s">
        <v>69</v>
      </c>
      <c r="R37" s="52"/>
      <c r="S37" s="57" t="s">
        <v>70</v>
      </c>
      <c r="T37" s="230" t="s">
        <v>71</v>
      </c>
      <c r="U37" s="231">
        <v>46028</v>
      </c>
      <c r="V37" s="136" t="s">
        <v>392</v>
      </c>
      <c r="W37" s="30" t="s">
        <v>393</v>
      </c>
      <c r="X37" s="133" t="s">
        <v>394</v>
      </c>
      <c r="Y37" s="143" t="s">
        <v>395</v>
      </c>
      <c r="Z37" s="269" t="s">
        <v>285</v>
      </c>
      <c r="AA37" s="78">
        <v>46030</v>
      </c>
      <c r="AB37" s="71" t="s">
        <v>287</v>
      </c>
      <c r="AC37" s="46"/>
      <c r="AD37" s="269" t="s">
        <v>70</v>
      </c>
      <c r="AE37" s="247" t="s">
        <v>396</v>
      </c>
    </row>
    <row r="38" spans="1:31" ht="114.75" customHeight="1" x14ac:dyDescent="0.3">
      <c r="A38" s="32" t="s">
        <v>59</v>
      </c>
      <c r="B38" s="85" t="s">
        <v>4</v>
      </c>
      <c r="C38" s="86">
        <v>45834</v>
      </c>
      <c r="D38" s="87" t="s">
        <v>234</v>
      </c>
      <c r="E38" s="85" t="s">
        <v>235</v>
      </c>
      <c r="F38" s="85" t="s">
        <v>229</v>
      </c>
      <c r="G38" s="86">
        <v>45839</v>
      </c>
      <c r="H38" s="86">
        <v>46173</v>
      </c>
      <c r="I38" s="39" t="s">
        <v>63</v>
      </c>
      <c r="J38" s="54">
        <v>45931</v>
      </c>
      <c r="K38" s="55" t="s">
        <v>230</v>
      </c>
      <c r="L38" s="108" t="s">
        <v>236</v>
      </c>
      <c r="M38" s="28" t="s">
        <v>237</v>
      </c>
      <c r="N38" s="28" t="s">
        <v>232</v>
      </c>
      <c r="O38" s="43" t="s">
        <v>78</v>
      </c>
      <c r="P38" s="52" t="s">
        <v>233</v>
      </c>
      <c r="Q38" s="52" t="s">
        <v>69</v>
      </c>
      <c r="R38" s="52"/>
      <c r="S38" s="57" t="s">
        <v>70</v>
      </c>
      <c r="T38" s="199" t="s">
        <v>71</v>
      </c>
      <c r="U38" s="231">
        <v>46028</v>
      </c>
      <c r="V38" s="136" t="s">
        <v>392</v>
      </c>
      <c r="W38" s="31">
        <v>0.53</v>
      </c>
      <c r="X38" s="143" t="s">
        <v>397</v>
      </c>
      <c r="Y38" s="143" t="s">
        <v>395</v>
      </c>
      <c r="Z38" s="269" t="s">
        <v>285</v>
      </c>
      <c r="AA38" s="78">
        <v>46030</v>
      </c>
      <c r="AB38" s="71" t="s">
        <v>287</v>
      </c>
      <c r="AC38" s="46"/>
      <c r="AD38" s="269" t="s">
        <v>70</v>
      </c>
      <c r="AE38" s="270" t="s">
        <v>436</v>
      </c>
    </row>
    <row r="39" spans="1:31" ht="146.25" customHeight="1" x14ac:dyDescent="0.3">
      <c r="A39" s="32" t="s">
        <v>59</v>
      </c>
      <c r="B39" s="85" t="s">
        <v>4</v>
      </c>
      <c r="C39" s="86">
        <v>45834</v>
      </c>
      <c r="D39" s="87" t="s">
        <v>238</v>
      </c>
      <c r="E39" s="85" t="s">
        <v>239</v>
      </c>
      <c r="F39" s="85" t="s">
        <v>229</v>
      </c>
      <c r="G39" s="86">
        <v>45839</v>
      </c>
      <c r="H39" s="86">
        <v>46173</v>
      </c>
      <c r="I39" s="39" t="s">
        <v>63</v>
      </c>
      <c r="J39" s="54">
        <v>45931</v>
      </c>
      <c r="K39" s="55" t="s">
        <v>230</v>
      </c>
      <c r="L39" s="108">
        <v>0</v>
      </c>
      <c r="M39" s="109" t="s">
        <v>240</v>
      </c>
      <c r="N39" s="134" t="s">
        <v>3</v>
      </c>
      <c r="O39" s="134" t="s">
        <v>241</v>
      </c>
      <c r="P39" s="52" t="s">
        <v>233</v>
      </c>
      <c r="Q39" s="52" t="s">
        <v>69</v>
      </c>
      <c r="R39" s="52"/>
      <c r="S39" s="57" t="s">
        <v>70</v>
      </c>
      <c r="T39" s="227" t="s">
        <v>71</v>
      </c>
      <c r="U39" s="231">
        <v>46028</v>
      </c>
      <c r="V39" s="217" t="s">
        <v>392</v>
      </c>
      <c r="W39" s="31">
        <v>1</v>
      </c>
      <c r="X39" s="133" t="s">
        <v>398</v>
      </c>
      <c r="Y39" s="143" t="s">
        <v>399</v>
      </c>
      <c r="Z39" s="269" t="s">
        <v>285</v>
      </c>
      <c r="AA39" s="78">
        <v>46030</v>
      </c>
      <c r="AB39" s="71" t="s">
        <v>287</v>
      </c>
      <c r="AC39" s="71" t="s">
        <v>70</v>
      </c>
      <c r="AD39" s="46"/>
      <c r="AE39" s="251" t="s">
        <v>400</v>
      </c>
    </row>
    <row r="40" spans="1:31" ht="187.5" customHeight="1" x14ac:dyDescent="0.3">
      <c r="A40" s="32" t="s">
        <v>59</v>
      </c>
      <c r="B40" s="85" t="s">
        <v>16</v>
      </c>
      <c r="C40" s="86">
        <v>45819</v>
      </c>
      <c r="D40" s="87" t="s">
        <v>242</v>
      </c>
      <c r="E40" s="85" t="s">
        <v>243</v>
      </c>
      <c r="F40" s="85" t="s">
        <v>244</v>
      </c>
      <c r="G40" s="86">
        <v>45819</v>
      </c>
      <c r="H40" s="346">
        <v>45991</v>
      </c>
      <c r="I40" s="39" t="s">
        <v>63</v>
      </c>
      <c r="J40" s="54">
        <v>45953</v>
      </c>
      <c r="K40" s="65" t="s">
        <v>245</v>
      </c>
      <c r="L40" s="350">
        <v>0.5</v>
      </c>
      <c r="M40" s="28" t="s">
        <v>246</v>
      </c>
      <c r="N40" s="28" t="s">
        <v>247</v>
      </c>
      <c r="O40" s="28" t="s">
        <v>248</v>
      </c>
      <c r="P40" s="139" t="s">
        <v>249</v>
      </c>
      <c r="Q40" s="177" t="s">
        <v>165</v>
      </c>
      <c r="R40" s="177"/>
      <c r="S40" s="216" t="s">
        <v>70</v>
      </c>
      <c r="T40" s="230" t="s">
        <v>250</v>
      </c>
      <c r="U40" s="231">
        <v>46041</v>
      </c>
      <c r="V40" s="136" t="s">
        <v>245</v>
      </c>
      <c r="W40" s="330">
        <v>1</v>
      </c>
      <c r="X40" s="143" t="s">
        <v>401</v>
      </c>
      <c r="Y40" s="143" t="s">
        <v>402</v>
      </c>
      <c r="Z40" s="143" t="s">
        <v>403</v>
      </c>
      <c r="AA40" s="78">
        <v>46048</v>
      </c>
      <c r="AB40" s="71" t="s">
        <v>180</v>
      </c>
      <c r="AC40" s="71" t="s">
        <v>70</v>
      </c>
      <c r="AD40" s="202"/>
      <c r="AE40" s="247" t="s">
        <v>404</v>
      </c>
    </row>
    <row r="41" spans="1:31" ht="216" customHeight="1" x14ac:dyDescent="0.3">
      <c r="A41" s="93" t="s">
        <v>59</v>
      </c>
      <c r="B41" s="85" t="s">
        <v>31</v>
      </c>
      <c r="C41" s="86">
        <v>45833</v>
      </c>
      <c r="D41" s="87" t="s">
        <v>251</v>
      </c>
      <c r="E41" s="85" t="s">
        <v>252</v>
      </c>
      <c r="F41" s="85" t="s">
        <v>253</v>
      </c>
      <c r="G41" s="86">
        <v>45833</v>
      </c>
      <c r="H41" s="346">
        <v>46022</v>
      </c>
      <c r="I41" s="39" t="s">
        <v>63</v>
      </c>
      <c r="J41" s="54">
        <v>45930</v>
      </c>
      <c r="K41" s="55" t="s">
        <v>254</v>
      </c>
      <c r="L41" s="350">
        <v>0.98</v>
      </c>
      <c r="M41" s="28" t="s">
        <v>255</v>
      </c>
      <c r="N41" s="28" t="s">
        <v>273</v>
      </c>
      <c r="O41" s="176" t="s">
        <v>257</v>
      </c>
      <c r="P41" s="90">
        <v>45954</v>
      </c>
      <c r="Q41" s="55" t="s">
        <v>180</v>
      </c>
      <c r="R41" s="55"/>
      <c r="S41" s="55" t="s">
        <v>70</v>
      </c>
      <c r="T41" s="226" t="s">
        <v>71</v>
      </c>
      <c r="U41" s="231">
        <v>46044</v>
      </c>
      <c r="V41" s="145" t="s">
        <v>254</v>
      </c>
      <c r="W41" s="368" t="s">
        <v>405</v>
      </c>
      <c r="X41" s="143" t="s">
        <v>406</v>
      </c>
      <c r="Y41" s="143" t="s">
        <v>256</v>
      </c>
      <c r="Z41" s="143" t="s">
        <v>257</v>
      </c>
      <c r="AA41" s="78">
        <v>46064</v>
      </c>
      <c r="AB41" s="71" t="s">
        <v>180</v>
      </c>
      <c r="AC41" s="71" t="s">
        <v>70</v>
      </c>
      <c r="AD41" s="215"/>
      <c r="AE41" s="270" t="s">
        <v>407</v>
      </c>
    </row>
    <row r="42" spans="1:31" ht="162.75" customHeight="1" x14ac:dyDescent="0.3">
      <c r="A42" s="93" t="s">
        <v>59</v>
      </c>
      <c r="B42" s="85" t="s">
        <v>31</v>
      </c>
      <c r="C42" s="86">
        <v>45833</v>
      </c>
      <c r="D42" s="87" t="s">
        <v>258</v>
      </c>
      <c r="E42" s="218" t="s">
        <v>259</v>
      </c>
      <c r="F42" s="85" t="s">
        <v>253</v>
      </c>
      <c r="G42" s="86">
        <v>45931</v>
      </c>
      <c r="H42" s="346">
        <v>46022</v>
      </c>
      <c r="I42" s="39" t="s">
        <v>63</v>
      </c>
      <c r="J42" s="54">
        <v>45930</v>
      </c>
      <c r="K42" s="55" t="s">
        <v>260</v>
      </c>
      <c r="L42" s="358" t="s">
        <v>3</v>
      </c>
      <c r="M42" s="28" t="s">
        <v>261</v>
      </c>
      <c r="N42" s="28" t="s">
        <v>261</v>
      </c>
      <c r="O42" s="176" t="s">
        <v>261</v>
      </c>
      <c r="P42" s="90">
        <v>45954</v>
      </c>
      <c r="Q42" s="55" t="s">
        <v>165</v>
      </c>
      <c r="R42" s="55"/>
      <c r="S42" s="55" t="s">
        <v>70</v>
      </c>
      <c r="T42" s="230" t="s">
        <v>83</v>
      </c>
      <c r="U42" s="231">
        <v>46025</v>
      </c>
      <c r="V42" s="145" t="s">
        <v>260</v>
      </c>
      <c r="W42" s="369" t="s">
        <v>408</v>
      </c>
      <c r="X42" s="171" t="s">
        <v>409</v>
      </c>
      <c r="Y42" s="153" t="s">
        <v>410</v>
      </c>
      <c r="Z42" s="152" t="s">
        <v>285</v>
      </c>
      <c r="AA42" s="78">
        <v>46064</v>
      </c>
      <c r="AB42" s="71" t="s">
        <v>180</v>
      </c>
      <c r="AC42" s="71"/>
      <c r="AD42" s="71" t="s">
        <v>70</v>
      </c>
      <c r="AE42" s="250" t="s">
        <v>411</v>
      </c>
    </row>
    <row r="43" spans="1:31" ht="214.5" x14ac:dyDescent="0.3">
      <c r="A43" s="93" t="s">
        <v>59</v>
      </c>
      <c r="B43" s="85" t="s">
        <v>8</v>
      </c>
      <c r="C43" s="86">
        <v>45833</v>
      </c>
      <c r="D43" s="87" t="s">
        <v>262</v>
      </c>
      <c r="E43" s="110">
        <v>1</v>
      </c>
      <c r="F43" s="85" t="s">
        <v>263</v>
      </c>
      <c r="G43" s="86">
        <v>45929</v>
      </c>
      <c r="H43" s="86">
        <v>46196</v>
      </c>
      <c r="I43" s="39" t="s">
        <v>63</v>
      </c>
      <c r="J43" s="54">
        <v>45953</v>
      </c>
      <c r="K43" s="55" t="s">
        <v>264</v>
      </c>
      <c r="L43" s="73">
        <v>0.25</v>
      </c>
      <c r="M43" s="28" t="s">
        <v>265</v>
      </c>
      <c r="N43" s="28" t="s">
        <v>266</v>
      </c>
      <c r="O43" s="28" t="s">
        <v>267</v>
      </c>
      <c r="P43" s="41" t="s">
        <v>68</v>
      </c>
      <c r="Q43" s="41" t="s">
        <v>69</v>
      </c>
      <c r="R43" s="41"/>
      <c r="S43" s="45" t="s">
        <v>70</v>
      </c>
      <c r="T43" s="226" t="s">
        <v>71</v>
      </c>
      <c r="U43" s="231">
        <v>46044</v>
      </c>
      <c r="V43" s="145" t="s">
        <v>412</v>
      </c>
      <c r="W43" s="31">
        <v>0.5</v>
      </c>
      <c r="X43" s="140" t="s">
        <v>413</v>
      </c>
      <c r="Y43" s="143" t="s">
        <v>414</v>
      </c>
      <c r="Z43" s="140" t="s">
        <v>415</v>
      </c>
      <c r="AA43" s="78">
        <v>46050</v>
      </c>
      <c r="AB43" s="71" t="s">
        <v>287</v>
      </c>
      <c r="AC43" s="71"/>
      <c r="AD43" s="71" t="s">
        <v>70</v>
      </c>
      <c r="AE43" s="254" t="s">
        <v>71</v>
      </c>
    </row>
    <row r="44" spans="1:31" ht="241.5" customHeight="1" x14ac:dyDescent="0.3">
      <c r="A44" s="93" t="s">
        <v>59</v>
      </c>
      <c r="B44" s="85" t="s">
        <v>8</v>
      </c>
      <c r="C44" s="86">
        <v>45833</v>
      </c>
      <c r="D44" s="87" t="s">
        <v>268</v>
      </c>
      <c r="E44" s="110">
        <v>1</v>
      </c>
      <c r="F44" s="85" t="s">
        <v>263</v>
      </c>
      <c r="G44" s="86">
        <v>45929</v>
      </c>
      <c r="H44" s="86">
        <v>46196</v>
      </c>
      <c r="I44" s="39" t="s">
        <v>63</v>
      </c>
      <c r="J44" s="54">
        <v>45953</v>
      </c>
      <c r="K44" s="55" t="s">
        <v>264</v>
      </c>
      <c r="L44" s="73">
        <v>0.25</v>
      </c>
      <c r="M44" s="28" t="s">
        <v>265</v>
      </c>
      <c r="N44" s="28" t="s">
        <v>266</v>
      </c>
      <c r="O44" s="28" t="s">
        <v>269</v>
      </c>
      <c r="P44" s="52" t="s">
        <v>68</v>
      </c>
      <c r="Q44" s="52" t="s">
        <v>69</v>
      </c>
      <c r="R44" s="52"/>
      <c r="S44" s="52" t="s">
        <v>70</v>
      </c>
      <c r="T44" s="130" t="s">
        <v>71</v>
      </c>
      <c r="U44" s="231">
        <v>46044</v>
      </c>
      <c r="V44" s="185" t="s">
        <v>412</v>
      </c>
      <c r="W44" s="141">
        <v>0.5</v>
      </c>
      <c r="X44" s="154" t="s">
        <v>413</v>
      </c>
      <c r="Y44" s="154" t="s">
        <v>414</v>
      </c>
      <c r="Z44" s="154" t="s">
        <v>416</v>
      </c>
      <c r="AA44" s="78">
        <v>46050</v>
      </c>
      <c r="AB44" s="71" t="s">
        <v>287</v>
      </c>
      <c r="AC44" s="71"/>
      <c r="AD44" s="71" t="s">
        <v>70</v>
      </c>
      <c r="AE44" s="254" t="s">
        <v>71</v>
      </c>
    </row>
    <row r="45" spans="1:31" ht="165" customHeight="1" x14ac:dyDescent="0.3">
      <c r="A45" s="93" t="s">
        <v>59</v>
      </c>
      <c r="B45" s="85" t="s">
        <v>14</v>
      </c>
      <c r="C45" s="86">
        <v>45832</v>
      </c>
      <c r="D45" s="87" t="s">
        <v>270</v>
      </c>
      <c r="E45" s="85">
        <v>2</v>
      </c>
      <c r="F45" s="85" t="s">
        <v>271</v>
      </c>
      <c r="G45" s="86">
        <v>45839</v>
      </c>
      <c r="H45" s="346">
        <v>46022</v>
      </c>
      <c r="I45" s="39" t="s">
        <v>63</v>
      </c>
      <c r="J45" s="54">
        <v>45905</v>
      </c>
      <c r="K45" s="55" t="s">
        <v>272</v>
      </c>
      <c r="L45" s="330">
        <v>0.5</v>
      </c>
      <c r="M45" s="41" t="s">
        <v>78</v>
      </c>
      <c r="N45" s="28" t="s">
        <v>274</v>
      </c>
      <c r="O45" s="41" t="s">
        <v>78</v>
      </c>
      <c r="P45" s="52" t="s">
        <v>68</v>
      </c>
      <c r="Q45" s="52" t="s">
        <v>165</v>
      </c>
      <c r="R45" s="52"/>
      <c r="S45" s="57" t="s">
        <v>70</v>
      </c>
      <c r="T45" s="230" t="s">
        <v>159</v>
      </c>
      <c r="U45" s="231">
        <v>45995</v>
      </c>
      <c r="V45" s="136" t="s">
        <v>417</v>
      </c>
      <c r="W45" s="330">
        <v>1</v>
      </c>
      <c r="X45" s="133" t="s">
        <v>418</v>
      </c>
      <c r="Y45" s="135" t="s">
        <v>419</v>
      </c>
      <c r="Z45" s="152" t="s">
        <v>285</v>
      </c>
      <c r="AA45" s="78">
        <v>46052</v>
      </c>
      <c r="AB45" s="71" t="s">
        <v>180</v>
      </c>
      <c r="AC45" s="71" t="s">
        <v>70</v>
      </c>
      <c r="AD45" s="46"/>
      <c r="AE45" s="247" t="s">
        <v>420</v>
      </c>
    </row>
    <row r="46" spans="1:31" ht="141" customHeight="1" x14ac:dyDescent="0.3">
      <c r="A46" s="93" t="s">
        <v>59</v>
      </c>
      <c r="B46" s="85" t="s">
        <v>14</v>
      </c>
      <c r="C46" s="86">
        <v>45832</v>
      </c>
      <c r="D46" s="87" t="s">
        <v>275</v>
      </c>
      <c r="E46" s="85">
        <v>1</v>
      </c>
      <c r="F46" s="85" t="s">
        <v>271</v>
      </c>
      <c r="G46" s="86">
        <v>45839</v>
      </c>
      <c r="H46" s="346">
        <v>46022</v>
      </c>
      <c r="I46" s="39" t="s">
        <v>63</v>
      </c>
      <c r="J46" s="54">
        <v>45895</v>
      </c>
      <c r="K46" s="55" t="s">
        <v>272</v>
      </c>
      <c r="L46" s="330">
        <v>1</v>
      </c>
      <c r="M46" s="28" t="s">
        <v>276</v>
      </c>
      <c r="N46" s="28" t="s">
        <v>274</v>
      </c>
      <c r="O46" s="41" t="s">
        <v>78</v>
      </c>
      <c r="P46" s="52" t="s">
        <v>68</v>
      </c>
      <c r="Q46" s="52" t="s">
        <v>180</v>
      </c>
      <c r="R46" s="52" t="s">
        <v>70</v>
      </c>
      <c r="S46" s="57"/>
      <c r="T46" s="225" t="s">
        <v>78</v>
      </c>
      <c r="U46" s="245" t="s">
        <v>294</v>
      </c>
      <c r="V46" s="185" t="s">
        <v>417</v>
      </c>
      <c r="W46" s="141">
        <v>1</v>
      </c>
      <c r="X46" s="154" t="s">
        <v>421</v>
      </c>
      <c r="Y46" s="152" t="s">
        <v>285</v>
      </c>
      <c r="Z46" s="152" t="s">
        <v>285</v>
      </c>
      <c r="AA46" s="78">
        <v>46052</v>
      </c>
      <c r="AB46" s="71" t="s">
        <v>180</v>
      </c>
      <c r="AC46" s="71" t="s">
        <v>70</v>
      </c>
      <c r="AD46" s="46"/>
      <c r="AE46" s="247" t="s">
        <v>422</v>
      </c>
    </row>
    <row r="47" spans="1:31" ht="139.5" customHeight="1" thickBot="1" x14ac:dyDescent="0.35">
      <c r="A47" s="111" t="s">
        <v>59</v>
      </c>
      <c r="B47" s="112" t="s">
        <v>14</v>
      </c>
      <c r="C47" s="113">
        <v>45832</v>
      </c>
      <c r="D47" s="114" t="s">
        <v>277</v>
      </c>
      <c r="E47" s="112">
        <v>4</v>
      </c>
      <c r="F47" s="112" t="s">
        <v>271</v>
      </c>
      <c r="G47" s="113">
        <v>45839</v>
      </c>
      <c r="H47" s="347">
        <v>46022</v>
      </c>
      <c r="I47" s="115" t="s">
        <v>63</v>
      </c>
      <c r="J47" s="371">
        <v>45912</v>
      </c>
      <c r="K47" s="62" t="s">
        <v>272</v>
      </c>
      <c r="L47" s="362">
        <v>0.5</v>
      </c>
      <c r="M47" s="28" t="s">
        <v>278</v>
      </c>
      <c r="N47" s="28" t="s">
        <v>274</v>
      </c>
      <c r="O47" s="41" t="s">
        <v>78</v>
      </c>
      <c r="P47" s="52" t="s">
        <v>68</v>
      </c>
      <c r="Q47" s="52" t="s">
        <v>165</v>
      </c>
      <c r="R47" s="364"/>
      <c r="S47" s="365" t="s">
        <v>70</v>
      </c>
      <c r="T47" s="227" t="s">
        <v>159</v>
      </c>
      <c r="U47" s="255" t="s">
        <v>423</v>
      </c>
      <c r="V47" s="256" t="s">
        <v>417</v>
      </c>
      <c r="W47" s="370">
        <v>1</v>
      </c>
      <c r="X47" s="257" t="s">
        <v>424</v>
      </c>
      <c r="Y47" s="258" t="s">
        <v>419</v>
      </c>
      <c r="Z47" s="283" t="s">
        <v>285</v>
      </c>
      <c r="AA47" s="259">
        <v>46052</v>
      </c>
      <c r="AB47" s="260" t="s">
        <v>180</v>
      </c>
      <c r="AC47" s="260" t="s">
        <v>70</v>
      </c>
      <c r="AD47" s="261"/>
      <c r="AE47" s="262" t="s">
        <v>425</v>
      </c>
    </row>
    <row r="48" spans="1:31" ht="16.5" customHeight="1" x14ac:dyDescent="0.3">
      <c r="A48" s="116"/>
      <c r="B48" s="116"/>
      <c r="C48" s="117"/>
      <c r="D48" s="118"/>
      <c r="E48" s="284">
        <v>42</v>
      </c>
      <c r="F48" s="116"/>
      <c r="G48" s="117"/>
      <c r="H48" s="117"/>
      <c r="I48" s="116"/>
      <c r="J48" s="119"/>
      <c r="K48" s="372"/>
      <c r="L48" s="121"/>
      <c r="M48" s="122"/>
      <c r="N48" s="122"/>
      <c r="O48" s="122"/>
      <c r="P48" s="123"/>
      <c r="Q48" s="123"/>
      <c r="R48" s="124">
        <f>COUNTIF(R6:R47,"X")</f>
        <v>9</v>
      </c>
      <c r="S48" s="124">
        <f>COUNTIF(S6:S47,"X")</f>
        <v>32</v>
      </c>
      <c r="T48" s="373"/>
      <c r="U48" s="116"/>
      <c r="V48" s="116"/>
      <c r="W48" s="367"/>
      <c r="X48" s="116"/>
      <c r="Y48" s="276"/>
      <c r="Z48" s="116"/>
      <c r="AA48" s="116"/>
      <c r="AB48" s="116"/>
      <c r="AC48" s="124">
        <f>COUNTIF(AC6:AC47,"X")</f>
        <v>32</v>
      </c>
      <c r="AD48" s="124">
        <f>COUNTIF(AD6:AD47,"X")</f>
        <v>10</v>
      </c>
      <c r="AE48" s="116"/>
    </row>
    <row r="49" spans="1:31" x14ac:dyDescent="0.3">
      <c r="A49" s="116"/>
      <c r="B49" s="116"/>
      <c r="C49" s="117"/>
      <c r="D49" s="118"/>
      <c r="E49" s="116"/>
      <c r="F49" s="116"/>
      <c r="G49" s="117"/>
      <c r="H49" s="117"/>
      <c r="I49" s="116"/>
      <c r="J49" s="119"/>
      <c r="K49" s="120"/>
      <c r="L49" s="121"/>
      <c r="M49" s="122"/>
      <c r="N49" s="122"/>
      <c r="O49" s="122"/>
      <c r="P49" s="123"/>
      <c r="Q49" s="123"/>
      <c r="R49" s="321">
        <f>S48+R48</f>
        <v>41</v>
      </c>
      <c r="S49" s="321"/>
      <c r="T49" s="123"/>
      <c r="U49" s="116"/>
      <c r="V49" s="116"/>
      <c r="W49" s="116"/>
      <c r="X49" s="116"/>
      <c r="Y49" s="276"/>
      <c r="Z49" s="116"/>
      <c r="AA49" s="116"/>
      <c r="AB49" s="116"/>
      <c r="AC49" s="322">
        <f>AC48+AD48</f>
        <v>42</v>
      </c>
      <c r="AD49" s="322"/>
      <c r="AE49" s="116"/>
    </row>
    <row r="50" spans="1:31" x14ac:dyDescent="0.3">
      <c r="A50" s="116"/>
      <c r="B50" s="116"/>
      <c r="C50" s="117"/>
      <c r="D50" s="118"/>
      <c r="E50" s="116"/>
      <c r="F50" s="116"/>
      <c r="G50" s="117"/>
      <c r="H50" s="117"/>
      <c r="I50" s="116"/>
      <c r="J50" s="119"/>
      <c r="K50" s="120"/>
      <c r="L50" s="121"/>
      <c r="M50" s="122"/>
      <c r="N50" s="122"/>
      <c r="O50" s="122"/>
      <c r="P50" s="123"/>
      <c r="Q50" s="123"/>
      <c r="R50" s="123"/>
      <c r="S50" s="123"/>
      <c r="T50" s="123"/>
      <c r="U50" s="116"/>
      <c r="V50" s="116"/>
      <c r="W50" s="116"/>
      <c r="X50" s="116"/>
      <c r="Y50" s="276"/>
      <c r="Z50" s="116"/>
      <c r="AA50" s="116"/>
      <c r="AB50" s="116"/>
      <c r="AC50" s="116"/>
      <c r="AD50" s="116"/>
      <c r="AE50" s="116"/>
    </row>
    <row r="51" spans="1:31" x14ac:dyDescent="0.3">
      <c r="A51" s="116"/>
      <c r="B51" s="116"/>
      <c r="C51" s="117"/>
      <c r="D51" s="118"/>
      <c r="E51" s="116"/>
      <c r="F51" s="116"/>
      <c r="G51" s="117"/>
      <c r="H51" s="117"/>
      <c r="I51" s="116"/>
      <c r="J51" s="119"/>
      <c r="K51" s="120"/>
      <c r="L51" s="121"/>
      <c r="M51" s="122"/>
      <c r="N51" s="122"/>
      <c r="O51" s="122"/>
      <c r="P51" s="123"/>
      <c r="Q51" s="123"/>
      <c r="R51" s="123"/>
      <c r="S51" s="123"/>
      <c r="T51" s="123"/>
      <c r="U51" s="116"/>
      <c r="V51" s="116"/>
      <c r="W51" s="116"/>
      <c r="X51" s="116"/>
      <c r="Y51" s="276"/>
      <c r="Z51" s="116"/>
      <c r="AA51" s="116"/>
      <c r="AB51" s="116"/>
      <c r="AC51" s="116"/>
      <c r="AD51" s="116"/>
      <c r="AE51" s="116"/>
    </row>
    <row r="52" spans="1:31" x14ac:dyDescent="0.3">
      <c r="A52" s="116"/>
      <c r="B52" s="116"/>
      <c r="C52" s="117"/>
      <c r="D52" s="118"/>
      <c r="E52" s="116"/>
      <c r="F52" s="116"/>
      <c r="G52" s="117"/>
      <c r="H52" s="117"/>
      <c r="I52" s="116"/>
      <c r="J52" s="119"/>
      <c r="K52" s="120"/>
      <c r="L52" s="121"/>
      <c r="M52" s="122"/>
      <c r="N52" s="122"/>
      <c r="O52" s="122"/>
      <c r="P52" s="123"/>
      <c r="Q52" s="123"/>
      <c r="R52" s="123"/>
      <c r="S52" s="123"/>
      <c r="T52" s="123"/>
      <c r="U52" s="116"/>
      <c r="V52" s="116"/>
      <c r="W52" s="116"/>
      <c r="X52" s="116"/>
      <c r="Y52" s="276"/>
      <c r="Z52" s="116"/>
      <c r="AA52" s="116"/>
      <c r="AB52" s="116"/>
      <c r="AC52" s="116"/>
      <c r="AD52" s="116"/>
      <c r="AE52" s="116"/>
    </row>
    <row r="53" spans="1:31" x14ac:dyDescent="0.3">
      <c r="A53" s="116"/>
      <c r="B53" s="116"/>
      <c r="C53" s="117"/>
      <c r="D53" s="118"/>
      <c r="E53" s="116"/>
      <c r="F53" s="116"/>
      <c r="G53" s="117"/>
      <c r="H53" s="117"/>
      <c r="I53" s="116"/>
      <c r="J53" s="119"/>
      <c r="K53" s="120"/>
      <c r="L53" s="121"/>
      <c r="M53" s="122"/>
      <c r="N53" s="122"/>
      <c r="O53" s="122"/>
      <c r="P53" s="123"/>
      <c r="Q53" s="123"/>
      <c r="R53" s="123"/>
      <c r="S53" s="123"/>
      <c r="T53" s="123"/>
      <c r="U53" s="116"/>
      <c r="V53" s="116"/>
      <c r="W53" s="116"/>
      <c r="X53" s="116"/>
      <c r="Y53" s="276"/>
      <c r="Z53" s="116"/>
      <c r="AA53" s="116"/>
      <c r="AB53" s="116"/>
      <c r="AC53" s="116"/>
      <c r="AD53" s="116"/>
      <c r="AE53" s="116"/>
    </row>
    <row r="54" spans="1:31" x14ac:dyDescent="0.3">
      <c r="A54" s="116"/>
      <c r="B54" s="116"/>
      <c r="C54" s="117"/>
      <c r="D54" s="118"/>
      <c r="E54" s="116"/>
      <c r="F54" s="116"/>
      <c r="G54" s="117"/>
      <c r="H54" s="117"/>
      <c r="I54" s="116"/>
      <c r="J54" s="119"/>
      <c r="K54" s="120"/>
      <c r="L54" s="121"/>
      <c r="M54" s="122"/>
      <c r="N54" s="122"/>
      <c r="O54" s="122"/>
      <c r="P54" s="123"/>
      <c r="Q54" s="123"/>
      <c r="R54" s="123"/>
      <c r="S54" s="123"/>
      <c r="T54" s="123"/>
      <c r="U54" s="116"/>
      <c r="V54" s="116"/>
      <c r="W54" s="116"/>
      <c r="X54" s="116"/>
      <c r="Y54" s="276"/>
      <c r="Z54" s="116"/>
      <c r="AA54" s="116"/>
      <c r="AB54" s="116"/>
      <c r="AC54" s="116"/>
      <c r="AD54" s="116"/>
      <c r="AE54" s="116"/>
    </row>
    <row r="55" spans="1:31" x14ac:dyDescent="0.3">
      <c r="A55" s="116"/>
      <c r="B55" s="116"/>
      <c r="C55" s="117"/>
      <c r="D55" s="118"/>
      <c r="E55" s="116"/>
      <c r="F55" s="116"/>
      <c r="G55" s="117"/>
      <c r="H55" s="117"/>
      <c r="I55" s="116"/>
      <c r="J55" s="119"/>
      <c r="K55" s="120"/>
      <c r="L55" s="121"/>
      <c r="M55" s="122"/>
      <c r="N55" s="122"/>
      <c r="O55" s="122"/>
      <c r="P55" s="123"/>
      <c r="Q55" s="123"/>
      <c r="R55" s="123"/>
      <c r="S55" s="123"/>
      <c r="T55" s="123"/>
      <c r="U55" s="116"/>
      <c r="V55" s="116"/>
      <c r="W55" s="116"/>
      <c r="X55" s="116"/>
      <c r="Y55" s="276"/>
      <c r="Z55" s="116"/>
      <c r="AA55" s="116"/>
      <c r="AB55" s="116"/>
      <c r="AC55" s="116"/>
      <c r="AD55" s="116"/>
      <c r="AE55" s="116"/>
    </row>
    <row r="56" spans="1:31" x14ac:dyDescent="0.3">
      <c r="A56" s="116"/>
      <c r="B56" s="116"/>
      <c r="C56" s="117"/>
      <c r="D56" s="118"/>
      <c r="E56" s="116"/>
      <c r="F56" s="116"/>
      <c r="G56" s="117"/>
      <c r="H56" s="117"/>
      <c r="I56" s="116"/>
      <c r="J56" s="119"/>
      <c r="K56" s="120"/>
      <c r="L56" s="121"/>
      <c r="M56" s="122"/>
      <c r="N56" s="122"/>
      <c r="O56" s="122"/>
      <c r="P56" s="123"/>
      <c r="Q56" s="123"/>
      <c r="R56" s="123"/>
      <c r="S56" s="123"/>
      <c r="T56" s="123"/>
      <c r="U56" s="116"/>
      <c r="V56" s="116"/>
      <c r="W56" s="116"/>
      <c r="X56" s="116"/>
      <c r="Y56" s="276"/>
      <c r="Z56" s="116"/>
      <c r="AA56" s="116"/>
      <c r="AB56" s="116"/>
      <c r="AC56" s="116"/>
      <c r="AD56" s="116"/>
      <c r="AE56" s="116"/>
    </row>
    <row r="57" spans="1:31" x14ac:dyDescent="0.3">
      <c r="A57" s="116"/>
      <c r="B57" s="116"/>
      <c r="C57" s="117"/>
      <c r="D57" s="118"/>
      <c r="E57" s="116"/>
      <c r="F57" s="116"/>
      <c r="G57" s="117"/>
      <c r="H57" s="117"/>
      <c r="I57" s="116"/>
      <c r="J57" s="119"/>
      <c r="K57" s="120"/>
      <c r="L57" s="121"/>
      <c r="M57" s="122"/>
      <c r="N57" s="122"/>
      <c r="O57" s="122"/>
      <c r="P57" s="123"/>
      <c r="Q57" s="123"/>
      <c r="R57" s="123"/>
      <c r="S57" s="123"/>
      <c r="T57" s="123"/>
      <c r="U57" s="116"/>
      <c r="V57" s="116"/>
      <c r="W57" s="116"/>
      <c r="X57" s="116"/>
      <c r="Y57" s="276"/>
      <c r="Z57" s="116"/>
      <c r="AA57" s="116"/>
      <c r="AB57" s="116"/>
      <c r="AC57" s="116"/>
      <c r="AD57" s="116"/>
      <c r="AE57" s="116"/>
    </row>
    <row r="58" spans="1:31" x14ac:dyDescent="0.3">
      <c r="A58" s="116"/>
      <c r="B58" s="116"/>
      <c r="C58" s="117"/>
      <c r="D58" s="118"/>
      <c r="E58" s="116"/>
      <c r="F58" s="116"/>
      <c r="G58" s="117"/>
      <c r="H58" s="117"/>
      <c r="I58" s="116"/>
      <c r="J58" s="119"/>
      <c r="K58" s="120"/>
      <c r="L58" s="121"/>
      <c r="M58" s="122"/>
      <c r="N58" s="122"/>
      <c r="O58" s="122"/>
      <c r="P58" s="123"/>
      <c r="Q58" s="123"/>
      <c r="R58" s="123"/>
      <c r="S58" s="123"/>
      <c r="T58" s="123"/>
      <c r="U58" s="116"/>
      <c r="V58" s="116"/>
      <c r="W58" s="116"/>
      <c r="X58" s="116"/>
      <c r="Y58" s="276"/>
      <c r="Z58" s="116"/>
      <c r="AA58" s="116"/>
      <c r="AB58" s="116"/>
      <c r="AC58" s="116"/>
      <c r="AD58" s="116"/>
      <c r="AE58" s="116"/>
    </row>
    <row r="59" spans="1:31" x14ac:dyDescent="0.3">
      <c r="A59" s="116"/>
      <c r="B59" s="116"/>
      <c r="C59" s="117"/>
      <c r="D59" s="118"/>
      <c r="E59" s="116"/>
      <c r="F59" s="116"/>
      <c r="G59" s="117"/>
      <c r="H59" s="117"/>
      <c r="I59" s="116"/>
      <c r="J59" s="119"/>
      <c r="K59" s="120"/>
      <c r="L59" s="121"/>
      <c r="M59" s="122"/>
      <c r="N59" s="122"/>
      <c r="O59" s="122"/>
      <c r="P59" s="123"/>
      <c r="Q59" s="123"/>
      <c r="R59" s="123"/>
      <c r="S59" s="123"/>
      <c r="T59" s="123"/>
      <c r="U59" s="116"/>
      <c r="V59" s="116"/>
      <c r="W59" s="116"/>
      <c r="X59" s="116"/>
      <c r="Y59" s="276"/>
      <c r="Z59" s="116"/>
      <c r="AA59" s="116"/>
      <c r="AB59" s="116"/>
      <c r="AC59" s="116"/>
      <c r="AD59" s="116"/>
      <c r="AE59" s="116"/>
    </row>
    <row r="60" spans="1:31" x14ac:dyDescent="0.3">
      <c r="A60" s="116"/>
      <c r="B60" s="116"/>
      <c r="C60" s="117"/>
      <c r="D60" s="118"/>
      <c r="E60" s="116"/>
      <c r="F60" s="116"/>
      <c r="G60" s="117"/>
      <c r="H60" s="117"/>
      <c r="I60" s="116"/>
      <c r="J60" s="119"/>
      <c r="K60" s="120"/>
      <c r="L60" s="121"/>
      <c r="M60" s="122"/>
      <c r="N60" s="122"/>
      <c r="O60" s="122"/>
      <c r="P60" s="123"/>
      <c r="Q60" s="123"/>
      <c r="R60" s="123"/>
      <c r="S60" s="123"/>
      <c r="T60" s="123"/>
      <c r="U60" s="116"/>
      <c r="V60" s="116"/>
      <c r="W60" s="116"/>
      <c r="X60" s="116"/>
      <c r="Y60" s="276"/>
      <c r="Z60" s="116"/>
      <c r="AA60" s="116"/>
      <c r="AB60" s="116"/>
      <c r="AC60" s="116"/>
      <c r="AD60" s="116"/>
      <c r="AE60" s="116"/>
    </row>
    <row r="61" spans="1:31" x14ac:dyDescent="0.3">
      <c r="A61" s="116"/>
      <c r="B61" s="116"/>
      <c r="C61" s="117"/>
      <c r="D61" s="118"/>
      <c r="E61" s="116"/>
      <c r="F61" s="116"/>
      <c r="G61" s="117"/>
      <c r="H61" s="117"/>
      <c r="I61" s="116"/>
      <c r="J61" s="119"/>
      <c r="K61" s="120"/>
      <c r="L61" s="121"/>
      <c r="M61" s="122"/>
      <c r="N61" s="122"/>
      <c r="O61" s="122"/>
      <c r="P61" s="123"/>
      <c r="Q61" s="123"/>
      <c r="R61" s="123"/>
      <c r="S61" s="123"/>
      <c r="T61" s="123"/>
      <c r="U61" s="116"/>
      <c r="V61" s="116"/>
      <c r="W61" s="116"/>
      <c r="X61" s="116"/>
      <c r="Y61" s="276"/>
      <c r="Z61" s="116"/>
      <c r="AA61" s="116"/>
      <c r="AB61" s="116"/>
      <c r="AC61" s="116"/>
      <c r="AD61" s="116"/>
      <c r="AE61" s="116"/>
    </row>
    <row r="62" spans="1:31" x14ac:dyDescent="0.3">
      <c r="A62" s="116"/>
      <c r="B62" s="116"/>
      <c r="C62" s="117"/>
      <c r="D62" s="118"/>
      <c r="E62" s="116"/>
      <c r="F62" s="116"/>
      <c r="G62" s="117"/>
      <c r="H62" s="117"/>
      <c r="I62" s="116"/>
      <c r="J62" s="119"/>
      <c r="K62" s="120"/>
      <c r="L62" s="121"/>
      <c r="M62" s="122"/>
      <c r="N62" s="122"/>
      <c r="O62" s="122"/>
      <c r="P62" s="123"/>
      <c r="Q62" s="123"/>
      <c r="R62" s="123"/>
      <c r="S62" s="123"/>
      <c r="T62" s="123"/>
      <c r="U62" s="116"/>
      <c r="V62" s="116"/>
      <c r="W62" s="116"/>
      <c r="X62" s="116"/>
      <c r="Y62" s="276"/>
      <c r="Z62" s="116"/>
      <c r="AA62" s="116"/>
      <c r="AB62" s="116"/>
      <c r="AC62" s="116"/>
      <c r="AD62" s="116"/>
      <c r="AE62" s="116"/>
    </row>
    <row r="63" spans="1:31" x14ac:dyDescent="0.3">
      <c r="A63" s="116"/>
      <c r="B63" s="116"/>
      <c r="C63" s="117"/>
      <c r="D63" s="118"/>
      <c r="E63" s="116"/>
      <c r="F63" s="116"/>
      <c r="G63" s="117"/>
      <c r="H63" s="117"/>
      <c r="I63" s="116"/>
      <c r="J63" s="119"/>
      <c r="K63" s="120"/>
      <c r="L63" s="121"/>
      <c r="M63" s="122"/>
      <c r="N63" s="122"/>
      <c r="O63" s="122"/>
      <c r="P63" s="123"/>
      <c r="Q63" s="123"/>
      <c r="R63" s="123"/>
      <c r="S63" s="123"/>
      <c r="T63" s="123"/>
      <c r="U63" s="116"/>
      <c r="V63" s="116"/>
      <c r="W63" s="116"/>
      <c r="X63" s="116"/>
      <c r="Y63" s="276"/>
      <c r="Z63" s="116"/>
      <c r="AA63" s="116"/>
      <c r="AB63" s="116"/>
      <c r="AC63" s="116"/>
      <c r="AD63" s="116"/>
      <c r="AE63" s="116"/>
    </row>
    <row r="64" spans="1:31" x14ac:dyDescent="0.3">
      <c r="A64" s="116"/>
      <c r="B64" s="116"/>
      <c r="C64" s="117"/>
      <c r="D64" s="118"/>
      <c r="E64" s="116"/>
      <c r="F64" s="116"/>
      <c r="G64" s="117"/>
      <c r="H64" s="117"/>
      <c r="I64" s="116"/>
      <c r="J64" s="119"/>
      <c r="K64" s="120"/>
      <c r="L64" s="121"/>
      <c r="M64" s="122"/>
      <c r="N64" s="122"/>
      <c r="O64" s="122"/>
      <c r="P64" s="123"/>
      <c r="Q64" s="123"/>
      <c r="R64" s="123"/>
      <c r="S64" s="123"/>
      <c r="T64" s="123"/>
      <c r="U64" s="116"/>
      <c r="V64" s="116"/>
      <c r="W64" s="116"/>
      <c r="X64" s="116"/>
      <c r="Y64" s="276"/>
      <c r="Z64" s="116"/>
      <c r="AA64" s="116"/>
      <c r="AB64" s="116"/>
      <c r="AC64" s="116"/>
      <c r="AD64" s="116"/>
      <c r="AE64" s="116"/>
    </row>
    <row r="65" spans="1:31" x14ac:dyDescent="0.3">
      <c r="A65" s="116"/>
      <c r="B65" s="116"/>
      <c r="C65" s="117"/>
      <c r="D65" s="118"/>
      <c r="E65" s="116"/>
      <c r="F65" s="116"/>
      <c r="G65" s="117"/>
      <c r="H65" s="117"/>
      <c r="I65" s="116"/>
      <c r="J65" s="119"/>
      <c r="K65" s="120"/>
      <c r="L65" s="121"/>
      <c r="M65" s="122"/>
      <c r="N65" s="122"/>
      <c r="O65" s="122"/>
      <c r="P65" s="123"/>
      <c r="Q65" s="123"/>
      <c r="R65" s="123"/>
      <c r="S65" s="123"/>
      <c r="T65" s="123"/>
      <c r="U65" s="116"/>
      <c r="V65" s="116"/>
      <c r="W65" s="116"/>
      <c r="X65" s="116"/>
      <c r="Y65" s="276"/>
      <c r="Z65" s="116"/>
      <c r="AA65" s="116"/>
      <c r="AB65" s="116"/>
      <c r="AC65" s="116"/>
      <c r="AD65" s="116"/>
      <c r="AE65" s="116"/>
    </row>
    <row r="66" spans="1:31" x14ac:dyDescent="0.3">
      <c r="A66" s="116"/>
      <c r="B66" s="116"/>
      <c r="C66" s="117"/>
      <c r="D66" s="118"/>
      <c r="E66" s="116"/>
      <c r="F66" s="116"/>
      <c r="G66" s="117"/>
      <c r="H66" s="117"/>
      <c r="I66" s="116"/>
      <c r="J66" s="119"/>
      <c r="K66" s="120"/>
      <c r="L66" s="121"/>
      <c r="M66" s="122"/>
      <c r="N66" s="122"/>
      <c r="O66" s="122"/>
      <c r="P66" s="123"/>
      <c r="Q66" s="123"/>
      <c r="R66" s="123"/>
      <c r="S66" s="123"/>
      <c r="T66" s="123"/>
      <c r="U66" s="116"/>
      <c r="V66" s="116"/>
      <c r="W66" s="116"/>
      <c r="X66" s="116"/>
      <c r="Y66" s="276"/>
      <c r="Z66" s="116"/>
      <c r="AA66" s="116"/>
      <c r="AB66" s="116"/>
      <c r="AC66" s="116"/>
      <c r="AD66" s="116"/>
      <c r="AE66" s="116"/>
    </row>
    <row r="67" spans="1:31" x14ac:dyDescent="0.3">
      <c r="A67" s="116"/>
      <c r="B67" s="116"/>
      <c r="C67" s="117"/>
      <c r="D67" s="118"/>
      <c r="E67" s="116"/>
      <c r="F67" s="116"/>
      <c r="G67" s="117"/>
      <c r="H67" s="117"/>
      <c r="I67" s="116"/>
      <c r="J67" s="119"/>
      <c r="K67" s="120"/>
      <c r="L67" s="121"/>
      <c r="M67" s="122"/>
      <c r="N67" s="122"/>
      <c r="O67" s="122"/>
      <c r="P67" s="123"/>
      <c r="Q67" s="123"/>
      <c r="R67" s="123"/>
      <c r="S67" s="123"/>
      <c r="T67" s="123"/>
      <c r="U67" s="116"/>
      <c r="V67" s="116"/>
      <c r="W67" s="116"/>
      <c r="X67" s="116"/>
      <c r="Y67" s="276"/>
      <c r="Z67" s="116"/>
      <c r="AA67" s="116"/>
      <c r="AB67" s="116"/>
      <c r="AC67" s="116"/>
      <c r="AD67" s="116"/>
      <c r="AE67" s="116"/>
    </row>
    <row r="68" spans="1:31" x14ac:dyDescent="0.3">
      <c r="A68" s="116"/>
      <c r="B68" s="116"/>
      <c r="C68" s="117"/>
      <c r="D68" s="118"/>
      <c r="E68" s="116"/>
      <c r="F68" s="116"/>
      <c r="G68" s="117"/>
      <c r="H68" s="117"/>
      <c r="I68" s="116"/>
      <c r="J68" s="119"/>
      <c r="K68" s="120"/>
      <c r="L68" s="121"/>
      <c r="M68" s="122"/>
      <c r="N68" s="122"/>
      <c r="O68" s="122"/>
      <c r="P68" s="123"/>
      <c r="Q68" s="123"/>
      <c r="R68" s="123"/>
      <c r="S68" s="123"/>
      <c r="T68" s="123"/>
      <c r="U68" s="116"/>
      <c r="V68" s="116"/>
      <c r="W68" s="116"/>
      <c r="X68" s="116"/>
      <c r="Y68" s="276"/>
      <c r="Z68" s="116"/>
      <c r="AA68" s="116"/>
      <c r="AB68" s="116"/>
      <c r="AC68" s="116"/>
      <c r="AD68" s="116"/>
      <c r="AE68" s="116"/>
    </row>
    <row r="69" spans="1:31" x14ac:dyDescent="0.3">
      <c r="A69" s="116"/>
      <c r="B69" s="116"/>
      <c r="C69" s="117"/>
      <c r="D69" s="118"/>
      <c r="E69" s="116"/>
      <c r="F69" s="116"/>
      <c r="G69" s="117"/>
      <c r="H69" s="117"/>
      <c r="I69" s="116"/>
      <c r="J69" s="119"/>
      <c r="K69" s="120"/>
      <c r="L69" s="121"/>
      <c r="M69" s="122"/>
      <c r="N69" s="122"/>
      <c r="O69" s="122"/>
      <c r="P69" s="123"/>
      <c r="Q69" s="123"/>
      <c r="R69" s="123"/>
      <c r="S69" s="123"/>
      <c r="T69" s="123"/>
      <c r="U69" s="116"/>
      <c r="V69" s="116"/>
      <c r="W69" s="116"/>
      <c r="X69" s="116"/>
      <c r="Y69" s="276"/>
      <c r="Z69" s="116"/>
      <c r="AA69" s="116"/>
      <c r="AB69" s="116"/>
      <c r="AC69" s="116"/>
      <c r="AD69" s="116"/>
      <c r="AE69" s="116"/>
    </row>
    <row r="70" spans="1:31" x14ac:dyDescent="0.3">
      <c r="A70" s="116"/>
      <c r="B70" s="116"/>
      <c r="C70" s="117"/>
      <c r="D70" s="118"/>
      <c r="E70" s="116"/>
      <c r="F70" s="116"/>
      <c r="G70" s="117"/>
      <c r="H70" s="117"/>
      <c r="I70" s="116"/>
      <c r="J70" s="119"/>
      <c r="K70" s="120"/>
      <c r="L70" s="121"/>
      <c r="M70" s="122"/>
      <c r="N70" s="122"/>
      <c r="O70" s="122"/>
      <c r="P70" s="123"/>
      <c r="Q70" s="123"/>
      <c r="R70" s="123"/>
      <c r="S70" s="123"/>
      <c r="T70" s="123"/>
      <c r="U70" s="116"/>
      <c r="V70" s="116"/>
      <c r="W70" s="116"/>
      <c r="X70" s="116"/>
      <c r="Y70" s="276"/>
      <c r="Z70" s="116"/>
      <c r="AA70" s="116"/>
      <c r="AB70" s="116"/>
      <c r="AC70" s="116"/>
      <c r="AD70" s="116"/>
      <c r="AE70" s="116"/>
    </row>
    <row r="71" spans="1:31" x14ac:dyDescent="0.3">
      <c r="A71" s="116"/>
      <c r="B71" s="116"/>
      <c r="C71" s="117"/>
      <c r="D71" s="118"/>
      <c r="E71" s="116"/>
      <c r="F71" s="116"/>
      <c r="G71" s="117"/>
      <c r="H71" s="117"/>
      <c r="I71" s="116"/>
      <c r="J71" s="119"/>
      <c r="K71" s="120"/>
      <c r="L71" s="121"/>
      <c r="M71" s="122"/>
      <c r="N71" s="122"/>
      <c r="O71" s="122"/>
      <c r="P71" s="123"/>
      <c r="Q71" s="123"/>
      <c r="R71" s="123"/>
      <c r="S71" s="123"/>
      <c r="T71" s="123"/>
      <c r="U71" s="116"/>
      <c r="V71" s="116"/>
      <c r="W71" s="116"/>
      <c r="X71" s="116"/>
      <c r="Y71" s="276"/>
      <c r="Z71" s="116"/>
      <c r="AA71" s="116"/>
      <c r="AB71" s="116"/>
      <c r="AC71" s="116"/>
      <c r="AD71" s="116"/>
      <c r="AE71" s="116"/>
    </row>
  </sheetData>
  <sheetProtection formatCells="0" formatColumns="0" formatRows="0" autoFilter="0"/>
  <autoFilter ref="A5:AE49" xr:uid="{1A644416-5EB2-465E-9292-4A1B2614B0CF}"/>
  <mergeCells count="47">
    <mergeCell ref="AC49:AD49"/>
    <mergeCell ref="R3:T3"/>
    <mergeCell ref="AC3:AE3"/>
    <mergeCell ref="A35:A36"/>
    <mergeCell ref="B35:B36"/>
    <mergeCell ref="C35:C36"/>
    <mergeCell ref="D35:D36"/>
    <mergeCell ref="N35:N36"/>
    <mergeCell ref="R49:S49"/>
    <mergeCell ref="AC4:AD4"/>
    <mergeCell ref="AE4:AE5"/>
    <mergeCell ref="A30:A31"/>
    <mergeCell ref="B30:B31"/>
    <mergeCell ref="C30:C31"/>
    <mergeCell ref="D30:D31"/>
    <mergeCell ref="W4:W5"/>
    <mergeCell ref="X4:X5"/>
    <mergeCell ref="Y4:Y5"/>
    <mergeCell ref="Z4:Z5"/>
    <mergeCell ref="AA4:AA5"/>
    <mergeCell ref="AB4:AB5"/>
    <mergeCell ref="P4:P5"/>
    <mergeCell ref="Q4:Q5"/>
    <mergeCell ref="R4:S4"/>
    <mergeCell ref="T4:T5"/>
    <mergeCell ref="U4:U5"/>
    <mergeCell ref="V4:V5"/>
    <mergeCell ref="J4:J5"/>
    <mergeCell ref="K4:K5"/>
    <mergeCell ref="L4:L5"/>
    <mergeCell ref="M4:M5"/>
    <mergeCell ref="N4:N5"/>
    <mergeCell ref="O4:O5"/>
    <mergeCell ref="A4:A5"/>
    <mergeCell ref="B4:B5"/>
    <mergeCell ref="C4:C5"/>
    <mergeCell ref="D4:D5"/>
    <mergeCell ref="E4:E5"/>
    <mergeCell ref="F4:F5"/>
    <mergeCell ref="G4:G5"/>
    <mergeCell ref="H4:H5"/>
    <mergeCell ref="I4:I5"/>
    <mergeCell ref="C1:G1"/>
    <mergeCell ref="A3:C3"/>
    <mergeCell ref="D3:I3"/>
    <mergeCell ref="J3:O3"/>
    <mergeCell ref="U3:Z3"/>
  </mergeCells>
  <hyperlinks>
    <hyperlink ref="N31" r:id="rId1" xr:uid="{9D4D6658-602E-4265-AFAA-107CC5D51B82}"/>
    <hyperlink ref="N27" r:id="rId2" xr:uid="{59D8EEFA-A557-45ED-B611-F9F9911A9C30}"/>
    <hyperlink ref="N28" r:id="rId3" xr:uid="{81DF9301-7318-4A98-95E2-EFB2D882AB05}"/>
    <hyperlink ref="Y11" r:id="rId4" display="https://diancolombia.sharepoint.com/sites/DSIAL/DSIALDespacho/Forms/AllItems.aspx?id=%2Fsites%2FDSIAL%2FDSIALDespacho%2FDESPACHO%5F2025%2F2%2E%20%20Planeaci%C3%B3n%2FCOMITE%20TAC%202025&amp;viewid=44d8daa1%2Dec84%2D4307%2Db628%2Dd911e17755fc&amp;p=true&amp;xsdata=MDV8MDJ8fDk4MzMwMGJiYzcxYjRmZmM2YWFkMDhkZTY1OWM4NTdmfGZhYjI2ZTVhNzM3YTQ0Mzg4Y2NkOGU0NjVlY2YyMWQ4fDB8MHw2MzkwNTk5MjAwNjIyMjI5NTJ8VW5rbm93bnxWR1ZoYlhOVFpXTjFjbWwwZVZObGNuWnBZMlY4ZXlKRFFTSTZJbFJsWVcxelgwRlVVRk5sY25acFkyVmZVMUJQVEU5R0lpd2lWaUk2SWpBdU1DNHdNREF3SWl3aVVDSTZJbGRwYmpNeUlpd2lRVTRpT2lKUGRHaGxjaUlzSWxkVUlqb3hNWDA9fDF8TDJOb1lYUnpMekU1T2pNNU1tVmhPV1l4TFdGa05XRXROR00zWlMxaFpEUXpMVFZqTURnMU1qSmxNMlV6TjE4M00yVXlNamhpWXkwMk4yWTRMVFJoTXpVdFlUVTFNeTB3TnpObU1UZzFPV1pqT1dGQWRXNXhMbWRpYkM1emNHRmpaWE12YldWemMyRm5aWE12TVRjM01ETTVOVEl3TkRFMU13PT18NTYxMTNkYTMzOWQ1NDllODBlZTkwOGRlNjU5Yzg1N2Z8NDg2YzYzYTEyN2JmNDEzYzg2ODE2MjcxNmYyMjNkYjc%3D&amp;sdata=Z1d3SzBQRW9jcS9Nb1hCY1ZialJPS1g5NDBTZGQ2aUxVTEVBQ2haZlNKaz0%3D&amp;ovuser=fab26e5a-737a-4438-8ccd-8e465ecf21d8%2Cfmorenos1%40dian.gov.co" xr:uid="{6609B05F-3A2D-4BB4-9706-6CD91BA7263B}"/>
    <hyperlink ref="Y21" r:id="rId5" xr:uid="{57533285-EEA7-42F7-96BE-1EB11A7D2970}"/>
    <hyperlink ref="Y22" r:id="rId6" xr:uid="{5238425A-F617-4A7E-A948-5BB7A98BDB15}"/>
    <hyperlink ref="Y18" r:id="rId7" display="https://diancolombia.sharepoint.com/sites/Div-IAPO-Serv-Ciud/Shared%20Documents/Forms/AllItems.aspx?id=%2Fsites%2FDiv%2DIAPO%2DServ%2DCiud%2FShared%20Documents%2FCLAUDIA%20LILIANA%20JARAMILLO%20GARZON%2FCAPACITACIONES%20PUNTOS%20MOVILES%2FEVIDENCIAS%20CUARTO%20TRIMESTRE&amp;viewid=56fcf751%2Dc893%2D47ee%2D8949%2De6015078f91d&amp;ovuser=fab26e5a%2D737a%2D4438%2D8ccd%2D8e465ecf21d8%2Ccjaramillog%40dian%2Egov%2Eco&amp;OR=Teams%2DHL&amp;CT=1765980006118&amp;clickparams=eyJBcHBOYW1lIjoiVGVhbXMtRGVza3RvcCIsIkFwcFZlcnNpb24iOiI0OS8yNTExMzAwMTMxMiIsIkhhc0ZlZGVyYXRlZFVzZXIiOmZhbHNlfQ%3D%3D" xr:uid="{895061C1-A8FE-4754-B31B-F83F6BD9E4FF}"/>
    <hyperlink ref="Y19" r:id="rId8" display="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xr:uid="{55310CDD-4635-41B4-B686-479378C75C95}"/>
    <hyperlink ref="N19" r:id="rId9" display="https://diancolombia-my.sharepoint.com/personal/amendozac_dian_gov_co/_layouts/15/onedrive.aspx?id=%2Fpersonal%2Famendozac%5Fdian%5Fgov%5Fco%2FDocuments%2FEstrategia%20territorios%2FDocumentos%20suscritos%2FPOPAYAN&amp;viewid=8506c810%2D964d%2D424c%2Db708%2Daacb90ac84a4&amp;FolderCTID=0x012000E89EB4DA94D66C4B98DD7829135C6143&amp;view=0" xr:uid="{556A0454-F775-46A1-910C-BE3A34ACD69C}"/>
    <hyperlink ref="Y27" r:id="rId10" xr:uid="{9D6608B1-3E0F-4018-9A90-F20245DF4A01}"/>
    <hyperlink ref="Y28" r:id="rId11" xr:uid="{E637CE0C-AC76-47A8-A48B-4BD16E910ECA}"/>
    <hyperlink ref="Y13" r:id="rId12" xr:uid="{FCF5379E-EEA9-4DA2-9CBF-D9E8A84CF280}"/>
    <hyperlink ref="Y14" r:id="rId13" xr:uid="{BDFD8E41-D30E-4551-BF50-2BA0C92D7AAA}"/>
    <hyperlink ref="Y15" r:id="rId14" xr:uid="{A9F2375B-9725-4826-9073-341A5AF2E5DE}"/>
    <hyperlink ref="Y45" r:id="rId15" xr:uid="{816596EF-098D-441D-B8BF-98DC6BD88B63}"/>
    <hyperlink ref="Y47" r:id="rId16" xr:uid="{AE536FC1-CFCA-4D11-B161-7498CB1D7C6C}"/>
    <hyperlink ref="Y34" r:id="rId17" xr:uid="{4B326596-FF3D-4B57-BA34-788660B47373}"/>
    <hyperlink ref="N6" r:id="rId18" xr:uid="{3AD734F8-8F66-4872-8047-721D29BF9469}"/>
    <hyperlink ref="Y9" r:id="rId19" xr:uid="{FB97746B-30E7-45A3-84DB-A71B161F2299}"/>
    <hyperlink ref="Y23" r:id="rId20" xr:uid="{A50E792E-AEFE-4C5A-A1A6-D90A4DCF908D}"/>
  </hyperlinks>
  <pageMargins left="0.23622047244094491" right="0.23622047244094491" top="0.19685039370078741" bottom="0.39370078740157483" header="0.31496062992125984" footer="0.31496062992125984"/>
  <pageSetup paperSize="5" scale="43" orientation="landscape" horizontalDpi="300" verticalDpi="300" r:id="rId21"/>
  <headerFooter>
    <oddFooter>&amp;R_x000D_&amp;1#&amp;"Calibri"&amp;10&amp;K000000 Información Pública</oddFooter>
  </headerFooter>
  <legacyDrawing r:id="rId2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BD7D0F80-7FC4-49A1-ABAF-F9C007F9E4CB}">
          <x14:formula1>
            <xm:f>'Lista desplegables'!$C$2:$C$10</xm:f>
          </x14:formula1>
          <xm:sqref>I6:I47</xm:sqref>
        </x14:dataValidation>
        <x14:dataValidation type="list" allowBlank="1" showInputMessage="1" showErrorMessage="1" xr:uid="{45E7E52F-541A-488E-958E-E547A67EADCF}">
          <x14:formula1>
            <xm:f>'Lista desplegables'!$B$2:$B$31</xm:f>
          </x14:formula1>
          <xm:sqref>B37:B47 B32:B35 B6:B20 B22:B30</xm:sqref>
        </x14:dataValidation>
        <x14:dataValidation type="list" allowBlank="1" showInputMessage="1" showErrorMessage="1" xr:uid="{DD7A6DBF-F8DF-428A-A5F7-1A4BA2BF8AC4}">
          <x14:formula1>
            <xm:f>'Lista desplegables'!$A$2:$A$3</xm:f>
          </x14:formula1>
          <xm:sqref>A6:A30 A32:A35 A37:A47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FF09-67F9-49BE-BF32-A093A33F2F8C}">
  <dimension ref="A1:C31"/>
  <sheetViews>
    <sheetView workbookViewId="0">
      <pane ySplit="1" topLeftCell="A2" activePane="bottomLeft" state="frozen"/>
      <selection pane="bottomLeft" activeCell="B3" sqref="B3"/>
    </sheetView>
  </sheetViews>
  <sheetFormatPr baseColWidth="10" defaultColWidth="11.42578125" defaultRowHeight="15" x14ac:dyDescent="0.25"/>
  <cols>
    <col min="1" max="1" width="43.85546875" customWidth="1"/>
    <col min="2" max="2" width="73.85546875" bestFit="1" customWidth="1"/>
    <col min="3" max="3" width="23.85546875" bestFit="1" customWidth="1"/>
  </cols>
  <sheetData>
    <row r="1" spans="1:3" ht="16.5" x14ac:dyDescent="0.25">
      <c r="A1" s="3" t="s">
        <v>38</v>
      </c>
      <c r="B1" s="3" t="s">
        <v>0</v>
      </c>
      <c r="C1" s="3" t="s">
        <v>426</v>
      </c>
    </row>
    <row r="2" spans="1:3" ht="16.5" x14ac:dyDescent="0.25">
      <c r="A2" s="4" t="s">
        <v>59</v>
      </c>
      <c r="B2" s="7" t="s">
        <v>2</v>
      </c>
      <c r="C2" s="4" t="s">
        <v>427</v>
      </c>
    </row>
    <row r="3" spans="1:3" ht="49.5" x14ac:dyDescent="0.25">
      <c r="A3" s="2" t="s">
        <v>428</v>
      </c>
      <c r="B3" s="7" t="s">
        <v>4</v>
      </c>
      <c r="C3" s="4" t="s">
        <v>429</v>
      </c>
    </row>
    <row r="4" spans="1:3" ht="33" x14ac:dyDescent="0.25">
      <c r="B4" s="7" t="s">
        <v>6</v>
      </c>
      <c r="C4" s="4" t="s">
        <v>430</v>
      </c>
    </row>
    <row r="5" spans="1:3" ht="49.5" x14ac:dyDescent="0.25">
      <c r="B5" s="7" t="s">
        <v>8</v>
      </c>
      <c r="C5" s="4" t="s">
        <v>431</v>
      </c>
    </row>
    <row r="6" spans="1:3" ht="33" x14ac:dyDescent="0.25">
      <c r="B6" s="7" t="s">
        <v>9</v>
      </c>
      <c r="C6" s="4" t="s">
        <v>432</v>
      </c>
    </row>
    <row r="7" spans="1:3" ht="33" x14ac:dyDescent="0.25">
      <c r="B7" s="7" t="s">
        <v>10</v>
      </c>
      <c r="C7" s="4" t="s">
        <v>63</v>
      </c>
    </row>
    <row r="8" spans="1:3" ht="33" x14ac:dyDescent="0.25">
      <c r="B8" s="7" t="s">
        <v>11</v>
      </c>
      <c r="C8" s="4" t="s">
        <v>433</v>
      </c>
    </row>
    <row r="9" spans="1:3" ht="16.5" x14ac:dyDescent="0.25">
      <c r="B9" s="7" t="s">
        <v>12</v>
      </c>
      <c r="C9" s="4" t="s">
        <v>434</v>
      </c>
    </row>
    <row r="10" spans="1:3" ht="16.5" x14ac:dyDescent="0.25">
      <c r="B10" s="7" t="s">
        <v>14</v>
      </c>
      <c r="C10" s="4" t="s">
        <v>435</v>
      </c>
    </row>
    <row r="11" spans="1:3" ht="16.5" x14ac:dyDescent="0.25">
      <c r="B11" s="7" t="s">
        <v>15</v>
      </c>
    </row>
    <row r="12" spans="1:3" ht="16.5" x14ac:dyDescent="0.25">
      <c r="B12" s="7" t="s">
        <v>16</v>
      </c>
    </row>
    <row r="13" spans="1:3" ht="16.5" x14ac:dyDescent="0.25">
      <c r="B13" s="7" t="s">
        <v>17</v>
      </c>
    </row>
    <row r="14" spans="1:3" ht="16.5" x14ac:dyDescent="0.25">
      <c r="B14" s="7" t="s">
        <v>18</v>
      </c>
    </row>
    <row r="15" spans="1:3" ht="16.5" x14ac:dyDescent="0.25">
      <c r="B15" s="7" t="s">
        <v>19</v>
      </c>
    </row>
    <row r="16" spans="1:3" ht="16.5" x14ac:dyDescent="0.25">
      <c r="B16" s="7" t="s">
        <v>20</v>
      </c>
    </row>
    <row r="17" spans="2:2" ht="16.5" x14ac:dyDescent="0.25">
      <c r="B17" s="7" t="s">
        <v>21</v>
      </c>
    </row>
    <row r="18" spans="2:2" ht="16.5" x14ac:dyDescent="0.25">
      <c r="B18" s="7" t="s">
        <v>22</v>
      </c>
    </row>
    <row r="19" spans="2:2" ht="16.5" x14ac:dyDescent="0.25">
      <c r="B19" s="7" t="s">
        <v>23</v>
      </c>
    </row>
    <row r="20" spans="2:2" ht="16.5" x14ac:dyDescent="0.25">
      <c r="B20" s="7" t="s">
        <v>24</v>
      </c>
    </row>
    <row r="21" spans="2:2" ht="16.5" x14ac:dyDescent="0.25">
      <c r="B21" s="7" t="s">
        <v>25</v>
      </c>
    </row>
    <row r="22" spans="2:2" ht="16.5" x14ac:dyDescent="0.25">
      <c r="B22" s="7" t="s">
        <v>26</v>
      </c>
    </row>
    <row r="23" spans="2:2" ht="16.5" x14ac:dyDescent="0.25">
      <c r="B23" s="7" t="s">
        <v>27</v>
      </c>
    </row>
    <row r="24" spans="2:2" ht="16.5" x14ac:dyDescent="0.25">
      <c r="B24" s="7" t="s">
        <v>28</v>
      </c>
    </row>
    <row r="25" spans="2:2" ht="16.5" x14ac:dyDescent="0.25">
      <c r="B25" s="7" t="s">
        <v>29</v>
      </c>
    </row>
    <row r="26" spans="2:2" ht="16.5" x14ac:dyDescent="0.25">
      <c r="B26" s="7" t="s">
        <v>30</v>
      </c>
    </row>
    <row r="27" spans="2:2" ht="16.5" x14ac:dyDescent="0.25">
      <c r="B27" s="7" t="s">
        <v>31</v>
      </c>
    </row>
    <row r="28" spans="2:2" ht="66" x14ac:dyDescent="0.25">
      <c r="B28" s="7" t="s">
        <v>32</v>
      </c>
    </row>
    <row r="29" spans="2:2" ht="16.5" x14ac:dyDescent="0.25">
      <c r="B29" s="7" t="s">
        <v>33</v>
      </c>
    </row>
    <row r="30" spans="2:2" ht="16.5" x14ac:dyDescent="0.25">
      <c r="B30" s="7" t="s">
        <v>34</v>
      </c>
    </row>
    <row r="31" spans="2:2" ht="16.5" x14ac:dyDescent="0.25">
      <c r="B31" s="7" t="s">
        <v>35</v>
      </c>
    </row>
  </sheetData>
  <pageMargins left="0.7" right="0.7" top="0.75" bottom="0.75" header="0.3" footer="0.3"/>
  <pageSetup orientation="portrait" r:id="rId1"/>
  <headerFooter>
    <oddFooter>&amp;R_x000D_&amp;1#&amp;"Calibri"&amp;10&amp;K000000 Información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733D457392A74999FC1EB10E0CD35A" ma:contentTypeVersion="1" ma:contentTypeDescription="Crear nuevo documento." ma:contentTypeScope="" ma:versionID="66ea0802b38821ad9f64a5391bb25386">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1C8D8B-68C5-43BE-B4A8-8E579B15FDB2}"/>
</file>

<file path=customXml/itemProps2.xml><?xml version="1.0" encoding="utf-8"?>
<ds:datastoreItem xmlns:ds="http://schemas.openxmlformats.org/officeDocument/2006/customXml" ds:itemID="{FE63E473-A658-4B10-AE9E-92E1545CA154}"/>
</file>

<file path=customXml/itemProps3.xml><?xml version="1.0" encoding="utf-8"?>
<ds:datastoreItem xmlns:ds="http://schemas.openxmlformats.org/officeDocument/2006/customXml" ds:itemID="{CDE3A12D-1332-4924-9108-B5560BFCF8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Resumen</vt:lpstr>
      <vt:lpstr>4to Trimestre 2025</vt:lpstr>
      <vt:lpstr>P</vt:lpstr>
      <vt:lpstr>Trimestre 4-2025-Breve</vt:lpstr>
      <vt:lpstr>Lista desplegables</vt:lpstr>
      <vt:lpstr>'4to Trimestre 2025'!Títulos_a_imprimir</vt:lpstr>
      <vt:lpstr>'Trimestre 4-2025-Breve'!Títulos_a_imprimir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Paola Ortiz Gracia</dc:creator>
  <cp:keywords/>
  <dc:description/>
  <cp:lastModifiedBy>Constanza Cristina Diaz Romero</cp:lastModifiedBy>
  <cp:revision/>
  <cp:lastPrinted>2026-02-19T21:20:05Z</cp:lastPrinted>
  <dcterms:created xsi:type="dcterms:W3CDTF">2024-07-09T20:43:49Z</dcterms:created>
  <dcterms:modified xsi:type="dcterms:W3CDTF">2026-02-19T21:20:37Z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2025-01-14T14:56:50Z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7d8f72a9-e78e-4b10-8e41-cbcc3b6dc090</vt:lpwstr>
  </property>
  <property fmtid="{D5CDD505-2E9C-101B-9397-08002B2CF9AE}" pid="8" name="MSIP_Label_9238af61-cfb1-43e3-a724-fe68a71eee05_ContentBits">
    <vt:lpwstr>2</vt:lpwstr>
  </property>
  <property fmtid="{D5CDD505-2E9C-101B-9397-08002B2CF9AE}" pid="9" name="ContentTypeId">
    <vt:lpwstr>0x01010096733D457392A74999FC1EB10E0CD35A</vt:lpwstr>
  </property>
</Properties>
</file>