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01"/>
  <workbookPr defaultThemeVersion="153222"/>
  <mc:AlternateContent xmlns:mc="http://schemas.openxmlformats.org/markup-compatibility/2006">
    <mc:Choice Requires="x15">
      <x15ac:absPath xmlns:x15ac="http://schemas.microsoft.com/office/spreadsheetml/2010/11/ac" url="C:\Users\jlozanor\Desktop\27_08_21 ITRC Seguimiento PMInstitucional\Julio 2021\"/>
    </mc:Choice>
  </mc:AlternateContent>
  <bookViews>
    <workbookView xWindow="-120" yWindow="-120" windowWidth="20730" windowHeight="11160" activeTab="1"/>
  </bookViews>
  <sheets>
    <sheet name="Instrucciones" sheetId="14" r:id="rId1"/>
    <sheet name="RG1" sheetId="10" r:id="rId2"/>
    <sheet name="Monitoreo y Seguimiento RG1" sheetId="18" r:id="rId3"/>
  </sheets>
  <definedNames>
    <definedName name="_xlnm.Print_Area" localSheetId="2">'Monitoreo y Seguimiento RG1'!$A$1:$S$31</definedName>
    <definedName name="_xlnm.Print_Area" localSheetId="1">'RG1'!$A$1:$T$60</definedName>
    <definedName name="_xlnm.Print_Titles" localSheetId="2">'Monitoreo y Seguimiento RG1'!$9:$10</definedName>
    <definedName name="_xlnm.Print_Titles" localSheetId="1">'RG1'!$33:$34</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18" l="1"/>
  <c r="D31" i="18" l="1"/>
  <c r="E31" i="18"/>
  <c r="F31" i="18"/>
  <c r="K31" i="18" s="1"/>
  <c r="L31" i="18" s="1"/>
  <c r="G31" i="18"/>
  <c r="H31" i="18"/>
  <c r="H12" i="18"/>
  <c r="H13" i="18"/>
  <c r="H14" i="18"/>
  <c r="H15" i="18"/>
  <c r="H16" i="18"/>
  <c r="H17" i="18"/>
  <c r="H18" i="18"/>
  <c r="H19" i="18"/>
  <c r="H20" i="18"/>
  <c r="H21" i="18"/>
  <c r="H22" i="18"/>
  <c r="H23" i="18"/>
  <c r="H24" i="18"/>
  <c r="H25" i="18"/>
  <c r="H26" i="18"/>
  <c r="H27" i="18"/>
  <c r="H28" i="18"/>
  <c r="H29" i="18"/>
  <c r="H30" i="18"/>
  <c r="H11" i="18"/>
  <c r="G12" i="18"/>
  <c r="G13" i="18"/>
  <c r="G14" i="18"/>
  <c r="G15" i="18"/>
  <c r="G16" i="18"/>
  <c r="G17" i="18"/>
  <c r="G18" i="18"/>
  <c r="G19" i="18"/>
  <c r="G20" i="18"/>
  <c r="G21" i="18"/>
  <c r="G22" i="18"/>
  <c r="G23" i="18"/>
  <c r="G24" i="18"/>
  <c r="G25" i="18"/>
  <c r="G26" i="18"/>
  <c r="G27" i="18"/>
  <c r="G28" i="18"/>
  <c r="G29" i="18"/>
  <c r="G30" i="18"/>
  <c r="F12" i="18"/>
  <c r="K12" i="18" s="1"/>
  <c r="L12" i="18" s="1"/>
  <c r="F13" i="18"/>
  <c r="K13" i="18" s="1"/>
  <c r="L13" i="18" s="1"/>
  <c r="F14" i="18"/>
  <c r="K14" i="18" s="1"/>
  <c r="L14" i="18" s="1"/>
  <c r="F15" i="18"/>
  <c r="K15" i="18" s="1"/>
  <c r="L15" i="18" s="1"/>
  <c r="F16" i="18"/>
  <c r="K16" i="18" s="1"/>
  <c r="L16" i="18" s="1"/>
  <c r="F17" i="18"/>
  <c r="K17" i="18" s="1"/>
  <c r="L17" i="18" s="1"/>
  <c r="F18" i="18"/>
  <c r="K18" i="18" s="1"/>
  <c r="L18" i="18" s="1"/>
  <c r="F19" i="18"/>
  <c r="K19" i="18" s="1"/>
  <c r="L19" i="18" s="1"/>
  <c r="F20" i="18"/>
  <c r="K20" i="18" s="1"/>
  <c r="L20" i="18" s="1"/>
  <c r="F21" i="18"/>
  <c r="K21" i="18" s="1"/>
  <c r="L21" i="18" s="1"/>
  <c r="F22" i="18"/>
  <c r="K22" i="18" s="1"/>
  <c r="L22" i="18" s="1"/>
  <c r="F23" i="18"/>
  <c r="K23" i="18" s="1"/>
  <c r="L23" i="18" s="1"/>
  <c r="F24" i="18"/>
  <c r="K24" i="18" s="1"/>
  <c r="L24" i="18" s="1"/>
  <c r="F25" i="18"/>
  <c r="K25" i="18" s="1"/>
  <c r="L25" i="18" s="1"/>
  <c r="F26" i="18"/>
  <c r="K26" i="18" s="1"/>
  <c r="L26" i="18" s="1"/>
  <c r="F27" i="18"/>
  <c r="K27" i="18" s="1"/>
  <c r="L27" i="18" s="1"/>
  <c r="F28" i="18"/>
  <c r="K28" i="18" s="1"/>
  <c r="L28" i="18" s="1"/>
  <c r="F29" i="18"/>
  <c r="K29" i="18" s="1"/>
  <c r="L29" i="18" s="1"/>
  <c r="F30" i="18"/>
  <c r="K30" i="18" s="1"/>
  <c r="L30" i="18" s="1"/>
  <c r="F11" i="18"/>
  <c r="K11" i="18" s="1"/>
  <c r="L11" i="18" s="1"/>
  <c r="E12" i="18"/>
  <c r="E13" i="18"/>
  <c r="E14" i="18"/>
  <c r="E15" i="18"/>
  <c r="E16" i="18"/>
  <c r="E17" i="18"/>
  <c r="E18" i="18"/>
  <c r="E19" i="18"/>
  <c r="E20" i="18"/>
  <c r="E21" i="18"/>
  <c r="E22" i="18"/>
  <c r="E23" i="18"/>
  <c r="E24" i="18"/>
  <c r="E25" i="18"/>
  <c r="E26" i="18"/>
  <c r="E27" i="18"/>
  <c r="E28" i="18"/>
  <c r="E29" i="18"/>
  <c r="E30" i="18"/>
  <c r="E11" i="18"/>
  <c r="D12" i="18"/>
  <c r="D13" i="18"/>
  <c r="D14" i="18"/>
  <c r="D15" i="18"/>
  <c r="D16" i="18"/>
  <c r="D17" i="18"/>
  <c r="D18" i="18"/>
  <c r="D19" i="18"/>
  <c r="D20" i="18"/>
  <c r="D21" i="18"/>
  <c r="D22" i="18"/>
  <c r="D23" i="18"/>
  <c r="D24" i="18"/>
  <c r="D25" i="18"/>
  <c r="D26" i="18"/>
  <c r="D27" i="18"/>
  <c r="D28" i="18"/>
  <c r="D29" i="18"/>
  <c r="D30" i="18"/>
  <c r="D11" i="18"/>
  <c r="N11" i="18" s="1"/>
  <c r="O11" i="18" l="1"/>
  <c r="N12" i="18"/>
  <c r="S35" i="10"/>
  <c r="T35" i="10" s="1"/>
  <c r="S39" i="10"/>
  <c r="T39" i="10" s="1"/>
  <c r="S40" i="10"/>
  <c r="T40" i="10" s="1"/>
  <c r="S41" i="10"/>
  <c r="T41" i="10" s="1"/>
  <c r="S42" i="10"/>
  <c r="T42" i="10" s="1"/>
  <c r="S43" i="10"/>
  <c r="T43" i="10" s="1"/>
  <c r="S44" i="10"/>
  <c r="T44" i="10" s="1"/>
  <c r="S45" i="10"/>
  <c r="T45" i="10" s="1"/>
  <c r="S52" i="10"/>
  <c r="T52" i="10" s="1"/>
  <c r="S53" i="10"/>
  <c r="T53" i="10" s="1"/>
  <c r="O12" i="18" l="1"/>
  <c r="N13" i="18"/>
  <c r="O13" i="18" l="1"/>
  <c r="N14" i="18"/>
  <c r="O14" i="18" l="1"/>
  <c r="N15" i="18"/>
  <c r="O15" i="18" s="1"/>
  <c r="N16" i="18" l="1"/>
  <c r="O16" i="18" l="1"/>
  <c r="N17" i="18"/>
  <c r="N18" i="18" s="1"/>
  <c r="O18" i="18" l="1"/>
  <c r="N19" i="18"/>
  <c r="O17" i="18"/>
  <c r="O19" i="18" l="1"/>
  <c r="N20" i="18"/>
  <c r="O20" i="18" l="1"/>
  <c r="N21" i="18"/>
  <c r="O21" i="18" l="1"/>
  <c r="N22" i="18"/>
  <c r="O22" i="18" l="1"/>
  <c r="N23" i="18"/>
  <c r="O23" i="18" l="1"/>
  <c r="N24" i="18"/>
  <c r="O24" i="18" l="1"/>
  <c r="N25" i="18"/>
  <c r="O25" i="18" l="1"/>
</calcChain>
</file>

<file path=xl/comments1.xml><?xml version="1.0" encoding="utf-8"?>
<comments xmlns="http://schemas.openxmlformats.org/spreadsheetml/2006/main">
  <authors>
    <author>Hector Andres Moreno Vasquez</author>
    <author>Maritza Lizeth Cardenas Cardozo</author>
    <author>German Insuasty Mora</author>
  </authors>
  <commentList>
    <comment ref="D33" authorId="0" shapeId="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33" authorId="1"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33" authorId="1" shapeId="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3" authorId="0" shapeId="0">
      <text>
        <r>
          <rPr>
            <b/>
            <sz val="9"/>
            <color indexed="81"/>
            <rFont val="Tahoma"/>
            <family val="2"/>
          </rPr>
          <t xml:space="preserve">Agencia ITRC:
</t>
        </r>
        <r>
          <rPr>
            <sz val="9"/>
            <color indexed="81"/>
            <rFont val="Tahoma"/>
            <family val="2"/>
          </rPr>
          <t>Establezca las tareas que den cumplimiento a la acción/es propuestas que están alineadas al control propuesto</t>
        </r>
      </text>
    </comment>
    <comment ref="H33" authorId="0" shapeId="0">
      <text>
        <r>
          <rPr>
            <b/>
            <sz val="9"/>
            <color indexed="81"/>
            <rFont val="Tahoma"/>
            <family val="2"/>
          </rPr>
          <t xml:space="preserve">Agencia ITRC: </t>
        </r>
        <r>
          <rPr>
            <sz val="9"/>
            <color indexed="81"/>
            <rFont val="Tahoma"/>
            <family val="2"/>
          </rPr>
          <t xml:space="preserve">Establezca la importancia de la acción propuesta de acuerdo a la categoría desplegable:
Baja
Media –baja 
Media
Media-alta
Alta </t>
        </r>
      </text>
    </comment>
    <comment ref="I33" authorId="1" shapeId="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3" authorId="1" shapeId="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3" authorId="1" shapeId="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3" authorId="1" shapeId="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3" authorId="1" shapeId="0">
      <text>
        <r>
          <rPr>
            <b/>
            <sz val="9"/>
            <color indexed="81"/>
            <rFont val="Tahoma"/>
            <family val="2"/>
          </rPr>
          <t xml:space="preserve">Agencia ITRC: </t>
        </r>
        <r>
          <rPr>
            <sz val="9"/>
            <color indexed="81"/>
            <rFont val="Tahoma"/>
            <family val="2"/>
          </rPr>
          <t xml:space="preserve">Señalar el área o dependencia que liderará la ejecución de la tarea. Debe ser una única dependencia
</t>
        </r>
      </text>
    </comment>
    <comment ref="O33" authorId="2" shapeId="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3" authorId="1" shapeId="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33" authorId="1"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J34" authorId="0" shapeId="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4" authorId="0" shapeId="0">
      <text>
        <r>
          <rPr>
            <b/>
            <sz val="9"/>
            <color indexed="81"/>
            <rFont val="Tahoma"/>
            <family val="2"/>
          </rPr>
          <t xml:space="preserve">Agencia ITRC: </t>
        </r>
        <r>
          <rPr>
            <sz val="9"/>
            <color indexed="81"/>
            <rFont val="Tahoma"/>
            <family val="2"/>
          </rPr>
          <t xml:space="preserve">Elemento tangible que demuestra la realización de la tarea. 
</t>
        </r>
      </text>
    </comment>
    <comment ref="Q34" authorId="1"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34" authorId="1"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34" authorId="1"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2.xml><?xml version="1.0" encoding="utf-8"?>
<comments xmlns="http://schemas.openxmlformats.org/spreadsheetml/2006/main">
  <authors>
    <author>Maritza Lizeth Cardenas Cardozo</author>
    <author>Hector Andres Moreno Vasquez</author>
  </authors>
  <commentList>
    <comment ref="D9" authorId="0"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sharedStrings.xml><?xml version="1.0" encoding="utf-8"?>
<sst xmlns="http://schemas.openxmlformats.org/spreadsheetml/2006/main" count="141" uniqueCount="99">
  <si>
    <t xml:space="preserve">Plan de Prevención de Fraude y Corrupción - PPFC </t>
  </si>
  <si>
    <t>Sistema Integrado de Gestión - SIG</t>
  </si>
  <si>
    <t>Entidad</t>
  </si>
  <si>
    <t>Inspección No.</t>
  </si>
  <si>
    <t>Fecha de elaboración</t>
  </si>
  <si>
    <t>Cantidad</t>
  </si>
  <si>
    <t>Producto</t>
  </si>
  <si>
    <t>Página 1 de 1</t>
  </si>
  <si>
    <t>EL FORMATO IMPRESO DE ESTE DOCUMENTO ES UNA COPIA NO CONTROLADA</t>
  </si>
  <si>
    <t>Código</t>
  </si>
  <si>
    <t>Fecha de emisión:</t>
  </si>
  <si>
    <t xml:space="preserve">2. Identificación y descripción del Hallazgo.  </t>
  </si>
  <si>
    <t>4. Descripción del Plan de prevención de fraude y corrupción</t>
  </si>
  <si>
    <t>Fecha de corte</t>
  </si>
  <si>
    <t>1. Identificación  del Riesgo que se mitiga</t>
  </si>
  <si>
    <t xml:space="preserve">% Avance </t>
  </si>
  <si>
    <t xml:space="preserve">Descripción  - evidencias </t>
  </si>
  <si>
    <r>
      <t>3. Identificación de los Rie</t>
    </r>
    <r>
      <rPr>
        <b/>
        <sz val="11"/>
        <color theme="4" tint="-0.499984740745262"/>
        <rFont val="Myriad Pro"/>
        <family val="2"/>
      </rPr>
      <t>sgos de Fraude y Corrupción</t>
    </r>
    <r>
      <rPr>
        <b/>
        <sz val="11"/>
        <color rgb="FF1E417D"/>
        <rFont val="Myriad Pro"/>
        <family val="2"/>
      </rPr>
      <t xml:space="preserve"> que se mitigan</t>
    </r>
  </si>
  <si>
    <t>Lineamientos para diligenciar el Plan de Prevención de Fraude  y Corrupción - PPFC</t>
  </si>
  <si>
    <t>Fecha de formalización</t>
  </si>
  <si>
    <t>5.  Avance PPFC</t>
  </si>
  <si>
    <t>…</t>
  </si>
  <si>
    <t>#</t>
  </si>
  <si>
    <t xml:space="preserve"> PM01-AGR-PR02-FT12</t>
  </si>
  <si>
    <t>Baja</t>
  </si>
  <si>
    <t>Media - baja</t>
  </si>
  <si>
    <t>Media</t>
  </si>
  <si>
    <t>Media - alta</t>
  </si>
  <si>
    <t>Alta</t>
  </si>
  <si>
    <t xml:space="preserve">4.1 Control </t>
  </si>
  <si>
    <t xml:space="preserve">4.2 Acciones </t>
  </si>
  <si>
    <t>4.2.1 Tipo de acción</t>
  </si>
  <si>
    <t>4.3 Tarea</t>
  </si>
  <si>
    <t>4.3.1 Importancia de la tarea</t>
  </si>
  <si>
    <t>4.4 Objetivo</t>
  </si>
  <si>
    <t>4.5 Meta</t>
  </si>
  <si>
    <t>4.6 Fecha inicio tarea</t>
  </si>
  <si>
    <t>4.7 Fecha fin tarea</t>
  </si>
  <si>
    <t>4.8 Área responsable</t>
  </si>
  <si>
    <t>4.9.1 Cargos y Áreas participantes</t>
  </si>
  <si>
    <t>Versión:</t>
  </si>
  <si>
    <t>Acción</t>
  </si>
  <si>
    <t>Importancia</t>
  </si>
  <si>
    <t>Ponderación</t>
  </si>
  <si>
    <t>% Avance ponderado por importancia</t>
  </si>
  <si>
    <t xml:space="preserve">% Avance Entidades </t>
  </si>
  <si>
    <t>% Avance Agencia ITRC</t>
  </si>
  <si>
    <t>Descripción  - evidencias - observaciones Agencia ITRC</t>
  </si>
  <si>
    <r>
      <rPr>
        <sz val="11"/>
        <color theme="4" tint="-0.499984740745262"/>
        <rFont val="Myriad Pro"/>
        <family val="2"/>
      </rPr>
      <t xml:space="preserve">
- El objetivo  de la elaboración del PPFC es formular acciones que mitiguen y/o controlen los riesgos identificados en la inspección realizada por la Agencia ITRC,  por ende se deberán incluir acciones integrales de diferentes áreas de la Entidad que contribuyan a evitar la materialización del riesgo. Es importante recordar que para cada acción debe haber un único responsable encargado de coordinar y consolidar la solución.
- Para cada riesgo se contempla dos etapas: La primera es la formulación del PPFC (numerales 1 a 4) y la segunda (a partir del numeral 5) es el avance del plan, el cual se debe remitir  de acuerdo a la periodicidad acordada.
- El Plan de Prevención se deberá diligenciar acorde con lo planteado en el Informe de Inspección para el Fortalecimiento de la Gestión y la Prevención del Fraude y la Corrupción en su versión Final, remitido a la Entidad.
- Para la formulación de las acciones es importante tener en cuenta las recomendaciones incluidas en el informe y las acciones identificadas en la mesa de innovación realizada.
- Se deberá desarrollar una hoja de PPFC por cada  Riesgo de Gestión identificado en el informe
- Acorde con el informe se deberá relacionar por cada Riesgo de Gestión, el hallazgo  y el/o los riesgos de fraude y corrupción correspondientes.
- Las acciones que se incluyan deberán responder a las causas identificadas para cada riesgo, por lo cual no deberan repetirse a lo largo del Plan.
- Tanto controles, acciones y tareas deben leerse de tal manera que sean integrales y complementarias. 
- Las instrucciones escritas en color gris que se incluyen en el formato, deberan ser eliminadas una vez se remita el mismo a la Agencia ITRC</t>
    </r>
    <r>
      <rPr>
        <b/>
        <sz val="11"/>
        <color theme="4" tint="-0.499984740745262"/>
        <rFont val="Myriad Pro"/>
        <family val="2"/>
      </rPr>
      <t xml:space="preserve">
</t>
    </r>
    <r>
      <rPr>
        <sz val="11"/>
        <color theme="4" tint="-0.499984740745262"/>
        <rFont val="Myriad Pro"/>
        <family val="2"/>
      </rPr>
      <t>-</t>
    </r>
    <r>
      <rPr>
        <b/>
        <sz val="11"/>
        <color theme="4" tint="-0.499984740745262"/>
        <rFont val="Myriad Pro"/>
        <family val="2"/>
      </rPr>
      <t xml:space="preserve"> </t>
    </r>
    <r>
      <rPr>
        <sz val="11"/>
        <color theme="4" tint="-0.499984740745262"/>
        <rFont val="Myriad Pro"/>
        <family val="2"/>
      </rPr>
      <t xml:space="preserve">Para la formalización del Plan de Prevención al Fraude y la Corrupción ante la Agencia ITRC, se deberá diligenciar el formato desde el punto No 1. hasta el  4.9.1 Para tal efecto, en el formato se incluyen descripción y comentarios en cada casilla para facilitar su diligenciamiento.
- El punto No. 5 del formato "Avance PPFC", debera ser diligenciado de acuerdo con la periodicidad acordada con la Agencia para efectuar el reporte de avance sobre las acciones planteadas.
-Dado que una acción puede tener varias tareas asignadas, es necesario que  se redacte la misma acción para cada una de las tareas correspondientes a ésta. </t>
    </r>
    <r>
      <rPr>
        <b/>
        <sz val="11"/>
        <color theme="4" tint="-0.499984740745262"/>
        <rFont val="Myriad Pro"/>
        <family val="2"/>
      </rPr>
      <t xml:space="preserve">No es posible combinar celdas para ningún campo del formato. </t>
    </r>
    <r>
      <rPr>
        <sz val="11"/>
        <color theme="4" tint="-0.499984740745262"/>
        <rFont val="Myriad Pro"/>
        <family val="2"/>
      </rPr>
      <t xml:space="preserve">
- Si se requiere añadir más acciones o tareas se deben insertar las filas necesarias, sin realizar ninguna otra modificación al formato. 
</t>
    </r>
  </si>
  <si>
    <t>5.  Avance PPFC Entidad</t>
  </si>
  <si>
    <t>6.  Avance PPFC ITRC</t>
  </si>
  <si>
    <t>Consolidado de Avance por Acción</t>
  </si>
  <si>
    <t>DIAN</t>
  </si>
  <si>
    <t>N/A</t>
  </si>
  <si>
    <t xml:space="preserve">IFC1. Pérdida de oportunidad y efectividad para ejercer la acción de cobro </t>
  </si>
  <si>
    <t xml:space="preserve">ID del Riesgo de Corrupción </t>
  </si>
  <si>
    <t>IFC2. Pérdida, adulteración, ocultamiento, daño o destrucción de documentos o información.</t>
  </si>
  <si>
    <t>Definir e implementar un control respecto de las alertas identificadas en este informe, con la finalidad de evitar a futuro la prescripción de las obligaciones tributarias y la inactividad procesal.</t>
  </si>
  <si>
    <t>Preventiva</t>
  </si>
  <si>
    <t>4.9 Cargo - Área responsable de la acción - Nombre del funcionario</t>
  </si>
  <si>
    <t>Realizar capacitación del Instructivo IN-ADF-0132 "Manejo de los archivos en la UAE DIAN" y Jornadas de sensibilización</t>
  </si>
  <si>
    <t>De mejora</t>
  </si>
  <si>
    <t xml:space="preserve">Realizar jornadas de sensibilización y capacitación para los funcionarios de las Divisiones de Gestión de Recaudo y Cobranzas,  Fiscalización,  Liquidación, Asistencia al Cliente, Administrativa y Financiera y Despacho en el tercer  trimestre de 2021 del Instructivo IN-ADF-0132 "Manejo de los archivos en la UAE DIAN", especialmente los formatos establecidos, tabla de retención documental y normatividad vigente. </t>
  </si>
  <si>
    <t>Sensibilizar y capacitar a los funcionarios de las dependencias de la importancia del conformación, manejo, conservación y preservación de los expedientes y de los documentos recibidos y/o elaborados en desarrollo de
los procesos misionales y no misionales en la UAE DIAN</t>
  </si>
  <si>
    <t>FT-GH-1722 Registro Capacitación Interna</t>
  </si>
  <si>
    <t>Jefes de Division de Gestion de Recaudo y Cobranzas, Fiscalización y Liquidación, Asistencia al Cliente,  Administativa y Financiera y Despacho de la Seccional de Yopal.</t>
  </si>
  <si>
    <t>Jefes de las Divisiones de Recaudo y Cobranzas, Liquidacion, Fiscalización, Administrativa y Financiera, Asistencia al Cliente y Area de Despacho de la Seccional de Yopal.</t>
  </si>
  <si>
    <t>Jefes de las Divisiones de Recaudo y Cobranzas, Liquidacion, Fiscalización,  Administrativa y Financiera, Asistencia al Cliente y Area de Despacho de la Seccional de Yopal.</t>
  </si>
  <si>
    <t>Asegurar la completitud de los documentos que conforman el expediente de cobro y la trazabilidad del proceso</t>
  </si>
  <si>
    <t>Funcionarios de las División de Gestión de Recaudo y Cobranzas de la Seccional de Yopal.</t>
  </si>
  <si>
    <t xml:space="preserve">Administrar y gestionar la cartera conforme lo establecido en el Modelo a través de la cartilla CT-CA-086 y el formato FT-CA-5219 Seguimiento a evacuación mensual de carga laboral, con base en la segmentación y priorización informada en el inventario publicado
</t>
  </si>
  <si>
    <t>Funcionarios de la División de Gestión de Recaudo y Cobranzas, de Cobranzas de la Seccional de Yopal.</t>
  </si>
  <si>
    <t xml:space="preserve">Aplicar lo establecido en el procedimiento PR-FI-0163 "Organización de Documentos en Dependencias de la UAE DIAN". Organizar la carpeta o expediente a su cargo y en el instructivo IN-FI-0132 "Organización de unidades documentales en dependencias de la UAE DIAN". </t>
  </si>
  <si>
    <t xml:space="preserve">Evitar la inactividad procesal y la prescripción de la acción de cobro sin gestión.  </t>
  </si>
  <si>
    <t>FT-CA-5219 Seguimiento a evacuación mensual de carga laboral</t>
  </si>
  <si>
    <t>Registro en Excel al seguimiento realizado al formato FT-CA-5219 Seguimiento a evacuación mensual de carga laboral</t>
  </si>
  <si>
    <t xml:space="preserve">Informe Gerencial </t>
  </si>
  <si>
    <t>Repartir y gestionar los expedientes de cobro conforme lo establecido en la Cartilla CT-CA-086 V.2  y realizar control y seguimiento a la ejecución del Proceso de Administración de Cartera, en cuanto al cumplimiento de los términos establecidos y la gestión en el formato FT-CA-5219 Seguimiento a evacuación mensual de carga laboral, verificando mensualmente el cumplimiento de los términos establecidos en una muestra del 10% de los expedientes, enviando informe del resultado al buzón coordinacioncobranzas@dian.gov.co, a más tardar el 2do día del mes siguiente.</t>
  </si>
  <si>
    <r>
      <t>Jefe de División de Recaudo y Cobranzas, Cobranzas</t>
    </r>
    <r>
      <rPr>
        <sz val="11"/>
        <color theme="4" tint="-0.249977111117893"/>
        <rFont val="Myriad Pro"/>
      </rPr>
      <t xml:space="preserve"> de la Seccional de Yopal.</t>
    </r>
  </si>
  <si>
    <t xml:space="preserve">Informe Gerencial firmado por el Jefe de División de Recaudo y Cobranzas, Cobranzas en donde se describa la verificación realizada y los controles aplicados. </t>
  </si>
  <si>
    <t>Definir, documentar e implementar en todas las áreas de la Seccional de Yopal, tanto misionales como transversales, controles de gestión documental efectivos en lo que respecta a la conformación, conservación y seguridad de los expedientes y demás unidades documentales de tal manera que se garantice la trazabilidad e integridad de la información.</t>
  </si>
  <si>
    <t>Verificar mensualmente en una muestra del 10% del reparto de expedientes físicos del proceso de administración de cartera, el cumplimiento del PR-FI-0163 "Organización de Documentos en Dependencias de la UAE DIAN", el IN-FI-0132 "Organización de unidades documentales en dependencias de la UAE DIAN", enviando informe del resultado al buzón coordinacioncobranzas@dian.gov.co, a más tardar el 2do día del mes siguiente.</t>
  </si>
  <si>
    <t>“Recomendación Gerencial: Diseñar una estrategia expedita para la digitalización de los expedientes que permita asegurar una copia fiel de todas las actuaciones de las partes, que sirva de respaldo para la garantía de los derechos de los contribuyentes y se eviten reprocesos por pérdida de información. Lo anterior, siguiendo lo establecido en el artículo 16 del acuerdo 002 de 2014 del Archivo General de La Nación: 
“ARTÍCULO 16°. Digitalización de expedientes. Las entidades públicas podrán llevar a cabo procesos de digitalización de los expedientes físicos con fines de consulta o preservación, para lo cual deberán adoptar las directrices establecidas por el Archivo General de la Nación relacionadas con la digitalización certificada o con valor probatorio.”</t>
  </si>
  <si>
    <t xml:space="preserve">Diseñar una estrategia para la digitalización de expedientes
</t>
  </si>
  <si>
    <t>De Mejora</t>
  </si>
  <si>
    <t>Estrategía de Digitalización de los Sistemas de Información de la DIAN, dentro del plan de modernización tecnológica. (ley 1819 de 2016)</t>
  </si>
  <si>
    <t>Documento de Estrategia</t>
  </si>
  <si>
    <t>Documento</t>
  </si>
  <si>
    <t>Formular una estrategia de Digitalización</t>
  </si>
  <si>
    <t>Plan de trabajo</t>
  </si>
  <si>
    <t>Subdirección de Gestión de Tecnología de la Información y las Telecomunicaciones</t>
  </si>
  <si>
    <t xml:space="preserve"> Subdirección de Gestión de Tecnología de la Información y las Telecomunicaciones</t>
  </si>
  <si>
    <t xml:space="preserve">Subdirección de Gestión de Tecnología de Información y Telecomunicaciones
Demas áreas de la Entidad </t>
  </si>
  <si>
    <t>Evidencia reunión realizada - Acta de reunión o citación reunión Teams</t>
  </si>
  <si>
    <t xml:space="preserve">Subdirección de Gestión de Tecnología de la Información y las Telecomunicaciones
Subdirección de Gestión de Recaudo y Cobranzas </t>
  </si>
  <si>
    <t>Reunion semestral de seguimiento al plan</t>
  </si>
  <si>
    <t>Plan de trabajo para implementación</t>
  </si>
  <si>
    <t>Seguimiento al plan de trabajo</t>
  </si>
  <si>
    <t>Documento/Acta/ Citación reunión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</si>
</sst>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2"/>
      <color theme="1"/>
      <name val="Calibri"/>
      <family val="2"/>
      <scheme val="minor"/>
    </font>
    <font>
      <sz val="11"/>
      <color theme="4" tint="-0.249977111117893"/>
      <name val="Myriad Pro"/>
      <family val="2"/>
    </font>
    <font>
      <b/>
      <sz val="11"/>
      <color theme="4" tint="-0.249977111117893"/>
      <name val="Myriad Pro"/>
      <family val="2"/>
    </font>
    <font>
      <b/>
      <sz val="11"/>
      <color rgb="FF1E417D"/>
      <name val="Myriad Pro"/>
      <family val="2"/>
    </font>
    <font>
      <sz val="11"/>
      <color rgb="FF1E417D"/>
      <name val="Myriad Pro"/>
      <family val="2"/>
    </font>
    <font>
      <sz val="11"/>
      <color theme="3"/>
      <name val="Myriad Pro"/>
      <family val="2"/>
    </font>
    <font>
      <b/>
      <sz val="11"/>
      <color rgb="FF008000"/>
      <name val="Myriad Pro"/>
      <family val="2"/>
    </font>
    <font>
      <sz val="11"/>
      <color theme="0"/>
      <name val="Myriad Pro"/>
      <family val="2"/>
    </font>
    <font>
      <sz val="11"/>
      <color theme="1"/>
      <name val="Myriad Pro"/>
      <family val="2"/>
    </font>
    <font>
      <sz val="11"/>
      <color indexed="8"/>
      <name val="Myriad Pro"/>
      <family val="2"/>
    </font>
    <font>
      <b/>
      <sz val="12"/>
      <color theme="4" tint="-0.499984740745262"/>
      <name val="Myriad Pro"/>
      <family val="2"/>
    </font>
    <font>
      <b/>
      <sz val="11"/>
      <color theme="4" tint="-0.499984740745262"/>
      <name val="Myriad Pro"/>
      <family val="2"/>
    </font>
    <font>
      <sz val="11"/>
      <color theme="4" tint="-0.499984740745262"/>
      <name val="Myriad Pro"/>
      <family val="2"/>
    </font>
    <font>
      <sz val="10"/>
      <color theme="0"/>
      <name val="Myriad Pro"/>
      <family val="2"/>
    </font>
    <font>
      <sz val="18"/>
      <color theme="1"/>
      <name val="Myriad Pro"/>
      <family val="2"/>
    </font>
    <font>
      <sz val="11"/>
      <color rgb="FFFF0000"/>
      <name val="Myriad Pro"/>
      <family val="2"/>
    </font>
    <font>
      <sz val="10"/>
      <color theme="0" tint="-0.34998626667073579"/>
      <name val="Myriad Pro"/>
      <family val="2"/>
    </font>
    <font>
      <sz val="9"/>
      <color indexed="81"/>
      <name val="Tahoma"/>
      <family val="2"/>
    </font>
    <font>
      <b/>
      <sz val="9"/>
      <color indexed="81"/>
      <name val="Tahoma"/>
      <family val="2"/>
    </font>
    <font>
      <b/>
      <sz val="12"/>
      <color theme="0"/>
      <name val="Myriad Pro"/>
      <family val="2"/>
    </font>
    <font>
      <b/>
      <sz val="11"/>
      <name val="Myriad Pro"/>
      <family val="2"/>
    </font>
    <font>
      <b/>
      <sz val="20"/>
      <color theme="4" tint="-0.499984740745262"/>
      <name val="Myriad Pro"/>
      <family val="2"/>
    </font>
    <font>
      <b/>
      <sz val="24"/>
      <color theme="4" tint="-0.499984740745262"/>
      <name val="Myriad Pro"/>
      <family val="2"/>
    </font>
    <font>
      <sz val="16"/>
      <color theme="4" tint="-0.249977111117893"/>
      <name val="Myriad Pro"/>
      <family val="2"/>
    </font>
    <font>
      <b/>
      <sz val="16"/>
      <color rgb="FF008000"/>
      <name val="Myriad Pro"/>
      <family val="2"/>
    </font>
    <font>
      <sz val="16"/>
      <color rgb="FF1E417D"/>
      <name val="Myriad Pro"/>
      <family val="2"/>
    </font>
    <font>
      <sz val="11"/>
      <color theme="1"/>
      <name val="Calibri"/>
      <family val="2"/>
      <scheme val="minor"/>
    </font>
    <font>
      <b/>
      <sz val="14"/>
      <color theme="0"/>
      <name val="Myriad Pro"/>
      <family val="2"/>
    </font>
    <font>
      <b/>
      <sz val="11"/>
      <color theme="0"/>
      <name val="Myriad Pro"/>
      <family val="2"/>
    </font>
    <font>
      <sz val="10"/>
      <color theme="8" tint="-0.499984740745262"/>
      <name val="Myriad Pro"/>
      <family val="2"/>
    </font>
    <font>
      <sz val="10"/>
      <color theme="8" tint="-0.499984740745262"/>
      <name val="Myriad Pro"/>
    </font>
    <font>
      <sz val="11"/>
      <color theme="4" tint="-0.249977111117893"/>
      <name val="Myriad Pro"/>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1E417D"/>
        <bgColor indexed="64"/>
      </patternFill>
    </fill>
    <fill>
      <patternFill patternType="solid">
        <fgColor theme="9" tint="-0.249977111117893"/>
        <bgColor indexed="64"/>
      </patternFill>
    </fill>
    <fill>
      <patternFill patternType="solid">
        <fgColor rgb="FFFFFF00"/>
        <bgColor indexed="64"/>
      </patternFill>
    </fill>
  </fills>
  <borders count="43">
    <border>
      <left/>
      <right/>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hair">
        <color theme="4"/>
      </left>
      <right/>
      <top style="hair">
        <color theme="4"/>
      </top>
      <bottom style="hair">
        <color theme="4"/>
      </bottom>
      <diagonal/>
    </border>
    <border>
      <left/>
      <right/>
      <top style="hair">
        <color theme="4"/>
      </top>
      <bottom style="hair">
        <color theme="4"/>
      </bottom>
      <diagonal/>
    </border>
    <border>
      <left/>
      <right style="hair">
        <color theme="4"/>
      </right>
      <top style="hair">
        <color theme="4"/>
      </top>
      <bottom style="hair">
        <color theme="4"/>
      </bottom>
      <diagonal/>
    </border>
    <border>
      <left/>
      <right/>
      <top style="thin">
        <color theme="3"/>
      </top>
      <bottom style="thin">
        <color theme="3"/>
      </bottom>
      <diagonal/>
    </border>
    <border>
      <left style="hair">
        <color theme="3"/>
      </left>
      <right style="hair">
        <color theme="3"/>
      </right>
      <top style="hair">
        <color theme="3"/>
      </top>
      <bottom style="hair">
        <color theme="3"/>
      </bottom>
      <diagonal/>
    </border>
    <border>
      <left style="hair">
        <color theme="3"/>
      </left>
      <right/>
      <top style="hair">
        <color theme="3"/>
      </top>
      <bottom style="hair">
        <color theme="3"/>
      </bottom>
      <diagonal/>
    </border>
    <border>
      <left style="hair">
        <color theme="3"/>
      </left>
      <right style="hair">
        <color theme="3"/>
      </right>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diagonal/>
    </border>
    <border>
      <left style="thin">
        <color theme="4" tint="-0.499984740745262"/>
      </left>
      <right/>
      <top/>
      <bottom style="thin">
        <color theme="4" tint="-0.499984740745262"/>
      </bottom>
      <diagonal/>
    </border>
    <border>
      <left style="hair">
        <color theme="3"/>
      </left>
      <right style="hair">
        <color theme="3"/>
      </right>
      <top/>
      <bottom style="hair">
        <color theme="3"/>
      </bottom>
      <diagonal/>
    </border>
    <border>
      <left style="thin">
        <color indexed="64"/>
      </left>
      <right style="thin">
        <color indexed="64"/>
      </right>
      <top style="thin">
        <color indexed="64"/>
      </top>
      <bottom style="thin">
        <color indexed="64"/>
      </bottom>
      <diagonal/>
    </border>
    <border>
      <left style="thin">
        <color indexed="64"/>
      </left>
      <right/>
      <top style="thin">
        <color theme="3"/>
      </top>
      <bottom style="thin">
        <color theme="3"/>
      </bottom>
      <diagonal/>
    </border>
    <border>
      <left style="hair">
        <color theme="3"/>
      </left>
      <right style="hair">
        <color theme="3"/>
      </right>
      <top style="hair">
        <color theme="3"/>
      </top>
      <bottom/>
      <diagonal/>
    </border>
    <border>
      <left/>
      <right/>
      <top/>
      <bottom style="hair">
        <color theme="4"/>
      </bottom>
      <diagonal/>
    </border>
    <border>
      <left style="thin">
        <color indexed="64"/>
      </left>
      <right/>
      <top/>
      <bottom/>
      <diagonal/>
    </border>
    <border>
      <left style="thin">
        <color indexed="64"/>
      </left>
      <right/>
      <top/>
      <bottom style="thin">
        <color theme="4"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theme="3"/>
      </left>
      <right/>
      <top/>
      <bottom style="hair">
        <color theme="3"/>
      </bottom>
      <diagonal/>
    </border>
    <border>
      <left/>
      <right/>
      <top/>
      <bottom style="hair">
        <color theme="3"/>
      </bottom>
      <diagonal/>
    </border>
    <border>
      <left/>
      <right style="thin">
        <color indexed="64"/>
      </right>
      <top/>
      <bottom/>
      <diagonal/>
    </border>
    <border>
      <left/>
      <right style="thin">
        <color indexed="64"/>
      </right>
      <top/>
      <bottom style="thin">
        <color indexed="64"/>
      </bottom>
      <diagonal/>
    </border>
    <border>
      <left style="thin">
        <color theme="3"/>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theme="3"/>
      </bottom>
      <diagonal/>
    </border>
    <border>
      <left/>
      <right style="thin">
        <color indexed="64"/>
      </right>
      <top style="thin">
        <color indexed="64"/>
      </top>
      <bottom style="thin">
        <color theme="3"/>
      </bottom>
      <diagonal/>
    </border>
    <border>
      <left/>
      <right/>
      <top style="thin">
        <color theme="3"/>
      </top>
      <bottom style="thin">
        <color indexed="64"/>
      </bottom>
      <diagonal/>
    </border>
    <border>
      <left/>
      <right style="thin">
        <color indexed="64"/>
      </right>
      <top style="thin">
        <color theme="3"/>
      </top>
      <bottom style="thin">
        <color indexed="64"/>
      </bottom>
      <diagonal/>
    </border>
  </borders>
  <cellStyleXfs count="3">
    <xf numFmtId="0" fontId="0" fillId="0" borderId="0"/>
    <xf numFmtId="0" fontId="1" fillId="0" borderId="0"/>
    <xf numFmtId="9" fontId="27" fillId="0" borderId="0" applyFont="0" applyFill="0" applyBorder="0" applyAlignment="0" applyProtection="0"/>
  </cellStyleXfs>
  <cellXfs count="193">
    <xf numFmtId="0" fontId="0" fillId="0" borderId="0" xfId="0"/>
    <xf numFmtId="0" fontId="2" fillId="2" borderId="0" xfId="0" applyFont="1" applyFill="1"/>
    <xf numFmtId="0" fontId="2" fillId="2" borderId="1" xfId="0" applyFont="1" applyFill="1" applyBorder="1"/>
    <xf numFmtId="0" fontId="2" fillId="2" borderId="2" xfId="0" applyFont="1" applyFill="1" applyBorder="1"/>
    <xf numFmtId="0" fontId="2" fillId="2" borderId="0" xfId="0" applyFont="1" applyFill="1" applyBorder="1"/>
    <xf numFmtId="0" fontId="2" fillId="2" borderId="3" xfId="0" applyFont="1" applyFill="1" applyBorder="1"/>
    <xf numFmtId="0" fontId="4" fillId="2" borderId="0" xfId="0" applyFont="1" applyFill="1" applyBorder="1" applyAlignment="1">
      <alignment horizontal="left"/>
    </xf>
    <xf numFmtId="0" fontId="5" fillId="2" borderId="0" xfId="0" applyFont="1" applyFill="1" applyBorder="1"/>
    <xf numFmtId="0" fontId="6" fillId="2" borderId="0" xfId="0" applyFont="1" applyFill="1" applyBorder="1"/>
    <xf numFmtId="0" fontId="5" fillId="2" borderId="0" xfId="0" applyFont="1" applyFill="1" applyBorder="1" applyAlignment="1">
      <alignment horizontal="left" vertical="center" wrapText="1"/>
    </xf>
    <xf numFmtId="0" fontId="5" fillId="2" borderId="0" xfId="0" applyFont="1" applyFill="1" applyBorder="1" applyAlignment="1"/>
    <xf numFmtId="0" fontId="4"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7" fillId="2" borderId="0" xfId="0" applyFont="1" applyFill="1" applyBorder="1" applyAlignment="1">
      <alignment horizontal="left"/>
    </xf>
    <xf numFmtId="0" fontId="2" fillId="2" borderId="0" xfId="0" applyFont="1" applyFill="1" applyAlignment="1">
      <alignment horizontal="justify" vertical="top" wrapText="1"/>
    </xf>
    <xf numFmtId="0" fontId="2" fillId="2" borderId="2" xfId="0" applyFont="1" applyFill="1" applyBorder="1" applyAlignment="1">
      <alignment horizontal="justify" vertical="top" wrapText="1"/>
    </xf>
    <xf numFmtId="0" fontId="9" fillId="0" borderId="0" xfId="1" applyFont="1"/>
    <xf numFmtId="0" fontId="10" fillId="2" borderId="0" xfId="1" applyFont="1" applyFill="1" applyBorder="1" applyAlignment="1">
      <alignment vertical="center"/>
    </xf>
    <xf numFmtId="0" fontId="5" fillId="2" borderId="0" xfId="0" applyFont="1" applyFill="1" applyBorder="1" applyAlignment="1">
      <alignment vertical="center" wrapText="1"/>
    </xf>
    <xf numFmtId="0" fontId="3" fillId="2" borderId="0" xfId="0" applyFont="1" applyFill="1" applyBorder="1" applyAlignment="1">
      <alignment horizontal="left"/>
    </xf>
    <xf numFmtId="0" fontId="2" fillId="2" borderId="0" xfId="0" applyFont="1" applyFill="1" applyBorder="1" applyAlignment="1"/>
    <xf numFmtId="0" fontId="12" fillId="2" borderId="11" xfId="0" applyFont="1" applyFill="1" applyBorder="1" applyAlignment="1">
      <alignment horizontal="center" vertical="top" wrapText="1"/>
    </xf>
    <xf numFmtId="0" fontId="13" fillId="2" borderId="11" xfId="0" applyFont="1" applyFill="1" applyBorder="1" applyAlignment="1">
      <alignment horizontal="center" vertical="top" wrapText="1"/>
    </xf>
    <xf numFmtId="9" fontId="13" fillId="2" borderId="11" xfId="0" applyNumberFormat="1" applyFont="1" applyFill="1" applyBorder="1" applyAlignment="1">
      <alignment horizontal="center" vertical="top" wrapText="1"/>
    </xf>
    <xf numFmtId="0" fontId="4" fillId="2" borderId="0" xfId="0" applyFont="1" applyFill="1" applyBorder="1" applyAlignment="1">
      <alignment horizontal="left" wrapText="1"/>
    </xf>
    <xf numFmtId="0" fontId="14" fillId="5" borderId="11" xfId="0" applyFont="1" applyFill="1" applyBorder="1" applyAlignment="1">
      <alignment horizontal="center" vertical="center" wrapText="1"/>
    </xf>
    <xf numFmtId="0" fontId="9" fillId="2" borderId="0" xfId="0" applyFont="1" applyFill="1"/>
    <xf numFmtId="0" fontId="9" fillId="2" borderId="0" xfId="0" applyFont="1" applyFill="1" applyBorder="1"/>
    <xf numFmtId="0" fontId="15" fillId="2" borderId="0" xfId="0" applyFont="1" applyFill="1"/>
    <xf numFmtId="0" fontId="15" fillId="2" borderId="0" xfId="0" applyFont="1" applyFill="1" applyBorder="1"/>
    <xf numFmtId="0" fontId="16" fillId="2" borderId="0" xfId="0" applyFont="1" applyFill="1" applyBorder="1"/>
    <xf numFmtId="0" fontId="20" fillId="2" borderId="1" xfId="0" applyFont="1" applyFill="1" applyBorder="1" applyAlignment="1">
      <alignment vertical="center" wrapText="1"/>
    </xf>
    <xf numFmtId="0" fontId="20" fillId="2" borderId="3" xfId="0" applyFont="1" applyFill="1" applyBorder="1" applyAlignment="1">
      <alignment vertical="center" wrapText="1"/>
    </xf>
    <xf numFmtId="0" fontId="20" fillId="2" borderId="6" xfId="0" applyFont="1" applyFill="1" applyBorder="1" applyAlignment="1">
      <alignment vertical="center" wrapText="1"/>
    </xf>
    <xf numFmtId="0" fontId="2" fillId="2" borderId="0" xfId="0" applyFont="1" applyFill="1" applyBorder="1" applyAlignment="1">
      <alignment horizontal="center"/>
    </xf>
    <xf numFmtId="0" fontId="2" fillId="2" borderId="14" xfId="0" applyFont="1" applyFill="1" applyBorder="1" applyAlignment="1"/>
    <xf numFmtId="0" fontId="2" fillId="2" borderId="17" xfId="0" applyFont="1" applyFill="1" applyBorder="1" applyAlignment="1"/>
    <xf numFmtId="0" fontId="2" fillId="2" borderId="18" xfId="0" applyFont="1" applyFill="1" applyBorder="1" applyAlignment="1"/>
    <xf numFmtId="0" fontId="12" fillId="2" borderId="0" xfId="0" applyFont="1" applyFill="1" applyBorder="1" applyAlignment="1">
      <alignment horizontal="justify" vertical="top" wrapText="1"/>
    </xf>
    <xf numFmtId="0" fontId="12" fillId="2" borderId="0" xfId="0" applyFont="1" applyFill="1" applyBorder="1" applyAlignment="1">
      <alignment horizontal="center" vertical="top" wrapText="1"/>
    </xf>
    <xf numFmtId="0" fontId="21" fillId="2" borderId="0" xfId="0" applyFont="1" applyFill="1" applyBorder="1" applyAlignment="1">
      <alignment horizontal="center" vertical="top" wrapText="1"/>
    </xf>
    <xf numFmtId="9" fontId="12" fillId="2" borderId="0" xfId="0" applyNumberFormat="1" applyFont="1" applyFill="1" applyBorder="1" applyAlignment="1">
      <alignment horizontal="center" vertical="top" wrapText="1"/>
    </xf>
    <xf numFmtId="14" fontId="12" fillId="2" borderId="0" xfId="0" applyNumberFormat="1" applyFont="1" applyFill="1" applyBorder="1" applyAlignment="1">
      <alignment horizontal="justify" vertical="top" wrapText="1"/>
    </xf>
    <xf numFmtId="9" fontId="12" fillId="2" borderId="0" xfId="0" applyNumberFormat="1" applyFont="1" applyFill="1" applyBorder="1" applyAlignment="1">
      <alignment horizontal="justify" vertical="top" wrapText="1"/>
    </xf>
    <xf numFmtId="0" fontId="22" fillId="2" borderId="0" xfId="0" applyFont="1" applyFill="1" applyBorder="1" applyAlignment="1">
      <alignment horizontal="center" vertical="center" wrapText="1"/>
    </xf>
    <xf numFmtId="0" fontId="2" fillId="2" borderId="3" xfId="0" applyFont="1" applyFill="1" applyBorder="1" applyAlignment="1">
      <alignment horizontal="center" vertical="top" wrapText="1"/>
    </xf>
    <xf numFmtId="0" fontId="8" fillId="5" borderId="0" xfId="0" applyFont="1" applyFill="1" applyBorder="1" applyAlignment="1">
      <alignment vertical="center" wrapText="1"/>
    </xf>
    <xf numFmtId="0" fontId="13" fillId="2" borderId="12" xfId="0" applyFont="1" applyFill="1" applyBorder="1" applyAlignment="1">
      <alignment horizontal="center" vertical="top" wrapText="1"/>
    </xf>
    <xf numFmtId="0" fontId="8" fillId="4" borderId="11"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28" fillId="5" borderId="12" xfId="0" applyFont="1" applyFill="1" applyBorder="1" applyAlignment="1">
      <alignment horizontal="center" vertical="center" wrapText="1"/>
    </xf>
    <xf numFmtId="0" fontId="28" fillId="5"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3" fillId="2" borderId="12"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11" xfId="0" applyFont="1" applyFill="1" applyBorder="1" applyAlignment="1">
      <alignment horizontal="center" vertical="top" wrapText="1"/>
    </xf>
    <xf numFmtId="14" fontId="2" fillId="2" borderId="11" xfId="0" applyNumberFormat="1" applyFont="1" applyFill="1" applyBorder="1" applyAlignment="1">
      <alignment horizontal="center" vertical="top" wrapText="1"/>
    </xf>
    <xf numFmtId="9" fontId="2" fillId="2" borderId="11" xfId="0" applyNumberFormat="1" applyFont="1" applyFill="1" applyBorder="1" applyAlignment="1">
      <alignment horizontal="center" vertical="top" wrapText="1"/>
    </xf>
    <xf numFmtId="0" fontId="2" fillId="2" borderId="31" xfId="0" applyFont="1" applyFill="1" applyBorder="1"/>
    <xf numFmtId="0" fontId="2" fillId="2" borderId="31" xfId="0" applyFont="1" applyFill="1" applyBorder="1" applyAlignment="1">
      <alignment horizontal="justify" vertical="top" wrapText="1"/>
    </xf>
    <xf numFmtId="0" fontId="2" fillId="2" borderId="28" xfId="0" applyFont="1" applyFill="1" applyBorder="1"/>
    <xf numFmtId="0" fontId="24" fillId="2" borderId="2" xfId="0" applyFont="1" applyFill="1" applyBorder="1"/>
    <xf numFmtId="0" fontId="25" fillId="2" borderId="0" xfId="0" applyFont="1" applyFill="1" applyBorder="1" applyAlignment="1">
      <alignment horizontal="left"/>
    </xf>
    <xf numFmtId="0" fontId="24" fillId="2" borderId="3" xfId="0" applyFont="1" applyFill="1" applyBorder="1"/>
    <xf numFmtId="9" fontId="13" fillId="2" borderId="11" xfId="2" applyFont="1" applyFill="1" applyBorder="1" applyAlignment="1">
      <alignment horizontal="center" vertical="top" wrapText="1"/>
    </xf>
    <xf numFmtId="0" fontId="26" fillId="0" borderId="35" xfId="1" applyFont="1" applyBorder="1" applyAlignment="1">
      <alignment vertical="center"/>
    </xf>
    <xf numFmtId="14" fontId="26" fillId="2" borderId="35" xfId="1" applyNumberFormat="1" applyFont="1" applyFill="1" applyBorder="1" applyAlignment="1">
      <alignment vertical="center"/>
    </xf>
    <xf numFmtId="0" fontId="26" fillId="2" borderId="31" xfId="1" applyFont="1" applyFill="1" applyBorder="1" applyAlignment="1">
      <alignment vertical="center"/>
    </xf>
    <xf numFmtId="0" fontId="3" fillId="2" borderId="31" xfId="0" applyFont="1" applyFill="1" applyBorder="1" applyAlignment="1">
      <alignment horizontal="left"/>
    </xf>
    <xf numFmtId="0" fontId="7" fillId="2" borderId="31" xfId="0" applyFont="1" applyFill="1" applyBorder="1" applyAlignment="1">
      <alignment horizontal="left"/>
    </xf>
    <xf numFmtId="0" fontId="2" fillId="2" borderId="0" xfId="0" applyFont="1" applyFill="1" applyBorder="1" applyAlignment="1">
      <alignment horizontal="justify" vertical="top" wrapText="1"/>
    </xf>
    <xf numFmtId="0" fontId="12" fillId="2" borderId="31" xfId="0" applyFont="1" applyFill="1" applyBorder="1" applyAlignment="1">
      <alignment horizontal="justify" vertical="top" wrapText="1"/>
    </xf>
    <xf numFmtId="0" fontId="25" fillId="2" borderId="31" xfId="0" applyFont="1" applyFill="1" applyBorder="1" applyAlignment="1">
      <alignment horizontal="left"/>
    </xf>
    <xf numFmtId="0" fontId="2" fillId="2" borderId="36" xfId="0" applyFont="1" applyFill="1" applyBorder="1" applyAlignment="1"/>
    <xf numFmtId="0" fontId="2" fillId="2" borderId="24" xfId="0" applyFont="1" applyFill="1" applyBorder="1" applyAlignment="1"/>
    <xf numFmtId="0" fontId="2" fillId="2" borderId="25" xfId="0" applyFont="1" applyFill="1" applyBorder="1" applyAlignment="1"/>
    <xf numFmtId="0" fontId="2" fillId="2" borderId="24" xfId="0" applyFont="1" applyFill="1" applyBorder="1"/>
    <xf numFmtId="0" fontId="2" fillId="2" borderId="24" xfId="0" applyFont="1" applyFill="1" applyBorder="1" applyAlignment="1">
      <alignment horizontal="justify" vertical="top" wrapText="1"/>
    </xf>
    <xf numFmtId="0" fontId="24" fillId="2" borderId="24" xfId="0" applyFont="1" applyFill="1" applyBorder="1"/>
    <xf numFmtId="0" fontId="32" fillId="2" borderId="12" xfId="0" applyFont="1" applyFill="1" applyBorder="1" applyAlignment="1">
      <alignment horizontal="justify" vertical="center" wrapText="1"/>
    </xf>
    <xf numFmtId="0" fontId="32" fillId="0" borderId="12" xfId="0" applyFont="1" applyFill="1" applyBorder="1" applyAlignment="1">
      <alignment horizontal="justify" vertical="center" wrapText="1"/>
    </xf>
    <xf numFmtId="0" fontId="3" fillId="2" borderId="11" xfId="0" applyFont="1" applyFill="1" applyBorder="1" applyAlignment="1">
      <alignment horizontal="center" vertical="center" wrapText="1"/>
    </xf>
    <xf numFmtId="0" fontId="3" fillId="0" borderId="12" xfId="0" applyFont="1" applyFill="1" applyBorder="1" applyAlignment="1">
      <alignment horizontal="center" vertical="top" wrapText="1"/>
    </xf>
    <xf numFmtId="0" fontId="2" fillId="0" borderId="12" xfId="0" applyFont="1" applyFill="1" applyBorder="1" applyAlignment="1">
      <alignment horizontal="center" vertical="center" wrapText="1"/>
    </xf>
    <xf numFmtId="0" fontId="2" fillId="0" borderId="11" xfId="0" applyFont="1" applyFill="1" applyBorder="1" applyAlignment="1">
      <alignment horizontal="left" vertical="center" wrapText="1"/>
    </xf>
    <xf numFmtId="9" fontId="2" fillId="0" borderId="11" xfId="0" applyNumberFormat="1" applyFont="1" applyFill="1" applyBorder="1" applyAlignment="1">
      <alignment horizontal="center" vertical="top" wrapText="1"/>
    </xf>
    <xf numFmtId="0" fontId="2" fillId="0" borderId="0" xfId="0" applyFont="1" applyFill="1" applyAlignment="1">
      <alignment horizontal="justify" vertical="top" wrapText="1"/>
    </xf>
    <xf numFmtId="0" fontId="3" fillId="2" borderId="19" xfId="0" applyFont="1" applyFill="1" applyBorder="1" applyAlignment="1">
      <alignment horizontal="center" vertical="center" wrapText="1"/>
    </xf>
    <xf numFmtId="0" fontId="32" fillId="0" borderId="22" xfId="0" applyFont="1" applyFill="1" applyBorder="1" applyAlignment="1">
      <alignment horizontal="left" vertical="center" wrapText="1"/>
    </xf>
    <xf numFmtId="0" fontId="32" fillId="0" borderId="22" xfId="0" applyFont="1" applyFill="1" applyBorder="1" applyAlignment="1">
      <alignment vertical="center" wrapText="1"/>
    </xf>
    <xf numFmtId="0" fontId="32" fillId="0" borderId="12"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2" fillId="6" borderId="11" xfId="0" applyNumberFormat="1" applyFont="1" applyFill="1" applyBorder="1" applyAlignment="1">
      <alignment horizontal="center" vertical="center" wrapText="1"/>
    </xf>
    <xf numFmtId="0" fontId="32" fillId="6" borderId="12" xfId="0" applyFont="1" applyFill="1" applyBorder="1" applyAlignment="1">
      <alignment horizontal="justify" vertical="center" wrapText="1"/>
    </xf>
    <xf numFmtId="14" fontId="2" fillId="6" borderId="11" xfId="0" applyNumberFormat="1" applyFont="1" applyFill="1" applyBorder="1" applyAlignment="1">
      <alignment horizontal="center" vertical="center" wrapText="1"/>
    </xf>
    <xf numFmtId="0" fontId="2" fillId="6" borderId="11" xfId="0" applyFont="1" applyFill="1" applyBorder="1" applyAlignment="1">
      <alignment horizontal="left" vertical="center" wrapText="1"/>
    </xf>
    <xf numFmtId="9" fontId="2" fillId="6" borderId="11" xfId="0" applyNumberFormat="1" applyFont="1" applyFill="1" applyBorder="1" applyAlignment="1">
      <alignment horizontal="center" vertical="top" wrapText="1"/>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2" fillId="2" borderId="36" xfId="0" applyFont="1" applyFill="1" applyBorder="1" applyAlignment="1">
      <alignment horizontal="left" vertical="top" wrapText="1"/>
    </xf>
    <xf numFmtId="0" fontId="12" fillId="2" borderId="34" xfId="0" applyFont="1" applyFill="1" applyBorder="1" applyAlignment="1">
      <alignment horizontal="left" vertical="top" wrapText="1"/>
    </xf>
    <xf numFmtId="0" fontId="12" fillId="2" borderId="35" xfId="0" applyFont="1" applyFill="1" applyBorder="1" applyAlignment="1">
      <alignment horizontal="left" vertical="top" wrapText="1"/>
    </xf>
    <xf numFmtId="0" fontId="12" fillId="2" borderId="24"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31" xfId="0" applyFont="1" applyFill="1" applyBorder="1" applyAlignment="1">
      <alignment horizontal="left" vertical="top" wrapText="1"/>
    </xf>
    <xf numFmtId="0" fontId="12" fillId="2" borderId="37" xfId="0" applyFont="1" applyFill="1" applyBorder="1" applyAlignment="1">
      <alignment horizontal="left" vertical="top" wrapText="1"/>
    </xf>
    <xf numFmtId="0" fontId="12" fillId="2" borderId="38" xfId="0" applyFont="1" applyFill="1" applyBorder="1" applyAlignment="1">
      <alignment horizontal="left" vertical="top" wrapText="1"/>
    </xf>
    <xf numFmtId="0" fontId="12" fillId="2" borderId="32" xfId="0" applyFont="1" applyFill="1" applyBorder="1" applyAlignment="1">
      <alignment horizontal="left" vertical="top" wrapText="1"/>
    </xf>
    <xf numFmtId="0" fontId="3" fillId="2" borderId="13"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2" fillId="0" borderId="19" xfId="0" applyFont="1" applyFill="1" applyBorder="1" applyAlignment="1">
      <alignment horizontal="center" vertical="center" wrapText="1"/>
    </xf>
    <xf numFmtId="0" fontId="32" fillId="0" borderId="22" xfId="0" applyFont="1" applyFill="1" applyBorder="1" applyAlignment="1">
      <alignment horizontal="left" vertical="center" wrapText="1"/>
    </xf>
    <xf numFmtId="0" fontId="32" fillId="0" borderId="13" xfId="0" applyFont="1" applyFill="1" applyBorder="1" applyAlignment="1">
      <alignment horizontal="left" vertical="center" wrapText="1"/>
    </xf>
    <xf numFmtId="0" fontId="32" fillId="0" borderId="19" xfId="0" applyFont="1" applyFill="1" applyBorder="1" applyAlignment="1">
      <alignment horizontal="left" vertical="center" wrapText="1"/>
    </xf>
    <xf numFmtId="0" fontId="4" fillId="2" borderId="7" xfId="0" applyFont="1" applyFill="1" applyBorder="1" applyAlignment="1">
      <alignment horizontal="left"/>
    </xf>
    <xf numFmtId="0" fontId="4" fillId="2" borderId="8" xfId="0" applyFont="1" applyFill="1" applyBorder="1" applyAlignment="1">
      <alignment horizontal="left"/>
    </xf>
    <xf numFmtId="0" fontId="4" fillId="2" borderId="9" xfId="0" applyFont="1" applyFill="1" applyBorder="1" applyAlignment="1">
      <alignment horizontal="left"/>
    </xf>
    <xf numFmtId="0" fontId="4" fillId="2" borderId="7" xfId="0" applyFont="1" applyFill="1" applyBorder="1" applyAlignment="1">
      <alignment horizontal="left" wrapText="1"/>
    </xf>
    <xf numFmtId="0" fontId="4" fillId="2" borderId="8" xfId="0" applyFont="1" applyFill="1" applyBorder="1" applyAlignment="1">
      <alignment horizontal="left" wrapText="1"/>
    </xf>
    <xf numFmtId="0" fontId="4" fillId="2" borderId="9" xfId="0" applyFont="1" applyFill="1" applyBorder="1" applyAlignment="1">
      <alignment horizontal="left" wrapText="1"/>
    </xf>
    <xf numFmtId="0" fontId="5" fillId="3" borderId="0"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10" xfId="1" applyFont="1" applyBorder="1" applyAlignment="1">
      <alignment horizontal="center" vertical="center"/>
    </xf>
    <xf numFmtId="0" fontId="8" fillId="4" borderId="11" xfId="0" applyFont="1" applyFill="1" applyBorder="1" applyAlignment="1">
      <alignment horizontal="center" vertical="center" wrapText="1"/>
    </xf>
    <xf numFmtId="0" fontId="8" fillId="4" borderId="11" xfId="0" applyFont="1" applyFill="1" applyBorder="1" applyAlignment="1">
      <alignment horizontal="center" vertical="center"/>
    </xf>
    <xf numFmtId="0" fontId="8" fillId="4" borderId="29" xfId="0" applyFont="1" applyFill="1" applyBorder="1" applyAlignment="1">
      <alignment horizontal="center" vertical="center" wrapText="1"/>
    </xf>
    <xf numFmtId="0" fontId="8" fillId="4" borderId="30" xfId="0" applyFont="1" applyFill="1" applyBorder="1" applyAlignment="1">
      <alignment horizontal="center" vertical="center" wrapText="1"/>
    </xf>
    <xf numFmtId="14" fontId="26" fillId="2" borderId="36" xfId="1" applyNumberFormat="1" applyFont="1" applyFill="1" applyBorder="1" applyAlignment="1">
      <alignment horizontal="center" vertical="center"/>
    </xf>
    <xf numFmtId="14" fontId="26" fillId="2" borderId="34" xfId="1" applyNumberFormat="1" applyFont="1" applyFill="1" applyBorder="1" applyAlignment="1">
      <alignment horizontal="center" vertical="center"/>
    </xf>
    <xf numFmtId="14" fontId="26" fillId="2" borderId="35" xfId="1" applyNumberFormat="1" applyFont="1" applyFill="1" applyBorder="1" applyAlignment="1">
      <alignment horizontal="center" vertical="center"/>
    </xf>
    <xf numFmtId="0" fontId="26" fillId="2" borderId="2" xfId="1" applyFont="1" applyFill="1" applyBorder="1" applyAlignment="1">
      <alignment horizontal="center" vertical="center"/>
    </xf>
    <xf numFmtId="0" fontId="26" fillId="2" borderId="0" xfId="1" applyFont="1" applyFill="1" applyBorder="1" applyAlignment="1">
      <alignment horizontal="center" vertical="center"/>
    </xf>
    <xf numFmtId="0" fontId="26" fillId="2" borderId="31" xfId="1" applyFont="1" applyFill="1" applyBorder="1" applyAlignment="1">
      <alignment horizontal="center" vertical="center"/>
    </xf>
    <xf numFmtId="0" fontId="26" fillId="0" borderId="33" xfId="1" applyFont="1" applyBorder="1" applyAlignment="1">
      <alignment horizontal="right" vertical="center"/>
    </xf>
    <xf numFmtId="0" fontId="26" fillId="0" borderId="34" xfId="1" applyFont="1" applyBorder="1" applyAlignment="1">
      <alignment horizontal="right" vertical="center"/>
    </xf>
    <xf numFmtId="0" fontId="26" fillId="0" borderId="35" xfId="1" applyFont="1" applyBorder="1" applyAlignment="1">
      <alignment horizontal="right" vertical="center"/>
    </xf>
    <xf numFmtId="0" fontId="8" fillId="4" borderId="13"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32" fillId="0" borderId="22" xfId="0" applyFont="1" applyFill="1" applyBorder="1" applyAlignment="1">
      <alignment horizontal="justify" vertical="center" wrapText="1"/>
    </xf>
    <xf numFmtId="0" fontId="32" fillId="0" borderId="13" xfId="0" applyFont="1" applyFill="1" applyBorder="1" applyAlignment="1">
      <alignment horizontal="justify" vertical="center" wrapText="1"/>
    </xf>
    <xf numFmtId="0" fontId="3" fillId="2" borderId="22" xfId="0" applyFont="1" applyFill="1" applyBorder="1" applyAlignment="1">
      <alignment horizontal="center" vertical="center" wrapText="1"/>
    </xf>
    <xf numFmtId="0" fontId="26" fillId="2" borderId="26" xfId="1" applyFont="1" applyFill="1" applyBorder="1" applyAlignment="1">
      <alignment horizontal="center" vertical="center"/>
    </xf>
    <xf numFmtId="0" fontId="26" fillId="2" borderId="27" xfId="1" applyFont="1" applyFill="1" applyBorder="1" applyAlignment="1">
      <alignment horizontal="center" vertical="center"/>
    </xf>
    <xf numFmtId="0" fontId="26" fillId="2" borderId="28" xfId="1" applyFont="1" applyFill="1" applyBorder="1" applyAlignment="1">
      <alignment horizontal="center" vertical="center"/>
    </xf>
    <xf numFmtId="0" fontId="26" fillId="2" borderId="20" xfId="1" applyFont="1" applyFill="1" applyBorder="1" applyAlignment="1">
      <alignment horizontal="center" vertical="center"/>
    </xf>
    <xf numFmtId="0" fontId="26" fillId="2" borderId="21" xfId="1" applyFont="1" applyFill="1" applyBorder="1" applyAlignment="1">
      <alignment horizontal="center" vertical="center" wrapText="1"/>
    </xf>
    <xf numFmtId="0" fontId="26" fillId="2" borderId="10" xfId="1" applyFont="1" applyFill="1" applyBorder="1" applyAlignment="1">
      <alignment horizontal="center" vertical="center" wrapText="1"/>
    </xf>
    <xf numFmtId="14" fontId="26" fillId="2" borderId="20" xfId="1" applyNumberFormat="1" applyFont="1" applyFill="1" applyBorder="1" applyAlignment="1">
      <alignment horizontal="center" vertical="center"/>
    </xf>
    <xf numFmtId="0" fontId="8" fillId="4" borderId="22" xfId="0" applyFont="1" applyFill="1" applyBorder="1" applyAlignment="1">
      <alignment horizontal="center" vertical="center" wrapText="1"/>
    </xf>
    <xf numFmtId="0" fontId="2" fillId="2" borderId="20" xfId="0" applyFont="1" applyFill="1" applyBorder="1" applyAlignment="1">
      <alignment horizontal="center"/>
    </xf>
    <xf numFmtId="0" fontId="22" fillId="2" borderId="20"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17" fillId="3" borderId="0" xfId="0" applyFont="1" applyFill="1" applyBorder="1" applyAlignment="1">
      <alignment horizontal="left" vertical="center"/>
    </xf>
    <xf numFmtId="0" fontId="31" fillId="3" borderId="0" xfId="0" applyFont="1" applyFill="1" applyBorder="1" applyAlignment="1">
      <alignment horizontal="left" vertical="center"/>
    </xf>
    <xf numFmtId="0" fontId="30" fillId="3" borderId="0" xfId="0" applyFont="1" applyFill="1" applyBorder="1" applyAlignment="1">
      <alignment horizontal="left" vertical="center"/>
    </xf>
    <xf numFmtId="14" fontId="30" fillId="3" borderId="0" xfId="0" applyNumberFormat="1" applyFont="1" applyFill="1" applyBorder="1" applyAlignment="1">
      <alignment horizontal="left" vertical="center"/>
    </xf>
    <xf numFmtId="14" fontId="26" fillId="2" borderId="26" xfId="1" applyNumberFormat="1" applyFont="1" applyFill="1" applyBorder="1" applyAlignment="1">
      <alignment horizontal="center" vertical="center"/>
    </xf>
    <xf numFmtId="14" fontId="26" fillId="2" borderId="28" xfId="1" applyNumberFormat="1" applyFont="1" applyFill="1" applyBorder="1" applyAlignment="1">
      <alignment horizontal="center" vertical="center"/>
    </xf>
    <xf numFmtId="0" fontId="5" fillId="0" borderId="37" xfId="1" applyFont="1" applyBorder="1" applyAlignment="1">
      <alignment horizontal="center" vertical="center"/>
    </xf>
    <xf numFmtId="0" fontId="5" fillId="0" borderId="38" xfId="1" applyFont="1" applyBorder="1" applyAlignment="1">
      <alignment horizontal="center" vertical="center"/>
    </xf>
    <xf numFmtId="0" fontId="5" fillId="0" borderId="41" xfId="1" applyFont="1" applyBorder="1" applyAlignment="1">
      <alignment horizontal="center" vertical="center"/>
    </xf>
    <xf numFmtId="0" fontId="5" fillId="0" borderId="42" xfId="1" applyFont="1" applyBorder="1" applyAlignment="1">
      <alignment horizontal="center" vertical="center"/>
    </xf>
    <xf numFmtId="0" fontId="26" fillId="0" borderId="26" xfId="1" applyFont="1" applyBorder="1" applyAlignment="1">
      <alignment horizontal="right" vertical="center"/>
    </xf>
    <xf numFmtId="0" fontId="26" fillId="0" borderId="27" xfId="1" applyFont="1" applyBorder="1" applyAlignment="1">
      <alignment horizontal="right" vertical="center"/>
    </xf>
    <xf numFmtId="0" fontId="26" fillId="0" borderId="28" xfId="1" applyFont="1" applyBorder="1" applyAlignment="1">
      <alignment horizontal="right" vertical="center"/>
    </xf>
    <xf numFmtId="14" fontId="26" fillId="2" borderId="39" xfId="1" applyNumberFormat="1" applyFont="1" applyFill="1" applyBorder="1" applyAlignment="1">
      <alignment horizontal="center" vertical="center"/>
    </xf>
    <xf numFmtId="14" fontId="26" fillId="2" borderId="40" xfId="1" applyNumberFormat="1" applyFont="1" applyFill="1" applyBorder="1" applyAlignment="1">
      <alignment horizontal="center" vertical="center"/>
    </xf>
    <xf numFmtId="0" fontId="29" fillId="5" borderId="30" xfId="0" applyFont="1" applyFill="1" applyBorder="1" applyAlignment="1">
      <alignment horizontal="center" vertical="center" wrapText="1"/>
    </xf>
    <xf numFmtId="0" fontId="2" fillId="2" borderId="36" xfId="0" applyFont="1" applyFill="1" applyBorder="1" applyAlignment="1">
      <alignment horizontal="center"/>
    </xf>
    <xf numFmtId="0" fontId="2" fillId="2" borderId="35" xfId="0" applyFont="1" applyFill="1" applyBorder="1" applyAlignment="1">
      <alignment horizontal="center"/>
    </xf>
    <xf numFmtId="0" fontId="2" fillId="2" borderId="24" xfId="0" applyFont="1" applyFill="1" applyBorder="1" applyAlignment="1">
      <alignment horizontal="center"/>
    </xf>
    <xf numFmtId="0" fontId="2" fillId="2" borderId="31" xfId="0" applyFont="1" applyFill="1" applyBorder="1" applyAlignment="1">
      <alignment horizontal="center"/>
    </xf>
    <xf numFmtId="0" fontId="2" fillId="2" borderId="37" xfId="0" applyFont="1" applyFill="1" applyBorder="1" applyAlignment="1">
      <alignment horizontal="center"/>
    </xf>
    <xf numFmtId="0" fontId="2" fillId="2" borderId="32" xfId="0" applyFont="1" applyFill="1" applyBorder="1" applyAlignment="1">
      <alignment horizontal="center"/>
    </xf>
    <xf numFmtId="0" fontId="23" fillId="2" borderId="36" xfId="0" applyFont="1" applyFill="1" applyBorder="1" applyAlignment="1">
      <alignment horizontal="center" vertical="center" wrapText="1"/>
    </xf>
    <xf numFmtId="0" fontId="23" fillId="2" borderId="34" xfId="0" applyFont="1" applyFill="1" applyBorder="1" applyAlignment="1">
      <alignment horizontal="center" vertical="center" wrapText="1"/>
    </xf>
    <xf numFmtId="0" fontId="23" fillId="2" borderId="35"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31"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23" fillId="2" borderId="38" xfId="0" applyFont="1" applyFill="1" applyBorder="1" applyAlignment="1">
      <alignment horizontal="center" vertical="center" wrapText="1"/>
    </xf>
    <xf numFmtId="0" fontId="23" fillId="2" borderId="32"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32" fillId="6" borderId="22" xfId="0" applyFont="1" applyFill="1" applyBorder="1" applyAlignment="1">
      <alignment horizontal="justify" vertical="center" wrapText="1"/>
    </xf>
    <xf numFmtId="0" fontId="2" fillId="6" borderId="12" xfId="0" applyFont="1" applyFill="1" applyBorder="1" applyAlignment="1">
      <alignment horizontal="left" vertical="center" wrapText="1"/>
    </xf>
    <xf numFmtId="0" fontId="32" fillId="6" borderId="12" xfId="0" applyNumberFormat="1" applyFont="1" applyFill="1" applyBorder="1" applyAlignment="1">
      <alignment horizontal="center" vertical="center" wrapText="1"/>
    </xf>
  </cellXfs>
  <cellStyles count="3">
    <cellStyle name="Normal" xfId="0" builtinId="0"/>
    <cellStyle name="Normal 2" xfId="1"/>
    <cellStyle name="Porcentaje" xfId="2" builtinId="5"/>
  </cellStyles>
  <dxfs count="0"/>
  <tableStyles count="0" defaultTableStyle="TableStyleMedium2" defaultPivotStyle="PivotStyleLight16"/>
  <colors>
    <mruColors>
      <color rgb="FF1E417D"/>
      <color rgb="FF2CF4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238125</xdr:colOff>
      <xdr:row>1</xdr:row>
      <xdr:rowOff>95250</xdr:rowOff>
    </xdr:from>
    <xdr:to>
      <xdr:col>2</xdr:col>
      <xdr:colOff>809625</xdr:colOff>
      <xdr:row>1</xdr:row>
      <xdr:rowOff>733425</xdr:rowOff>
    </xdr:to>
    <xdr:pic>
      <xdr:nvPicPr>
        <xdr:cNvPr id="3" name="Imagen 2">
          <a:extLst>
            <a:ext uri="{FF2B5EF4-FFF2-40B4-BE49-F238E27FC236}">
              <a16:creationId xmlns:a16="http://schemas.microsoft.com/office/drawing/2014/main" id="{5E8270BC-D85E-4FC6-A139-08557310C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533400" y="285750"/>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1371600</xdr:colOff>
      <xdr:row>1</xdr:row>
      <xdr:rowOff>85725</xdr:rowOff>
    </xdr:from>
    <xdr:to>
      <xdr:col>4</xdr:col>
      <xdr:colOff>704850</xdr:colOff>
      <xdr:row>5</xdr:row>
      <xdr:rowOff>47625</xdr:rowOff>
    </xdr:to>
    <xdr:pic>
      <xdr:nvPicPr>
        <xdr:cNvPr id="4" name="Imagen 2">
          <a:extLst>
            <a:ext uri="{FF2B5EF4-FFF2-40B4-BE49-F238E27FC236}">
              <a16:creationId xmlns:a16="http://schemas.microsoft.com/office/drawing/2014/main" id="{943B58E2-B1DD-4DBA-B264-43AEBB37F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1857375" y="200025"/>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9525</xdr:colOff>
      <xdr:row>58</xdr:row>
      <xdr:rowOff>295275</xdr:rowOff>
    </xdr:from>
    <xdr:to>
      <xdr:col>9</xdr:col>
      <xdr:colOff>1447800</xdr:colOff>
      <xdr:row>58</xdr:row>
      <xdr:rowOff>609600</xdr:rowOff>
    </xdr:to>
    <xdr:pic>
      <xdr:nvPicPr>
        <xdr:cNvPr id="5" name="Imagen 9">
          <a:extLst>
            <a:ext uri="{FF2B5EF4-FFF2-40B4-BE49-F238E27FC236}">
              <a16:creationId xmlns:a16="http://schemas.microsoft.com/office/drawing/2014/main" id="{15E17197-03EC-4F4A-8687-0C2830344B2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1865" b="53522"/>
        <a:stretch>
          <a:fillRect/>
        </a:stretch>
      </xdr:blipFill>
      <xdr:spPr bwMode="auto">
        <a:xfrm>
          <a:off x="6181725" y="16354425"/>
          <a:ext cx="55149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155864</xdr:colOff>
      <xdr:row>1</xdr:row>
      <xdr:rowOff>86591</xdr:rowOff>
    </xdr:from>
    <xdr:to>
      <xdr:col>3</xdr:col>
      <xdr:colOff>1686791</xdr:colOff>
      <xdr:row>5</xdr:row>
      <xdr:rowOff>54553</xdr:rowOff>
    </xdr:to>
    <xdr:pic>
      <xdr:nvPicPr>
        <xdr:cNvPr id="4" name="Imagen 2">
          <a:extLst>
            <a:ext uri="{FF2B5EF4-FFF2-40B4-BE49-F238E27FC236}">
              <a16:creationId xmlns:a16="http://schemas.microsoft.com/office/drawing/2014/main" id="{83D4ADC0-5598-4724-B871-9AA14BC351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640773" y="207818"/>
          <a:ext cx="1530927" cy="626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398318</xdr:colOff>
      <xdr:row>36</xdr:row>
      <xdr:rowOff>294409</xdr:rowOff>
    </xdr:from>
    <xdr:to>
      <xdr:col>12</xdr:col>
      <xdr:colOff>937780</xdr:colOff>
      <xdr:row>36</xdr:row>
      <xdr:rowOff>608734</xdr:rowOff>
    </xdr:to>
    <xdr:pic>
      <xdr:nvPicPr>
        <xdr:cNvPr id="6" name="Imagen 9">
          <a:extLst>
            <a:ext uri="{FF2B5EF4-FFF2-40B4-BE49-F238E27FC236}">
              <a16:creationId xmlns:a16="http://schemas.microsoft.com/office/drawing/2014/main" id="{68234D6E-C90D-446D-9501-204C69EBE59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1865" b="53522"/>
        <a:stretch>
          <a:fillRect/>
        </a:stretch>
      </xdr:blipFill>
      <xdr:spPr bwMode="auto">
        <a:xfrm>
          <a:off x="6580909" y="12330545"/>
          <a:ext cx="5527098"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6"/>
  <sheetViews>
    <sheetView workbookViewId="0">
      <selection activeCell="B2" sqref="B2:K2"/>
    </sheetView>
  </sheetViews>
  <sheetFormatPr baseColWidth="10" defaultColWidth="11.42578125" defaultRowHeight="14.25"/>
  <cols>
    <col min="1" max="1" width="4.42578125" style="26" customWidth="1"/>
    <col min="2" max="11" width="14.28515625" style="26" customWidth="1"/>
    <col min="12" max="16384" width="11.42578125" style="26"/>
  </cols>
  <sheetData>
    <row r="1" spans="2:16">
      <c r="B1" s="27"/>
      <c r="C1" s="27"/>
      <c r="D1" s="27"/>
      <c r="E1" s="27"/>
      <c r="F1" s="27"/>
      <c r="G1" s="27"/>
      <c r="H1" s="27"/>
      <c r="I1" s="27"/>
      <c r="J1" s="27"/>
      <c r="K1" s="27"/>
      <c r="L1" s="27"/>
      <c r="M1" s="27"/>
      <c r="N1" s="27"/>
      <c r="O1" s="27"/>
      <c r="P1" s="27"/>
    </row>
    <row r="2" spans="2:16" ht="63.95" customHeight="1">
      <c r="B2" s="99" t="s">
        <v>18</v>
      </c>
      <c r="C2" s="100"/>
      <c r="D2" s="100"/>
      <c r="E2" s="100"/>
      <c r="F2" s="100"/>
      <c r="G2" s="100"/>
      <c r="H2" s="100"/>
      <c r="I2" s="100"/>
      <c r="J2" s="100"/>
      <c r="K2" s="101"/>
      <c r="L2" s="27"/>
      <c r="M2" s="27"/>
      <c r="N2" s="27"/>
      <c r="O2" s="27"/>
      <c r="P2" s="27"/>
    </row>
    <row r="3" spans="2:16" s="28" customFormat="1" ht="24.75" customHeight="1">
      <c r="B3" s="102" t="s">
        <v>48</v>
      </c>
      <c r="C3" s="103"/>
      <c r="D3" s="103"/>
      <c r="E3" s="103"/>
      <c r="F3" s="103"/>
      <c r="G3" s="103"/>
      <c r="H3" s="103"/>
      <c r="I3" s="103"/>
      <c r="J3" s="103"/>
      <c r="K3" s="104"/>
      <c r="L3" s="29"/>
      <c r="M3" s="29"/>
      <c r="N3" s="29"/>
      <c r="O3" s="29"/>
      <c r="P3" s="29"/>
    </row>
    <row r="4" spans="2:16" ht="24.75" customHeight="1">
      <c r="B4" s="105"/>
      <c r="C4" s="106"/>
      <c r="D4" s="106"/>
      <c r="E4" s="106"/>
      <c r="F4" s="106"/>
      <c r="G4" s="106"/>
      <c r="H4" s="106"/>
      <c r="I4" s="106"/>
      <c r="J4" s="106"/>
      <c r="K4" s="107"/>
      <c r="L4" s="27"/>
      <c r="M4" s="27"/>
      <c r="N4" s="27"/>
      <c r="O4" s="27"/>
      <c r="P4" s="27"/>
    </row>
    <row r="5" spans="2:16" ht="24.75" customHeight="1">
      <c r="B5" s="105"/>
      <c r="C5" s="106"/>
      <c r="D5" s="106"/>
      <c r="E5" s="106"/>
      <c r="F5" s="106"/>
      <c r="G5" s="106"/>
      <c r="H5" s="106"/>
      <c r="I5" s="106"/>
      <c r="J5" s="106"/>
      <c r="K5" s="107"/>
      <c r="L5" s="27"/>
      <c r="M5" s="27"/>
      <c r="N5" s="27"/>
      <c r="O5" s="27"/>
      <c r="P5" s="27"/>
    </row>
    <row r="6" spans="2:16" ht="24.75" customHeight="1">
      <c r="B6" s="105"/>
      <c r="C6" s="106"/>
      <c r="D6" s="106"/>
      <c r="E6" s="106"/>
      <c r="F6" s="106"/>
      <c r="G6" s="106"/>
      <c r="H6" s="106"/>
      <c r="I6" s="106"/>
      <c r="J6" s="106"/>
      <c r="K6" s="107"/>
      <c r="L6" s="27"/>
      <c r="M6" s="27"/>
      <c r="N6" s="27"/>
      <c r="O6" s="27"/>
      <c r="P6" s="27"/>
    </row>
    <row r="7" spans="2:16" ht="24.75" customHeight="1">
      <c r="B7" s="105"/>
      <c r="C7" s="106"/>
      <c r="D7" s="106"/>
      <c r="E7" s="106"/>
      <c r="F7" s="106"/>
      <c r="G7" s="106"/>
      <c r="H7" s="106"/>
      <c r="I7" s="106"/>
      <c r="J7" s="106"/>
      <c r="K7" s="107"/>
      <c r="L7" s="27"/>
      <c r="M7" s="27"/>
      <c r="N7" s="27"/>
      <c r="O7" s="27"/>
      <c r="P7" s="27"/>
    </row>
    <row r="8" spans="2:16" ht="24.75" customHeight="1">
      <c r="B8" s="105"/>
      <c r="C8" s="106"/>
      <c r="D8" s="106"/>
      <c r="E8" s="106"/>
      <c r="F8" s="106"/>
      <c r="G8" s="106"/>
      <c r="H8" s="106"/>
      <c r="I8" s="106"/>
      <c r="J8" s="106"/>
      <c r="K8" s="107"/>
      <c r="L8" s="27"/>
      <c r="M8" s="27"/>
      <c r="N8" s="27"/>
      <c r="O8" s="27"/>
      <c r="P8" s="27"/>
    </row>
    <row r="9" spans="2:16" ht="24.75" customHeight="1">
      <c r="B9" s="105"/>
      <c r="C9" s="106"/>
      <c r="D9" s="106"/>
      <c r="E9" s="106"/>
      <c r="F9" s="106"/>
      <c r="G9" s="106"/>
      <c r="H9" s="106"/>
      <c r="I9" s="106"/>
      <c r="J9" s="106"/>
      <c r="K9" s="107"/>
      <c r="L9" s="27"/>
      <c r="M9" s="27"/>
      <c r="N9" s="27"/>
      <c r="O9" s="27"/>
      <c r="P9" s="27"/>
    </row>
    <row r="10" spans="2:16" ht="24.75" customHeight="1">
      <c r="B10" s="105"/>
      <c r="C10" s="106"/>
      <c r="D10" s="106"/>
      <c r="E10" s="106"/>
      <c r="F10" s="106"/>
      <c r="G10" s="106"/>
      <c r="H10" s="106"/>
      <c r="I10" s="106"/>
      <c r="J10" s="106"/>
      <c r="K10" s="107"/>
      <c r="L10" s="27"/>
      <c r="M10" s="27"/>
      <c r="N10" s="27"/>
      <c r="O10" s="27"/>
      <c r="P10" s="27"/>
    </row>
    <row r="11" spans="2:16" ht="24.75" customHeight="1">
      <c r="B11" s="105"/>
      <c r="C11" s="106"/>
      <c r="D11" s="106"/>
      <c r="E11" s="106"/>
      <c r="F11" s="106"/>
      <c r="G11" s="106"/>
      <c r="H11" s="106"/>
      <c r="I11" s="106"/>
      <c r="J11" s="106"/>
      <c r="K11" s="107"/>
      <c r="L11" s="27"/>
      <c r="M11" s="27"/>
      <c r="N11" s="27"/>
      <c r="O11" s="27"/>
      <c r="P11" s="27"/>
    </row>
    <row r="12" spans="2:16" ht="24.75" customHeight="1">
      <c r="B12" s="105"/>
      <c r="C12" s="106"/>
      <c r="D12" s="106"/>
      <c r="E12" s="106"/>
      <c r="F12" s="106"/>
      <c r="G12" s="106"/>
      <c r="H12" s="106"/>
      <c r="I12" s="106"/>
      <c r="J12" s="106"/>
      <c r="K12" s="107"/>
      <c r="L12" s="27"/>
      <c r="M12" s="27"/>
      <c r="N12" s="27"/>
      <c r="O12" s="27"/>
      <c r="P12" s="27"/>
    </row>
    <row r="13" spans="2:16" ht="24.75" customHeight="1">
      <c r="B13" s="105"/>
      <c r="C13" s="106"/>
      <c r="D13" s="106"/>
      <c r="E13" s="106"/>
      <c r="F13" s="106"/>
      <c r="G13" s="106"/>
      <c r="H13" s="106"/>
      <c r="I13" s="106"/>
      <c r="J13" s="106"/>
      <c r="K13" s="107"/>
      <c r="L13" s="27"/>
      <c r="M13" s="27"/>
      <c r="N13" s="27"/>
      <c r="O13" s="27"/>
      <c r="P13" s="27"/>
    </row>
    <row r="14" spans="2:16" ht="24.75" customHeight="1">
      <c r="B14" s="105"/>
      <c r="C14" s="106"/>
      <c r="D14" s="106"/>
      <c r="E14" s="106"/>
      <c r="F14" s="106"/>
      <c r="G14" s="106"/>
      <c r="H14" s="106"/>
      <c r="I14" s="106"/>
      <c r="J14" s="106"/>
      <c r="K14" s="107"/>
      <c r="L14" s="27"/>
      <c r="M14" s="27"/>
      <c r="N14" s="27"/>
      <c r="O14" s="27"/>
      <c r="P14" s="27"/>
    </row>
    <row r="15" spans="2:16" ht="24.75" customHeight="1">
      <c r="B15" s="105"/>
      <c r="C15" s="106"/>
      <c r="D15" s="106"/>
      <c r="E15" s="106"/>
      <c r="F15" s="106"/>
      <c r="G15" s="106"/>
      <c r="H15" s="106"/>
      <c r="I15" s="106"/>
      <c r="J15" s="106"/>
      <c r="K15" s="107"/>
      <c r="L15" s="27"/>
      <c r="M15" s="27"/>
      <c r="N15" s="27"/>
      <c r="O15" s="27"/>
      <c r="P15" s="27"/>
    </row>
    <row r="16" spans="2:16" ht="24.75" customHeight="1">
      <c r="B16" s="105"/>
      <c r="C16" s="106"/>
      <c r="D16" s="106"/>
      <c r="E16" s="106"/>
      <c r="F16" s="106"/>
      <c r="G16" s="106"/>
      <c r="H16" s="106"/>
      <c r="I16" s="106"/>
      <c r="J16" s="106"/>
      <c r="K16" s="107"/>
      <c r="L16" s="27"/>
      <c r="M16" s="27"/>
      <c r="N16" s="27"/>
      <c r="O16" s="27"/>
      <c r="P16" s="27"/>
    </row>
    <row r="17" spans="2:16" ht="24.75" customHeight="1">
      <c r="B17" s="105"/>
      <c r="C17" s="106"/>
      <c r="D17" s="106"/>
      <c r="E17" s="106"/>
      <c r="F17" s="106"/>
      <c r="G17" s="106"/>
      <c r="H17" s="106"/>
      <c r="I17" s="106"/>
      <c r="J17" s="106"/>
      <c r="K17" s="107"/>
      <c r="L17" s="27"/>
      <c r="M17" s="27"/>
      <c r="N17" s="27"/>
      <c r="O17" s="27"/>
      <c r="P17" s="27"/>
    </row>
    <row r="18" spans="2:16" ht="24" customHeight="1">
      <c r="B18" s="105"/>
      <c r="C18" s="106"/>
      <c r="D18" s="106"/>
      <c r="E18" s="106"/>
      <c r="F18" s="106"/>
      <c r="G18" s="106"/>
      <c r="H18" s="106"/>
      <c r="I18" s="106"/>
      <c r="J18" s="106"/>
      <c r="K18" s="107"/>
      <c r="L18" s="27"/>
      <c r="M18" s="27"/>
      <c r="N18" s="27"/>
      <c r="O18" s="27"/>
      <c r="P18" s="27"/>
    </row>
    <row r="19" spans="2:16">
      <c r="B19" s="105"/>
      <c r="C19" s="106"/>
      <c r="D19" s="106"/>
      <c r="E19" s="106"/>
      <c r="F19" s="106"/>
      <c r="G19" s="106"/>
      <c r="H19" s="106"/>
      <c r="I19" s="106"/>
      <c r="J19" s="106"/>
      <c r="K19" s="107"/>
      <c r="L19" s="27"/>
      <c r="M19" s="27"/>
      <c r="N19" s="27"/>
      <c r="O19" s="27"/>
      <c r="P19" s="27"/>
    </row>
    <row r="20" spans="2:16">
      <c r="B20" s="105"/>
      <c r="C20" s="106"/>
      <c r="D20" s="106"/>
      <c r="E20" s="106"/>
      <c r="F20" s="106"/>
      <c r="G20" s="106"/>
      <c r="H20" s="106"/>
      <c r="I20" s="106"/>
      <c r="J20" s="106"/>
      <c r="K20" s="107"/>
      <c r="L20" s="27"/>
      <c r="M20" s="27"/>
      <c r="N20" s="27"/>
      <c r="O20" s="27"/>
      <c r="P20" s="27"/>
    </row>
    <row r="21" spans="2:16">
      <c r="B21" s="105"/>
      <c r="C21" s="106"/>
      <c r="D21" s="106"/>
      <c r="E21" s="106"/>
      <c r="F21" s="106"/>
      <c r="G21" s="106"/>
      <c r="H21" s="106"/>
      <c r="I21" s="106"/>
      <c r="J21" s="106"/>
      <c r="K21" s="107"/>
      <c r="L21" s="27"/>
      <c r="M21" s="27"/>
      <c r="N21" s="27"/>
      <c r="O21" s="27"/>
      <c r="P21" s="27"/>
    </row>
    <row r="22" spans="2:16">
      <c r="B22" s="105"/>
      <c r="C22" s="106"/>
      <c r="D22" s="106"/>
      <c r="E22" s="106"/>
      <c r="F22" s="106"/>
      <c r="G22" s="106"/>
      <c r="H22" s="106"/>
      <c r="I22" s="106"/>
      <c r="J22" s="106"/>
      <c r="K22" s="107"/>
      <c r="L22" s="27"/>
      <c r="M22" s="27"/>
      <c r="N22" s="27"/>
      <c r="O22" s="27"/>
      <c r="P22" s="27"/>
    </row>
    <row r="23" spans="2:16">
      <c r="B23" s="105"/>
      <c r="C23" s="106"/>
      <c r="D23" s="106"/>
      <c r="E23" s="106"/>
      <c r="F23" s="106"/>
      <c r="G23" s="106"/>
      <c r="H23" s="106"/>
      <c r="I23" s="106"/>
      <c r="J23" s="106"/>
      <c r="K23" s="107"/>
      <c r="L23" s="27"/>
      <c r="M23" s="27"/>
      <c r="N23" s="27"/>
      <c r="O23" s="27"/>
      <c r="P23" s="27"/>
    </row>
    <row r="24" spans="2:16">
      <c r="B24" s="105"/>
      <c r="C24" s="106"/>
      <c r="D24" s="106"/>
      <c r="E24" s="106"/>
      <c r="F24" s="106"/>
      <c r="G24" s="106"/>
      <c r="H24" s="106"/>
      <c r="I24" s="106"/>
      <c r="J24" s="106"/>
      <c r="K24" s="107"/>
      <c r="L24" s="27"/>
      <c r="M24" s="27"/>
      <c r="N24" s="27"/>
      <c r="O24" s="27"/>
      <c r="P24" s="27"/>
    </row>
    <row r="25" spans="2:16">
      <c r="B25" s="105"/>
      <c r="C25" s="106"/>
      <c r="D25" s="106"/>
      <c r="E25" s="106"/>
      <c r="F25" s="106"/>
      <c r="G25" s="106"/>
      <c r="H25" s="106"/>
      <c r="I25" s="106"/>
      <c r="J25" s="106"/>
      <c r="K25" s="107"/>
      <c r="L25" s="27"/>
      <c r="M25" s="27"/>
      <c r="N25" s="27"/>
      <c r="O25" s="27"/>
      <c r="P25" s="27"/>
    </row>
    <row r="26" spans="2:16">
      <c r="B26" s="108"/>
      <c r="C26" s="109"/>
      <c r="D26" s="109"/>
      <c r="E26" s="109"/>
      <c r="F26" s="109"/>
      <c r="G26" s="109"/>
      <c r="H26" s="109"/>
      <c r="I26" s="109"/>
      <c r="J26" s="109"/>
      <c r="K26" s="110"/>
    </row>
  </sheetData>
  <mergeCells count="2">
    <mergeCell ref="B2:K2"/>
    <mergeCell ref="B3:K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AA98"/>
  <sheetViews>
    <sheetView tabSelected="1" topLeftCell="A19" zoomScale="70" zoomScaleNormal="70" workbookViewId="0">
      <selection activeCell="R35" sqref="R35:R40"/>
    </sheetView>
  </sheetViews>
  <sheetFormatPr baseColWidth="10" defaultColWidth="11.42578125" defaultRowHeight="14.25"/>
  <cols>
    <col min="1" max="1" width="1.5703125" style="1" customWidth="1"/>
    <col min="2" max="2" width="1.140625" style="1" customWidth="1"/>
    <col min="3" max="3" width="4.5703125" style="1" customWidth="1"/>
    <col min="4" max="4" width="48.140625" style="1" customWidth="1"/>
    <col min="5" max="5" width="30.85546875" style="1" customWidth="1"/>
    <col min="6" max="6" width="21.5703125" style="1" customWidth="1"/>
    <col min="7" max="7" width="45.5703125" style="1" customWidth="1"/>
    <col min="8" max="8" width="15.7109375" style="1" customWidth="1"/>
    <col min="9" max="9" width="32.140625" style="1" customWidth="1"/>
    <col min="10" max="10" width="24" style="1" customWidth="1"/>
    <col min="11" max="11" width="23.140625" style="1" customWidth="1"/>
    <col min="12" max="13" width="13.28515625" style="1" customWidth="1"/>
    <col min="14" max="14" width="26.5703125" style="1" customWidth="1"/>
    <col min="15" max="16" width="25.42578125" style="1" customWidth="1"/>
    <col min="17" max="17" width="34.140625" style="1" customWidth="1"/>
    <col min="18" max="18" width="15.28515625" style="1" customWidth="1"/>
    <col min="19" max="19" width="25.7109375" style="1" hidden="1" customWidth="1"/>
    <col min="20" max="20" width="20.5703125" style="1" hidden="1" customWidth="1"/>
    <col min="21" max="21" width="5.85546875" style="1" customWidth="1"/>
    <col min="22" max="16384" width="11.42578125" style="1"/>
  </cols>
  <sheetData>
    <row r="1" spans="2:21" ht="9" customHeight="1"/>
    <row r="2" spans="2:21" ht="15" customHeight="1">
      <c r="B2" s="35"/>
      <c r="C2" s="155"/>
      <c r="D2" s="155"/>
      <c r="E2" s="155"/>
      <c r="F2" s="157" t="s">
        <v>0</v>
      </c>
      <c r="G2" s="157"/>
      <c r="H2" s="157"/>
      <c r="I2" s="157"/>
      <c r="J2" s="157"/>
      <c r="K2" s="157"/>
      <c r="L2" s="157"/>
      <c r="M2" s="157"/>
      <c r="N2" s="157"/>
      <c r="O2" s="157"/>
      <c r="P2" s="156" t="s">
        <v>1</v>
      </c>
      <c r="Q2" s="156"/>
      <c r="R2" s="156"/>
      <c r="S2" s="49"/>
      <c r="T2" s="31" t="s">
        <v>24</v>
      </c>
      <c r="U2" s="60"/>
    </row>
    <row r="3" spans="2:21" ht="12.75" customHeight="1">
      <c r="B3" s="36"/>
      <c r="C3" s="155"/>
      <c r="D3" s="155"/>
      <c r="E3" s="155"/>
      <c r="F3" s="157"/>
      <c r="G3" s="157"/>
      <c r="H3" s="157"/>
      <c r="I3" s="157"/>
      <c r="J3" s="157"/>
      <c r="K3" s="157"/>
      <c r="L3" s="157"/>
      <c r="M3" s="157"/>
      <c r="N3" s="157"/>
      <c r="O3" s="157"/>
      <c r="P3" s="156"/>
      <c r="Q3" s="156"/>
      <c r="R3" s="156"/>
      <c r="S3" s="49"/>
      <c r="T3" s="32" t="s">
        <v>25</v>
      </c>
      <c r="U3" s="60"/>
    </row>
    <row r="4" spans="2:21" ht="12.75" customHeight="1">
      <c r="B4" s="36"/>
      <c r="C4" s="155"/>
      <c r="D4" s="155"/>
      <c r="E4" s="155"/>
      <c r="F4" s="157"/>
      <c r="G4" s="157"/>
      <c r="H4" s="157"/>
      <c r="I4" s="157"/>
      <c r="J4" s="157"/>
      <c r="K4" s="157"/>
      <c r="L4" s="157"/>
      <c r="M4" s="157"/>
      <c r="N4" s="157"/>
      <c r="O4" s="157"/>
      <c r="P4" s="156"/>
      <c r="Q4" s="156"/>
      <c r="R4" s="156"/>
      <c r="S4" s="49"/>
      <c r="T4" s="32" t="s">
        <v>26</v>
      </c>
      <c r="U4" s="60"/>
    </row>
    <row r="5" spans="2:21" ht="12.75" customHeight="1">
      <c r="B5" s="36"/>
      <c r="C5" s="155"/>
      <c r="D5" s="155"/>
      <c r="E5" s="155"/>
      <c r="F5" s="157"/>
      <c r="G5" s="157"/>
      <c r="H5" s="157"/>
      <c r="I5" s="157"/>
      <c r="J5" s="157"/>
      <c r="K5" s="157"/>
      <c r="L5" s="157"/>
      <c r="M5" s="157"/>
      <c r="N5" s="157"/>
      <c r="O5" s="157"/>
      <c r="P5" s="156"/>
      <c r="Q5" s="156"/>
      <c r="R5" s="156"/>
      <c r="S5" s="49"/>
      <c r="T5" s="32" t="s">
        <v>27</v>
      </c>
      <c r="U5" s="60"/>
    </row>
    <row r="6" spans="2:21" ht="12.75" customHeight="1">
      <c r="B6" s="37"/>
      <c r="C6" s="155"/>
      <c r="D6" s="155"/>
      <c r="E6" s="155"/>
      <c r="F6" s="157"/>
      <c r="G6" s="157"/>
      <c r="H6" s="157"/>
      <c r="I6" s="157"/>
      <c r="J6" s="157"/>
      <c r="K6" s="157"/>
      <c r="L6" s="157"/>
      <c r="M6" s="157"/>
      <c r="N6" s="157"/>
      <c r="O6" s="157"/>
      <c r="P6" s="156"/>
      <c r="Q6" s="156"/>
      <c r="R6" s="156"/>
      <c r="S6" s="49"/>
      <c r="T6" s="33" t="s">
        <v>28</v>
      </c>
      <c r="U6" s="60"/>
    </row>
    <row r="7" spans="2:21" ht="15">
      <c r="B7" s="3"/>
      <c r="C7" s="4"/>
      <c r="D7" s="4"/>
      <c r="E7" s="4"/>
      <c r="F7" s="4"/>
      <c r="G7" s="4"/>
      <c r="H7" s="4"/>
      <c r="I7" s="34"/>
      <c r="J7" s="34"/>
      <c r="K7" s="34"/>
      <c r="L7" s="34"/>
      <c r="M7" s="34"/>
      <c r="N7" s="4"/>
      <c r="O7" s="19"/>
      <c r="P7" s="19"/>
      <c r="Q7" s="19"/>
      <c r="R7" s="19"/>
      <c r="S7" s="19"/>
      <c r="T7" s="2"/>
      <c r="U7" s="60"/>
    </row>
    <row r="8" spans="2:21" ht="15">
      <c r="B8" s="3"/>
      <c r="C8" s="4"/>
      <c r="D8" s="4"/>
      <c r="E8" s="4"/>
      <c r="F8" s="4"/>
      <c r="G8" s="4"/>
      <c r="H8" s="4"/>
      <c r="I8" s="34"/>
      <c r="J8" s="34"/>
      <c r="K8" s="34"/>
      <c r="L8" s="34"/>
      <c r="M8" s="34"/>
      <c r="N8" s="4"/>
      <c r="O8" s="19"/>
      <c r="P8" s="19"/>
      <c r="Q8" s="19"/>
      <c r="R8" s="19"/>
      <c r="S8" s="19"/>
      <c r="T8" s="5"/>
      <c r="U8" s="60"/>
    </row>
    <row r="9" spans="2:21" ht="15">
      <c r="B9" s="3"/>
      <c r="C9" s="4"/>
      <c r="D9" s="4"/>
      <c r="E9" s="4"/>
      <c r="F9" s="4"/>
      <c r="G9" s="4"/>
      <c r="H9" s="4"/>
      <c r="I9" s="6" t="s">
        <v>2</v>
      </c>
      <c r="J9" s="4"/>
      <c r="K9" s="159" t="s">
        <v>52</v>
      </c>
      <c r="L9" s="159"/>
      <c r="M9" s="159"/>
      <c r="N9" s="159"/>
      <c r="O9" s="4"/>
      <c r="P9" s="19"/>
      <c r="Q9" s="19"/>
      <c r="R9" s="19"/>
      <c r="S9" s="19"/>
      <c r="T9" s="5"/>
      <c r="U9" s="60"/>
    </row>
    <row r="10" spans="2:21" ht="15">
      <c r="B10" s="3"/>
      <c r="C10" s="4"/>
      <c r="D10" s="4"/>
      <c r="E10" s="4"/>
      <c r="F10" s="4"/>
      <c r="G10" s="4"/>
      <c r="H10" s="4"/>
      <c r="I10" s="6" t="s">
        <v>3</v>
      </c>
      <c r="J10" s="4"/>
      <c r="K10" s="160">
        <v>1707022433</v>
      </c>
      <c r="L10" s="160"/>
      <c r="M10" s="160"/>
      <c r="N10" s="160"/>
      <c r="O10" s="4"/>
      <c r="P10" s="4"/>
      <c r="Q10" s="4"/>
      <c r="R10" s="4"/>
      <c r="S10" s="4"/>
      <c r="T10" s="5"/>
      <c r="U10" s="60"/>
    </row>
    <row r="11" spans="2:21" ht="15">
      <c r="B11" s="3"/>
      <c r="C11" s="4"/>
      <c r="D11" s="4"/>
      <c r="E11" s="4"/>
      <c r="F11" s="4"/>
      <c r="G11" s="4"/>
      <c r="H11" s="4"/>
      <c r="I11" s="6" t="s">
        <v>4</v>
      </c>
      <c r="J11" s="4"/>
      <c r="K11" s="161">
        <v>44365</v>
      </c>
      <c r="L11" s="161"/>
      <c r="M11" s="161"/>
      <c r="N11" s="161"/>
      <c r="O11" s="4"/>
      <c r="P11" s="4"/>
      <c r="Q11" s="4"/>
      <c r="R11" s="4"/>
      <c r="S11" s="4"/>
      <c r="T11" s="5"/>
      <c r="U11" s="60"/>
    </row>
    <row r="12" spans="2:21" ht="15">
      <c r="B12" s="3"/>
      <c r="C12" s="4"/>
      <c r="D12" s="4"/>
      <c r="E12" s="4"/>
      <c r="F12" s="4"/>
      <c r="G12" s="4"/>
      <c r="H12" s="4"/>
      <c r="I12" s="6" t="s">
        <v>19</v>
      </c>
      <c r="J12" s="4"/>
      <c r="K12" s="158"/>
      <c r="L12" s="158"/>
      <c r="M12" s="158"/>
      <c r="N12" s="158"/>
      <c r="O12" s="4"/>
      <c r="P12" s="4"/>
      <c r="Q12" s="4"/>
      <c r="R12" s="4"/>
      <c r="S12" s="4"/>
      <c r="T12" s="5"/>
      <c r="U12" s="60"/>
    </row>
    <row r="13" spans="2:21" ht="15">
      <c r="B13" s="3"/>
      <c r="C13" s="4"/>
      <c r="D13" s="4"/>
      <c r="E13" s="4"/>
      <c r="F13" s="4"/>
      <c r="G13" s="4"/>
      <c r="H13" s="4"/>
      <c r="I13" s="6" t="s">
        <v>13</v>
      </c>
      <c r="J13" s="4"/>
      <c r="K13" s="158"/>
      <c r="L13" s="158"/>
      <c r="M13" s="158"/>
      <c r="N13" s="158"/>
      <c r="O13" s="4"/>
      <c r="P13" s="4"/>
      <c r="Q13" s="4"/>
      <c r="R13" s="4"/>
      <c r="S13" s="4"/>
      <c r="T13" s="5"/>
      <c r="U13" s="60"/>
    </row>
    <row r="14" spans="2:21">
      <c r="B14" s="3"/>
      <c r="C14" s="4"/>
      <c r="D14" s="4"/>
      <c r="E14" s="4"/>
      <c r="F14" s="4"/>
      <c r="G14" s="4"/>
      <c r="H14" s="4"/>
      <c r="I14" s="30"/>
      <c r="J14" s="4"/>
      <c r="K14" s="20"/>
      <c r="L14" s="34"/>
      <c r="M14" s="34"/>
      <c r="N14" s="34"/>
      <c r="O14" s="4"/>
      <c r="P14" s="4"/>
      <c r="Q14" s="4"/>
      <c r="R14" s="4"/>
      <c r="S14" s="4"/>
      <c r="T14" s="5"/>
      <c r="U14" s="60"/>
    </row>
    <row r="15" spans="2:21" ht="5.25" customHeight="1">
      <c r="B15" s="3"/>
      <c r="C15" s="9"/>
      <c r="D15" s="9"/>
      <c r="E15" s="9"/>
      <c r="F15" s="9"/>
      <c r="G15" s="9"/>
      <c r="H15" s="9"/>
      <c r="I15" s="9"/>
      <c r="J15" s="7"/>
      <c r="K15" s="7"/>
      <c r="L15" s="4"/>
      <c r="M15" s="4"/>
      <c r="N15" s="4"/>
      <c r="O15" s="4"/>
      <c r="P15" s="4"/>
      <c r="Q15" s="4"/>
      <c r="R15" s="4"/>
      <c r="S15" s="4"/>
      <c r="T15" s="5"/>
      <c r="U15" s="60"/>
    </row>
    <row r="16" spans="2:21" ht="15" customHeight="1">
      <c r="B16" s="3"/>
      <c r="C16" s="118" t="s">
        <v>14</v>
      </c>
      <c r="D16" s="119"/>
      <c r="E16" s="119"/>
      <c r="F16" s="119"/>
      <c r="G16" s="119"/>
      <c r="H16" s="119"/>
      <c r="I16" s="119"/>
      <c r="J16" s="119"/>
      <c r="K16" s="119"/>
      <c r="L16" s="119"/>
      <c r="M16" s="119"/>
      <c r="N16" s="119"/>
      <c r="O16" s="120"/>
      <c r="P16" s="4"/>
      <c r="Q16" s="4"/>
      <c r="R16" s="4"/>
      <c r="S16" s="4"/>
      <c r="T16" s="5"/>
      <c r="U16" s="60"/>
    </row>
    <row r="17" spans="2:21" ht="5.25" customHeight="1">
      <c r="B17" s="3"/>
      <c r="C17" s="7"/>
      <c r="D17" s="7"/>
      <c r="E17" s="7"/>
      <c r="F17" s="7"/>
      <c r="G17" s="7"/>
      <c r="H17" s="7"/>
      <c r="I17" s="7"/>
      <c r="J17" s="7"/>
      <c r="K17" s="7"/>
      <c r="L17" s="7"/>
      <c r="M17" s="7"/>
      <c r="N17" s="7"/>
      <c r="O17" s="7"/>
      <c r="P17" s="4"/>
      <c r="Q17" s="4"/>
      <c r="R17" s="4"/>
      <c r="S17" s="4"/>
      <c r="T17" s="5"/>
      <c r="U17" s="60"/>
    </row>
    <row r="18" spans="2:21" ht="17.25" customHeight="1">
      <c r="B18" s="3"/>
      <c r="C18" s="124" t="s">
        <v>53</v>
      </c>
      <c r="D18" s="124"/>
      <c r="E18" s="124"/>
      <c r="F18" s="124"/>
      <c r="G18" s="124"/>
      <c r="H18" s="124"/>
      <c r="I18" s="124"/>
      <c r="J18" s="124"/>
      <c r="K18" s="124"/>
      <c r="L18" s="124"/>
      <c r="M18" s="124"/>
      <c r="N18" s="124"/>
      <c r="O18" s="124"/>
      <c r="P18" s="4"/>
      <c r="Q18" s="4"/>
      <c r="R18" s="4"/>
      <c r="S18" s="4"/>
      <c r="T18" s="5"/>
      <c r="U18" s="60"/>
    </row>
    <row r="19" spans="2:21" ht="4.7" customHeight="1">
      <c r="B19" s="3"/>
      <c r="C19" s="9"/>
      <c r="D19" s="9"/>
      <c r="E19" s="9"/>
      <c r="F19" s="9"/>
      <c r="G19" s="9"/>
      <c r="H19" s="9"/>
      <c r="I19" s="9"/>
      <c r="J19" s="9"/>
      <c r="K19" s="9"/>
      <c r="L19" s="10"/>
      <c r="M19" s="10"/>
      <c r="N19" s="11"/>
      <c r="O19" s="7"/>
      <c r="P19" s="4"/>
      <c r="Q19" s="4"/>
      <c r="R19" s="4"/>
      <c r="S19" s="4"/>
      <c r="T19" s="5"/>
      <c r="U19" s="60"/>
    </row>
    <row r="20" spans="2:21" ht="15.75" customHeight="1">
      <c r="B20" s="3"/>
      <c r="C20" s="121" t="s">
        <v>11</v>
      </c>
      <c r="D20" s="122"/>
      <c r="E20" s="122"/>
      <c r="F20" s="122"/>
      <c r="G20" s="122"/>
      <c r="H20" s="122"/>
      <c r="I20" s="122"/>
      <c r="J20" s="122"/>
      <c r="K20" s="122"/>
      <c r="L20" s="122"/>
      <c r="M20" s="122"/>
      <c r="N20" s="122"/>
      <c r="O20" s="123"/>
      <c r="P20" s="4"/>
      <c r="Q20" s="4"/>
      <c r="R20" s="4"/>
      <c r="S20" s="4"/>
      <c r="T20" s="5"/>
      <c r="U20" s="60"/>
    </row>
    <row r="21" spans="2:21" ht="6" customHeight="1">
      <c r="B21" s="3"/>
      <c r="C21" s="8"/>
      <c r="D21" s="8"/>
      <c r="E21" s="8"/>
      <c r="F21" s="8"/>
      <c r="G21" s="8"/>
      <c r="H21" s="8"/>
      <c r="I21" s="8"/>
      <c r="J21" s="8"/>
      <c r="K21" s="8"/>
      <c r="L21" s="8"/>
      <c r="M21" s="8"/>
      <c r="N21" s="8"/>
      <c r="O21" s="8"/>
      <c r="P21" s="8"/>
      <c r="Q21" s="8"/>
      <c r="R21" s="8"/>
      <c r="S21" s="8"/>
      <c r="T21" s="5"/>
      <c r="U21" s="60"/>
    </row>
    <row r="22" spans="2:21" ht="29.25" customHeight="1">
      <c r="B22" s="3"/>
      <c r="C22" s="125" t="s">
        <v>53</v>
      </c>
      <c r="D22" s="125"/>
      <c r="E22" s="125"/>
      <c r="F22" s="125"/>
      <c r="G22" s="125"/>
      <c r="H22" s="125"/>
      <c r="I22" s="125"/>
      <c r="J22" s="125"/>
      <c r="K22" s="125"/>
      <c r="L22" s="125"/>
      <c r="M22" s="125"/>
      <c r="N22" s="125"/>
      <c r="O22" s="125"/>
      <c r="P22" s="4"/>
      <c r="Q22" s="4"/>
      <c r="R22" s="4"/>
      <c r="S22" s="4"/>
      <c r="T22" s="5"/>
      <c r="U22" s="60"/>
    </row>
    <row r="23" spans="2:21" ht="15.75" customHeight="1">
      <c r="B23" s="3"/>
      <c r="C23" s="121" t="s">
        <v>17</v>
      </c>
      <c r="D23" s="122"/>
      <c r="E23" s="122"/>
      <c r="F23" s="122"/>
      <c r="G23" s="122"/>
      <c r="H23" s="122"/>
      <c r="I23" s="122"/>
      <c r="J23" s="122"/>
      <c r="K23" s="122"/>
      <c r="L23" s="122"/>
      <c r="M23" s="122"/>
      <c r="N23" s="122"/>
      <c r="O23" s="123"/>
      <c r="P23" s="24"/>
      <c r="Q23" s="24"/>
      <c r="R23" s="24"/>
      <c r="S23" s="24"/>
      <c r="T23" s="5"/>
      <c r="U23" s="60"/>
    </row>
    <row r="24" spans="2:21" ht="5.25" customHeight="1">
      <c r="B24" s="3"/>
      <c r="C24" s="9"/>
      <c r="D24" s="9"/>
      <c r="E24" s="9"/>
      <c r="F24" s="9"/>
      <c r="G24" s="9"/>
      <c r="H24" s="9"/>
      <c r="I24" s="9"/>
      <c r="J24" s="7"/>
      <c r="K24" s="7"/>
      <c r="L24" s="7"/>
      <c r="M24" s="7"/>
      <c r="N24" s="7"/>
      <c r="O24" s="7"/>
      <c r="P24" s="7"/>
      <c r="Q24" s="7"/>
      <c r="R24" s="7"/>
      <c r="S24" s="7"/>
      <c r="T24" s="5"/>
      <c r="U24" s="60"/>
    </row>
    <row r="25" spans="2:21" ht="34.5" customHeight="1">
      <c r="B25" s="3"/>
      <c r="C25" s="125" t="s">
        <v>55</v>
      </c>
      <c r="D25" s="125"/>
      <c r="E25" s="125"/>
      <c r="F25" s="125"/>
      <c r="G25" s="125"/>
      <c r="H25" s="125"/>
      <c r="I25" s="125"/>
      <c r="J25" s="125"/>
      <c r="K25" s="125"/>
      <c r="L25" s="125"/>
      <c r="M25" s="125"/>
      <c r="N25" s="125"/>
      <c r="O25" s="125"/>
      <c r="P25" s="7"/>
      <c r="Q25" s="7"/>
      <c r="R25" s="7"/>
      <c r="S25" s="7"/>
      <c r="T25" s="5"/>
      <c r="U25" s="60"/>
    </row>
    <row r="26" spans="2:21" ht="15.75" customHeight="1">
      <c r="B26" s="3"/>
      <c r="C26" s="121" t="s">
        <v>54</v>
      </c>
      <c r="D26" s="122"/>
      <c r="E26" s="122"/>
      <c r="F26" s="122"/>
      <c r="G26" s="122"/>
      <c r="H26" s="122"/>
      <c r="I26" s="122"/>
      <c r="J26" s="122"/>
      <c r="K26" s="122"/>
      <c r="L26" s="122"/>
      <c r="M26" s="122"/>
      <c r="N26" s="122"/>
      <c r="O26" s="123"/>
      <c r="P26" s="24"/>
      <c r="Q26" s="24"/>
      <c r="R26" s="24"/>
      <c r="S26" s="24"/>
      <c r="T26" s="5"/>
      <c r="U26" s="60"/>
    </row>
    <row r="27" spans="2:21" ht="15.75" customHeight="1">
      <c r="B27" s="3"/>
      <c r="C27" s="121" t="s">
        <v>56</v>
      </c>
      <c r="D27" s="122"/>
      <c r="E27" s="122"/>
      <c r="F27" s="122"/>
      <c r="G27" s="122"/>
      <c r="H27" s="122"/>
      <c r="I27" s="122"/>
      <c r="J27" s="122"/>
      <c r="K27" s="122"/>
      <c r="L27" s="122"/>
      <c r="M27" s="122"/>
      <c r="N27" s="122"/>
      <c r="O27" s="123"/>
      <c r="P27" s="24"/>
      <c r="Q27" s="24"/>
      <c r="R27" s="24"/>
      <c r="S27" s="24"/>
      <c r="T27" s="5"/>
      <c r="U27" s="60"/>
    </row>
    <row r="28" spans="2:21" ht="11.1" customHeight="1">
      <c r="B28" s="3"/>
      <c r="C28" s="4"/>
      <c r="D28" s="4"/>
      <c r="E28" s="18"/>
      <c r="F28" s="18"/>
      <c r="G28" s="18"/>
      <c r="H28" s="18"/>
      <c r="I28" s="18"/>
      <c r="J28" s="18"/>
      <c r="K28" s="18"/>
      <c r="L28" s="18"/>
      <c r="M28" s="18"/>
      <c r="N28" s="18"/>
      <c r="O28" s="7"/>
      <c r="P28" s="7"/>
      <c r="Q28" s="7"/>
      <c r="R28" s="7"/>
      <c r="S28" s="7"/>
      <c r="T28" s="5"/>
      <c r="U28" s="60"/>
    </row>
    <row r="29" spans="2:21" ht="15" hidden="1" customHeight="1">
      <c r="B29" s="3"/>
      <c r="C29" s="9"/>
      <c r="D29" s="9"/>
      <c r="E29" s="9"/>
      <c r="F29" s="9"/>
      <c r="G29" s="9"/>
      <c r="H29" s="9"/>
      <c r="I29" s="9"/>
      <c r="J29" s="9"/>
      <c r="K29" s="9"/>
      <c r="L29" s="9"/>
      <c r="M29" s="9"/>
      <c r="N29" s="9"/>
      <c r="O29" s="7"/>
      <c r="P29" s="7"/>
      <c r="Q29" s="7"/>
      <c r="R29" s="7"/>
      <c r="S29" s="7"/>
      <c r="T29" s="5"/>
      <c r="U29" s="60"/>
    </row>
    <row r="30" spans="2:21" ht="16.899999999999999" hidden="1" customHeight="1">
      <c r="B30" s="3"/>
      <c r="C30" s="12"/>
      <c r="D30" s="12"/>
      <c r="E30" s="12"/>
      <c r="F30" s="12"/>
      <c r="G30" s="12"/>
      <c r="H30" s="12"/>
      <c r="I30" s="12"/>
      <c r="J30" s="12"/>
      <c r="K30" s="12"/>
      <c r="L30" s="12"/>
      <c r="M30" s="12"/>
      <c r="N30" s="4"/>
      <c r="O30" s="4"/>
      <c r="P30" s="4"/>
      <c r="Q30" s="4"/>
      <c r="R30" s="4"/>
      <c r="S30" s="4"/>
      <c r="T30" s="5"/>
      <c r="U30" s="60"/>
    </row>
    <row r="31" spans="2:21" ht="15.75" customHeight="1">
      <c r="B31" s="3"/>
      <c r="C31" s="118" t="s">
        <v>12</v>
      </c>
      <c r="D31" s="119"/>
      <c r="E31" s="119"/>
      <c r="F31" s="119"/>
      <c r="G31" s="119"/>
      <c r="H31" s="119"/>
      <c r="I31" s="119"/>
      <c r="J31" s="119"/>
      <c r="K31" s="119"/>
      <c r="L31" s="119"/>
      <c r="M31" s="119"/>
      <c r="N31" s="119"/>
      <c r="O31" s="120"/>
      <c r="P31" s="6"/>
      <c r="Q31" s="6"/>
      <c r="R31" s="6"/>
      <c r="S31" s="6"/>
      <c r="T31" s="5"/>
      <c r="U31" s="60"/>
    </row>
    <row r="32" spans="2:21" ht="6" customHeight="1">
      <c r="B32" s="3"/>
      <c r="C32" s="4"/>
      <c r="D32" s="4"/>
      <c r="E32" s="13"/>
      <c r="F32" s="13"/>
      <c r="G32" s="13"/>
      <c r="H32" s="13"/>
      <c r="I32" s="13"/>
      <c r="J32" s="13"/>
      <c r="K32" s="13"/>
      <c r="L32" s="13"/>
      <c r="M32" s="13"/>
      <c r="N32" s="13"/>
      <c r="O32" s="13"/>
      <c r="P32" s="13"/>
      <c r="Q32" s="13"/>
      <c r="R32" s="4"/>
      <c r="S32" s="4"/>
      <c r="T32" s="5"/>
      <c r="U32" s="60"/>
    </row>
    <row r="33" spans="2:27" ht="33" customHeight="1">
      <c r="B33" s="3"/>
      <c r="C33" s="129" t="s">
        <v>22</v>
      </c>
      <c r="D33" s="154" t="s">
        <v>29</v>
      </c>
      <c r="E33" s="130" t="s">
        <v>30</v>
      </c>
      <c r="F33" s="129" t="s">
        <v>31</v>
      </c>
      <c r="G33" s="129" t="s">
        <v>32</v>
      </c>
      <c r="H33" s="129" t="s">
        <v>33</v>
      </c>
      <c r="I33" s="130" t="s">
        <v>34</v>
      </c>
      <c r="J33" s="129" t="s">
        <v>35</v>
      </c>
      <c r="K33" s="129"/>
      <c r="L33" s="129" t="s">
        <v>36</v>
      </c>
      <c r="M33" s="129" t="s">
        <v>37</v>
      </c>
      <c r="N33" s="129" t="s">
        <v>38</v>
      </c>
      <c r="O33" s="129" t="s">
        <v>59</v>
      </c>
      <c r="P33" s="142" t="s">
        <v>39</v>
      </c>
      <c r="Q33" s="131" t="s">
        <v>20</v>
      </c>
      <c r="R33" s="132"/>
      <c r="S33" s="46"/>
      <c r="T33" s="5"/>
      <c r="U33" s="60"/>
    </row>
    <row r="34" spans="2:27" ht="33" customHeight="1">
      <c r="B34" s="3"/>
      <c r="C34" s="129"/>
      <c r="D34" s="143"/>
      <c r="E34" s="130"/>
      <c r="F34" s="129"/>
      <c r="G34" s="129"/>
      <c r="H34" s="129"/>
      <c r="I34" s="130"/>
      <c r="J34" s="48" t="s">
        <v>5</v>
      </c>
      <c r="K34" s="48" t="s">
        <v>6</v>
      </c>
      <c r="L34" s="129"/>
      <c r="M34" s="129"/>
      <c r="N34" s="129"/>
      <c r="O34" s="129"/>
      <c r="P34" s="143"/>
      <c r="Q34" s="50" t="s">
        <v>16</v>
      </c>
      <c r="R34" s="51" t="s">
        <v>15</v>
      </c>
      <c r="S34" s="25" t="s">
        <v>42</v>
      </c>
      <c r="T34" s="25" t="s">
        <v>43</v>
      </c>
      <c r="U34" s="60"/>
    </row>
    <row r="35" spans="2:27" s="14" customFormat="1" ht="166.7" customHeight="1">
      <c r="B35" s="15"/>
      <c r="C35" s="146">
        <v>1</v>
      </c>
      <c r="D35" s="144" t="s">
        <v>80</v>
      </c>
      <c r="E35" s="95" t="s">
        <v>60</v>
      </c>
      <c r="F35" s="82" t="s">
        <v>61</v>
      </c>
      <c r="G35" s="95" t="s">
        <v>62</v>
      </c>
      <c r="H35" s="85" t="s">
        <v>28</v>
      </c>
      <c r="I35" s="81" t="s">
        <v>63</v>
      </c>
      <c r="J35" s="192">
        <v>6</v>
      </c>
      <c r="K35" s="95" t="s">
        <v>64</v>
      </c>
      <c r="L35" s="96">
        <v>44378</v>
      </c>
      <c r="M35" s="96">
        <v>44469</v>
      </c>
      <c r="N35" s="97" t="s">
        <v>65</v>
      </c>
      <c r="O35" s="82" t="s">
        <v>66</v>
      </c>
      <c r="P35" s="82" t="s">
        <v>67</v>
      </c>
      <c r="Q35" s="86" t="s">
        <v>64</v>
      </c>
      <c r="R35" s="87">
        <v>0</v>
      </c>
      <c r="S35" s="22">
        <f t="shared" ref="S35:S53" si="0">IF(H35="Baja",1,IF(H35="Media - baja",2,IF(H35="Media",3,IF(H35="Media - alta",4,5))))</f>
        <v>5</v>
      </c>
      <c r="T35" s="45">
        <f t="shared" ref="T35:T53" si="1">R35*S35</f>
        <v>0</v>
      </c>
      <c r="U35" s="61"/>
    </row>
    <row r="36" spans="2:27" s="14" customFormat="1" ht="148.69999999999999" customHeight="1">
      <c r="B36" s="15"/>
      <c r="C36" s="111"/>
      <c r="D36" s="145"/>
      <c r="E36" s="190" t="s">
        <v>72</v>
      </c>
      <c r="F36" s="90" t="s">
        <v>61</v>
      </c>
      <c r="G36" s="95" t="s">
        <v>81</v>
      </c>
      <c r="H36" s="92" t="s">
        <v>28</v>
      </c>
      <c r="I36" s="81" t="s">
        <v>68</v>
      </c>
      <c r="J36" s="192">
        <v>12</v>
      </c>
      <c r="K36" s="95" t="s">
        <v>79</v>
      </c>
      <c r="L36" s="96">
        <v>44378</v>
      </c>
      <c r="M36" s="96">
        <v>44742</v>
      </c>
      <c r="N36" s="95" t="s">
        <v>78</v>
      </c>
      <c r="O36" s="82" t="s">
        <v>78</v>
      </c>
      <c r="P36" s="82" t="s">
        <v>69</v>
      </c>
      <c r="Q36" s="81" t="s">
        <v>76</v>
      </c>
      <c r="R36" s="87">
        <v>0</v>
      </c>
      <c r="S36" s="22"/>
      <c r="T36" s="45"/>
      <c r="U36" s="61"/>
    </row>
    <row r="37" spans="2:27" s="14" customFormat="1" ht="148.69999999999999" customHeight="1">
      <c r="B37" s="15"/>
      <c r="C37" s="111">
        <v>2</v>
      </c>
      <c r="D37" s="113" t="s">
        <v>82</v>
      </c>
      <c r="E37" s="191" t="s">
        <v>83</v>
      </c>
      <c r="F37" s="82" t="s">
        <v>84</v>
      </c>
      <c r="G37" s="95" t="s">
        <v>88</v>
      </c>
      <c r="H37" s="85" t="s">
        <v>28</v>
      </c>
      <c r="I37" s="115" t="s">
        <v>85</v>
      </c>
      <c r="J37" s="94">
        <v>1</v>
      </c>
      <c r="K37" s="95" t="s">
        <v>86</v>
      </c>
      <c r="L37" s="96">
        <v>44378</v>
      </c>
      <c r="M37" s="96">
        <v>44561</v>
      </c>
      <c r="N37" s="97" t="s">
        <v>91</v>
      </c>
      <c r="O37" s="86" t="s">
        <v>91</v>
      </c>
      <c r="P37" s="86" t="s">
        <v>92</v>
      </c>
      <c r="Q37" s="81" t="s">
        <v>87</v>
      </c>
      <c r="R37" s="87">
        <v>0</v>
      </c>
      <c r="S37" s="22"/>
      <c r="T37" s="45"/>
      <c r="U37" s="61"/>
    </row>
    <row r="38" spans="2:27" s="14" customFormat="1" ht="148.69999999999999" customHeight="1">
      <c r="B38" s="15"/>
      <c r="C38" s="111"/>
      <c r="D38" s="113"/>
      <c r="E38" s="191" t="s">
        <v>96</v>
      </c>
      <c r="F38" s="82" t="s">
        <v>61</v>
      </c>
      <c r="G38" s="95" t="s">
        <v>89</v>
      </c>
      <c r="H38" s="85" t="s">
        <v>28</v>
      </c>
      <c r="I38" s="116"/>
      <c r="J38" s="94">
        <v>1</v>
      </c>
      <c r="K38" s="95" t="s">
        <v>89</v>
      </c>
      <c r="L38" s="96">
        <v>44562</v>
      </c>
      <c r="M38" s="96">
        <v>44593</v>
      </c>
      <c r="N38" s="97" t="s">
        <v>94</v>
      </c>
      <c r="O38" s="97" t="s">
        <v>90</v>
      </c>
      <c r="P38" s="97" t="s">
        <v>90</v>
      </c>
      <c r="Q38" s="95" t="s">
        <v>87</v>
      </c>
      <c r="R38" s="98">
        <v>0</v>
      </c>
      <c r="S38" s="22"/>
      <c r="T38" s="45"/>
      <c r="U38" s="61"/>
    </row>
    <row r="39" spans="2:27" s="14" customFormat="1" ht="115.5" customHeight="1">
      <c r="B39" s="15"/>
      <c r="C39" s="112"/>
      <c r="D39" s="114"/>
      <c r="E39" s="191" t="s">
        <v>97</v>
      </c>
      <c r="F39" s="82" t="s">
        <v>61</v>
      </c>
      <c r="G39" s="95" t="s">
        <v>95</v>
      </c>
      <c r="H39" s="85" t="s">
        <v>28</v>
      </c>
      <c r="I39" s="117"/>
      <c r="J39" s="94">
        <v>1</v>
      </c>
      <c r="K39" s="95" t="s">
        <v>93</v>
      </c>
      <c r="L39" s="96">
        <v>44594</v>
      </c>
      <c r="M39" s="96">
        <v>44742</v>
      </c>
      <c r="N39" s="97" t="s">
        <v>94</v>
      </c>
      <c r="O39" s="97" t="s">
        <v>94</v>
      </c>
      <c r="P39" s="97" t="s">
        <v>94</v>
      </c>
      <c r="Q39" s="95" t="s">
        <v>98</v>
      </c>
      <c r="R39" s="98">
        <v>0</v>
      </c>
      <c r="S39" s="22">
        <f t="shared" si="0"/>
        <v>5</v>
      </c>
      <c r="T39" s="45">
        <f t="shared" si="1"/>
        <v>0</v>
      </c>
      <c r="U39" s="61"/>
    </row>
    <row r="40" spans="2:27" s="14" customFormat="1" ht="211.7" customHeight="1">
      <c r="B40" s="15"/>
      <c r="C40" s="89">
        <v>3</v>
      </c>
      <c r="D40" s="91" t="s">
        <v>57</v>
      </c>
      <c r="E40" s="95" t="s">
        <v>70</v>
      </c>
      <c r="F40" s="81" t="s">
        <v>58</v>
      </c>
      <c r="G40" s="95" t="s">
        <v>77</v>
      </c>
      <c r="H40" s="93" t="s">
        <v>28</v>
      </c>
      <c r="I40" s="81" t="s">
        <v>73</v>
      </c>
      <c r="J40" s="192">
        <v>12</v>
      </c>
      <c r="K40" s="95" t="s">
        <v>74</v>
      </c>
      <c r="L40" s="96">
        <v>44378</v>
      </c>
      <c r="M40" s="96">
        <v>44742</v>
      </c>
      <c r="N40" s="95" t="s">
        <v>78</v>
      </c>
      <c r="O40" s="82" t="s">
        <v>78</v>
      </c>
      <c r="P40" s="82" t="s">
        <v>71</v>
      </c>
      <c r="Q40" s="81" t="s">
        <v>75</v>
      </c>
      <c r="R40" s="87">
        <v>0</v>
      </c>
      <c r="S40" s="22">
        <f t="shared" si="0"/>
        <v>5</v>
      </c>
      <c r="T40" s="45">
        <f t="shared" si="1"/>
        <v>0</v>
      </c>
      <c r="U40" s="61"/>
      <c r="V40" s="88"/>
      <c r="W40" s="88"/>
      <c r="X40" s="88"/>
      <c r="Y40" s="88"/>
      <c r="Z40" s="88"/>
      <c r="AA40" s="88"/>
    </row>
    <row r="41" spans="2:27" s="14" customFormat="1" ht="31.7" customHeight="1">
      <c r="B41" s="15"/>
      <c r="C41" s="83">
        <v>4</v>
      </c>
      <c r="D41" s="84"/>
      <c r="E41" s="56"/>
      <c r="F41" s="56"/>
      <c r="G41" s="56"/>
      <c r="H41" s="56"/>
      <c r="I41" s="56"/>
      <c r="J41" s="59"/>
      <c r="K41" s="57"/>
      <c r="L41" s="58"/>
      <c r="M41" s="58"/>
      <c r="N41" s="57"/>
      <c r="O41" s="57"/>
      <c r="P41" s="57"/>
      <c r="Q41" s="57"/>
      <c r="R41" s="59"/>
      <c r="S41" s="22">
        <f t="shared" si="0"/>
        <v>5</v>
      </c>
      <c r="T41" s="45">
        <f t="shared" si="1"/>
        <v>0</v>
      </c>
      <c r="U41" s="61"/>
      <c r="V41" s="88"/>
      <c r="W41" s="88"/>
      <c r="X41" s="88"/>
      <c r="Y41" s="88"/>
      <c r="Z41" s="88"/>
      <c r="AA41" s="88"/>
    </row>
    <row r="42" spans="2:27" s="14" customFormat="1" ht="31.7" customHeight="1">
      <c r="B42" s="15"/>
      <c r="C42" s="83">
        <v>5</v>
      </c>
      <c r="D42" s="55"/>
      <c r="E42" s="56"/>
      <c r="F42" s="56"/>
      <c r="G42" s="56"/>
      <c r="H42" s="56"/>
      <c r="I42" s="56"/>
      <c r="J42" s="59"/>
      <c r="K42" s="57"/>
      <c r="L42" s="58"/>
      <c r="M42" s="58"/>
      <c r="N42" s="57"/>
      <c r="O42" s="57"/>
      <c r="P42" s="57"/>
      <c r="Q42" s="57"/>
      <c r="R42" s="59"/>
      <c r="S42" s="22">
        <f t="shared" si="0"/>
        <v>5</v>
      </c>
      <c r="T42" s="45">
        <f t="shared" si="1"/>
        <v>0</v>
      </c>
      <c r="U42" s="61"/>
      <c r="V42" s="88"/>
      <c r="W42" s="88"/>
      <c r="X42" s="88"/>
      <c r="Y42" s="88"/>
      <c r="Z42" s="88"/>
      <c r="AA42" s="88"/>
    </row>
    <row r="43" spans="2:27" s="14" customFormat="1" ht="31.7" customHeight="1">
      <c r="B43" s="15"/>
      <c r="C43" s="83">
        <v>6</v>
      </c>
      <c r="D43" s="55"/>
      <c r="E43" s="56"/>
      <c r="F43" s="56"/>
      <c r="G43" s="56"/>
      <c r="H43" s="56"/>
      <c r="I43" s="56"/>
      <c r="J43" s="59"/>
      <c r="K43" s="57"/>
      <c r="L43" s="58"/>
      <c r="M43" s="58"/>
      <c r="N43" s="82"/>
      <c r="O43" s="82"/>
      <c r="P43" s="82"/>
      <c r="Q43" s="57"/>
      <c r="R43" s="59"/>
      <c r="S43" s="22">
        <f t="shared" si="0"/>
        <v>5</v>
      </c>
      <c r="T43" s="45">
        <f t="shared" si="1"/>
        <v>0</v>
      </c>
      <c r="U43" s="61"/>
      <c r="V43" s="88"/>
      <c r="W43" s="88"/>
      <c r="X43" s="88"/>
      <c r="Y43" s="88"/>
      <c r="Z43" s="88"/>
      <c r="AA43" s="88"/>
    </row>
    <row r="44" spans="2:27" s="14" customFormat="1" ht="31.7" customHeight="1">
      <c r="B44" s="15"/>
      <c r="C44" s="83">
        <v>7</v>
      </c>
      <c r="D44" s="55"/>
      <c r="E44" s="56"/>
      <c r="F44" s="56"/>
      <c r="G44" s="56"/>
      <c r="H44" s="56"/>
      <c r="I44" s="56"/>
      <c r="J44" s="59"/>
      <c r="K44" s="57"/>
      <c r="L44" s="58"/>
      <c r="M44" s="58"/>
      <c r="N44" s="57"/>
      <c r="O44" s="57"/>
      <c r="P44" s="57"/>
      <c r="Q44" s="57"/>
      <c r="R44" s="59"/>
      <c r="S44" s="22">
        <f t="shared" si="0"/>
        <v>5</v>
      </c>
      <c r="T44" s="45">
        <f t="shared" si="1"/>
        <v>0</v>
      </c>
      <c r="U44" s="61"/>
    </row>
    <row r="45" spans="2:27" s="14" customFormat="1" ht="31.7" customHeight="1">
      <c r="B45" s="15"/>
      <c r="C45" s="83">
        <v>8</v>
      </c>
      <c r="D45" s="55"/>
      <c r="E45" s="56"/>
      <c r="F45" s="56"/>
      <c r="G45" s="56"/>
      <c r="H45" s="56"/>
      <c r="I45" s="56"/>
      <c r="J45" s="59"/>
      <c r="K45" s="57"/>
      <c r="L45" s="58"/>
      <c r="M45" s="58"/>
      <c r="N45" s="57"/>
      <c r="O45" s="57"/>
      <c r="P45" s="57"/>
      <c r="Q45" s="57"/>
      <c r="R45" s="59"/>
      <c r="S45" s="22">
        <f t="shared" si="0"/>
        <v>5</v>
      </c>
      <c r="T45" s="45">
        <f t="shared" si="1"/>
        <v>0</v>
      </c>
      <c r="U45" s="61"/>
    </row>
    <row r="46" spans="2:27" s="14" customFormat="1" ht="31.7" customHeight="1">
      <c r="B46" s="15"/>
      <c r="C46" s="83">
        <v>9</v>
      </c>
      <c r="D46" s="55"/>
      <c r="E46" s="56"/>
      <c r="F46" s="56"/>
      <c r="G46" s="56"/>
      <c r="H46" s="56"/>
      <c r="I46" s="56"/>
      <c r="J46" s="59"/>
      <c r="K46" s="57"/>
      <c r="L46" s="58"/>
      <c r="M46" s="58"/>
      <c r="N46" s="57"/>
      <c r="O46" s="57"/>
      <c r="P46" s="57"/>
      <c r="Q46" s="57"/>
      <c r="R46" s="59"/>
      <c r="S46" s="22"/>
      <c r="T46" s="45"/>
      <c r="U46" s="61"/>
    </row>
    <row r="47" spans="2:27" s="14" customFormat="1" ht="31.7" customHeight="1">
      <c r="B47" s="15"/>
      <c r="C47" s="83">
        <v>10</v>
      </c>
      <c r="D47" s="55"/>
      <c r="E47" s="56"/>
      <c r="F47" s="56"/>
      <c r="G47" s="56"/>
      <c r="H47" s="56"/>
      <c r="I47" s="56"/>
      <c r="J47" s="59"/>
      <c r="K47" s="57"/>
      <c r="L47" s="58"/>
      <c r="M47" s="58"/>
      <c r="N47" s="57"/>
      <c r="O47" s="57"/>
      <c r="P47" s="57"/>
      <c r="Q47" s="57"/>
      <c r="R47" s="59"/>
      <c r="S47" s="22"/>
      <c r="T47" s="45"/>
      <c r="U47" s="61"/>
    </row>
    <row r="48" spans="2:27" s="14" customFormat="1" ht="31.7" customHeight="1">
      <c r="B48" s="15"/>
      <c r="C48" s="83">
        <v>11</v>
      </c>
      <c r="D48" s="55"/>
      <c r="E48" s="56"/>
      <c r="F48" s="56"/>
      <c r="G48" s="56"/>
      <c r="H48" s="56"/>
      <c r="I48" s="56"/>
      <c r="J48" s="59"/>
      <c r="K48" s="57"/>
      <c r="L48" s="58"/>
      <c r="M48" s="58"/>
      <c r="N48" s="57"/>
      <c r="O48" s="57"/>
      <c r="P48" s="57"/>
      <c r="Q48" s="57"/>
      <c r="R48" s="59"/>
      <c r="S48" s="22"/>
      <c r="T48" s="45"/>
      <c r="U48" s="61"/>
    </row>
    <row r="49" spans="1:21" s="14" customFormat="1" ht="31.7" customHeight="1">
      <c r="B49" s="15"/>
      <c r="C49" s="83">
        <v>12</v>
      </c>
      <c r="D49" s="55"/>
      <c r="E49" s="56"/>
      <c r="F49" s="56"/>
      <c r="G49" s="56"/>
      <c r="H49" s="56"/>
      <c r="I49" s="56"/>
      <c r="J49" s="59"/>
      <c r="K49" s="57"/>
      <c r="L49" s="58"/>
      <c r="M49" s="58"/>
      <c r="N49" s="57"/>
      <c r="O49" s="57"/>
      <c r="P49" s="57"/>
      <c r="Q49" s="57"/>
      <c r="R49" s="59"/>
      <c r="S49" s="22"/>
      <c r="T49" s="45"/>
      <c r="U49" s="61"/>
    </row>
    <row r="50" spans="1:21" s="14" customFormat="1" ht="31.7" customHeight="1">
      <c r="B50" s="15"/>
      <c r="C50" s="83">
        <v>13</v>
      </c>
      <c r="D50" s="55"/>
      <c r="E50" s="56"/>
      <c r="F50" s="56"/>
      <c r="G50" s="56"/>
      <c r="H50" s="56"/>
      <c r="I50" s="56"/>
      <c r="J50" s="59"/>
      <c r="K50" s="57"/>
      <c r="L50" s="58"/>
      <c r="M50" s="58"/>
      <c r="N50" s="57"/>
      <c r="O50" s="57"/>
      <c r="P50" s="57"/>
      <c r="Q50" s="57"/>
      <c r="R50" s="59"/>
      <c r="S50" s="22"/>
      <c r="T50" s="45"/>
      <c r="U50" s="61"/>
    </row>
    <row r="51" spans="1:21" s="14" customFormat="1" ht="31.7" customHeight="1">
      <c r="B51" s="15"/>
      <c r="C51" s="83">
        <v>14</v>
      </c>
      <c r="D51" s="55"/>
      <c r="E51" s="56"/>
      <c r="F51" s="56"/>
      <c r="G51" s="56"/>
      <c r="H51" s="56"/>
      <c r="I51" s="56"/>
      <c r="J51" s="59"/>
      <c r="K51" s="57"/>
      <c r="L51" s="58"/>
      <c r="M51" s="58"/>
      <c r="N51" s="57"/>
      <c r="O51" s="57"/>
      <c r="P51" s="57"/>
      <c r="Q51" s="57"/>
      <c r="R51" s="59"/>
      <c r="S51" s="22"/>
      <c r="T51" s="45"/>
      <c r="U51" s="61"/>
    </row>
    <row r="52" spans="1:21" s="14" customFormat="1" ht="31.7" customHeight="1">
      <c r="B52" s="15"/>
      <c r="C52" s="83">
        <v>15</v>
      </c>
      <c r="D52" s="55"/>
      <c r="E52" s="56"/>
      <c r="F52" s="56"/>
      <c r="G52" s="56"/>
      <c r="H52" s="56"/>
      <c r="I52" s="56"/>
      <c r="J52" s="59"/>
      <c r="K52" s="57"/>
      <c r="L52" s="58"/>
      <c r="M52" s="58"/>
      <c r="N52" s="57"/>
      <c r="O52" s="57"/>
      <c r="P52" s="57"/>
      <c r="Q52" s="57"/>
      <c r="R52" s="59"/>
      <c r="S52" s="22">
        <f t="shared" si="0"/>
        <v>5</v>
      </c>
      <c r="T52" s="45">
        <f t="shared" si="1"/>
        <v>0</v>
      </c>
      <c r="U52" s="61"/>
    </row>
    <row r="53" spans="1:21" s="14" customFormat="1" ht="31.7" customHeight="1">
      <c r="B53" s="15"/>
      <c r="C53" s="83" t="s">
        <v>21</v>
      </c>
      <c r="D53" s="55"/>
      <c r="E53" s="56"/>
      <c r="F53" s="56"/>
      <c r="G53" s="56"/>
      <c r="H53" s="56"/>
      <c r="I53" s="56"/>
      <c r="J53" s="59"/>
      <c r="K53" s="57"/>
      <c r="L53" s="58"/>
      <c r="M53" s="58"/>
      <c r="N53" s="57"/>
      <c r="O53" s="57"/>
      <c r="P53" s="57"/>
      <c r="Q53" s="57"/>
      <c r="R53" s="59"/>
      <c r="S53" s="22">
        <f t="shared" si="0"/>
        <v>5</v>
      </c>
      <c r="T53" s="45">
        <f t="shared" si="1"/>
        <v>0</v>
      </c>
      <c r="U53" s="61"/>
    </row>
    <row r="54" spans="1:21" s="14" customFormat="1" ht="31.7" customHeight="1">
      <c r="B54" s="15"/>
      <c r="C54" s="39"/>
      <c r="D54" s="39"/>
      <c r="E54" s="38"/>
      <c r="F54" s="38"/>
      <c r="G54" s="38"/>
      <c r="H54" s="40"/>
      <c r="I54" s="38"/>
      <c r="J54" s="41"/>
      <c r="K54" s="38"/>
      <c r="L54" s="42"/>
      <c r="M54" s="42"/>
      <c r="N54" s="38"/>
      <c r="O54" s="38"/>
      <c r="P54" s="38"/>
      <c r="Q54" s="38"/>
      <c r="R54" s="43"/>
      <c r="S54" s="43"/>
      <c r="T54" s="43"/>
      <c r="U54" s="61"/>
    </row>
    <row r="55" spans="1:21" ht="21.75" customHeight="1">
      <c r="B55" s="63"/>
      <c r="C55" s="64"/>
      <c r="D55" s="64"/>
      <c r="E55" s="64"/>
      <c r="F55" s="64"/>
      <c r="G55" s="64"/>
      <c r="H55" s="64"/>
      <c r="I55" s="64"/>
      <c r="J55" s="64"/>
      <c r="K55" s="64"/>
      <c r="L55" s="64"/>
      <c r="M55" s="64"/>
      <c r="N55" s="64"/>
      <c r="O55" s="64"/>
      <c r="P55" s="64"/>
      <c r="Q55" s="64"/>
      <c r="R55" s="64"/>
      <c r="S55" s="64"/>
      <c r="T55" s="65"/>
      <c r="U55" s="60"/>
    </row>
    <row r="56" spans="1:21" ht="21.75" customHeight="1">
      <c r="A56" s="16"/>
      <c r="B56" s="139" t="s">
        <v>7</v>
      </c>
      <c r="C56" s="140"/>
      <c r="D56" s="140"/>
      <c r="E56" s="140"/>
      <c r="F56" s="140"/>
      <c r="G56" s="140"/>
      <c r="H56" s="140"/>
      <c r="I56" s="140"/>
      <c r="J56" s="140"/>
      <c r="K56" s="140"/>
      <c r="L56" s="140"/>
      <c r="M56" s="140"/>
      <c r="N56" s="140"/>
      <c r="O56" s="140"/>
      <c r="P56" s="140"/>
      <c r="Q56" s="140"/>
      <c r="R56" s="140"/>
      <c r="S56" s="140"/>
      <c r="T56" s="140"/>
      <c r="U56" s="141"/>
    </row>
    <row r="57" spans="1:21" ht="21.75" customHeight="1">
      <c r="A57" s="17"/>
      <c r="B57" s="136" t="s">
        <v>8</v>
      </c>
      <c r="C57" s="137"/>
      <c r="D57" s="137"/>
      <c r="E57" s="137"/>
      <c r="F57" s="137"/>
      <c r="G57" s="137"/>
      <c r="H57" s="137"/>
      <c r="I57" s="137"/>
      <c r="J57" s="137"/>
      <c r="K57" s="137"/>
      <c r="L57" s="137"/>
      <c r="M57" s="137"/>
      <c r="N57" s="137"/>
      <c r="O57" s="137"/>
      <c r="P57" s="137"/>
      <c r="Q57" s="137"/>
      <c r="R57" s="137"/>
      <c r="S57" s="137"/>
      <c r="T57" s="137"/>
      <c r="U57" s="138"/>
    </row>
    <row r="58" spans="1:21" ht="21.75" customHeight="1">
      <c r="B58" s="147" t="s">
        <v>9</v>
      </c>
      <c r="C58" s="148"/>
      <c r="D58" s="149"/>
      <c r="E58" s="150" t="s">
        <v>23</v>
      </c>
      <c r="F58" s="150"/>
      <c r="G58" s="150"/>
      <c r="H58" s="150" t="s">
        <v>40</v>
      </c>
      <c r="I58" s="150"/>
      <c r="J58" s="151">
        <v>3</v>
      </c>
      <c r="K58" s="152"/>
      <c r="L58" s="152"/>
      <c r="M58" s="153" t="s">
        <v>10</v>
      </c>
      <c r="N58" s="153"/>
      <c r="O58" s="153"/>
      <c r="P58" s="133">
        <v>43343</v>
      </c>
      <c r="Q58" s="134"/>
      <c r="R58" s="134"/>
      <c r="S58" s="134"/>
      <c r="T58" s="134"/>
      <c r="U58" s="135"/>
    </row>
    <row r="59" spans="1:21" ht="80.25" customHeight="1">
      <c r="B59" s="126"/>
      <c r="C59" s="127"/>
      <c r="D59" s="127"/>
      <c r="E59" s="127"/>
      <c r="F59" s="127"/>
      <c r="G59" s="127"/>
      <c r="H59" s="127"/>
      <c r="I59" s="127"/>
      <c r="J59" s="128"/>
      <c r="K59" s="128"/>
      <c r="L59" s="128"/>
      <c r="M59" s="127"/>
      <c r="N59" s="127"/>
      <c r="O59" s="127"/>
      <c r="P59" s="128"/>
      <c r="Q59" s="128"/>
      <c r="R59" s="128"/>
      <c r="S59" s="128"/>
      <c r="T59" s="128"/>
      <c r="U59" s="62"/>
    </row>
    <row r="94" spans="21:21" ht="15.75" customHeight="1">
      <c r="U94" s="18"/>
    </row>
    <row r="95" spans="21:21">
      <c r="U95" s="18"/>
    </row>
    <row r="96" spans="21:21" ht="15.75" customHeight="1">
      <c r="U96" s="18"/>
    </row>
    <row r="97" spans="21:21">
      <c r="U97" s="9"/>
    </row>
    <row r="98" spans="21:21" ht="15.75" customHeight="1">
      <c r="U98" s="18"/>
    </row>
  </sheetData>
  <mergeCells count="45">
    <mergeCell ref="C2:E6"/>
    <mergeCell ref="P2:R6"/>
    <mergeCell ref="F2:O6"/>
    <mergeCell ref="K12:N12"/>
    <mergeCell ref="K13:N13"/>
    <mergeCell ref="K9:N9"/>
    <mergeCell ref="K10:N10"/>
    <mergeCell ref="K11:N11"/>
    <mergeCell ref="H58:I58"/>
    <mergeCell ref="J58:L58"/>
    <mergeCell ref="M58:O58"/>
    <mergeCell ref="H33:H34"/>
    <mergeCell ref="D33:D34"/>
    <mergeCell ref="G33:G34"/>
    <mergeCell ref="I33:I34"/>
    <mergeCell ref="O33:O34"/>
    <mergeCell ref="N33:N34"/>
    <mergeCell ref="B59:T59"/>
    <mergeCell ref="C33:C34"/>
    <mergeCell ref="E33:E34"/>
    <mergeCell ref="F33:F34"/>
    <mergeCell ref="Q33:R33"/>
    <mergeCell ref="P58:U58"/>
    <mergeCell ref="B57:U57"/>
    <mergeCell ref="B56:U56"/>
    <mergeCell ref="P33:P34"/>
    <mergeCell ref="D35:D36"/>
    <mergeCell ref="C35:C36"/>
    <mergeCell ref="J33:K33"/>
    <mergeCell ref="L33:L34"/>
    <mergeCell ref="M33:M34"/>
    <mergeCell ref="B58:D58"/>
    <mergeCell ref="E58:G58"/>
    <mergeCell ref="C37:C39"/>
    <mergeCell ref="D37:D39"/>
    <mergeCell ref="I37:I39"/>
    <mergeCell ref="C16:O16"/>
    <mergeCell ref="C23:O23"/>
    <mergeCell ref="C18:O18"/>
    <mergeCell ref="C22:O22"/>
    <mergeCell ref="C20:O20"/>
    <mergeCell ref="C25:O25"/>
    <mergeCell ref="C31:O31"/>
    <mergeCell ref="C26:O26"/>
    <mergeCell ref="C27:O27"/>
  </mergeCells>
  <dataValidations count="1">
    <dataValidation type="list" allowBlank="1" showInputMessage="1" showErrorMessage="1" sqref="H35:H54">
      <formula1>$T$2:$T$6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S37"/>
  <sheetViews>
    <sheetView zoomScale="55" zoomScaleNormal="55" workbookViewId="0">
      <selection activeCell="B37" sqref="B37:Q37"/>
    </sheetView>
  </sheetViews>
  <sheetFormatPr baseColWidth="10" defaultColWidth="11.42578125" defaultRowHeight="14.25"/>
  <cols>
    <col min="1" max="1" width="1.5703125" style="1" customWidth="1"/>
    <col min="2" max="2" width="1.140625" style="1" customWidth="1"/>
    <col min="3" max="3" width="4.5703125" style="1" customWidth="1"/>
    <col min="4" max="4" width="32.85546875" style="1" customWidth="1"/>
    <col min="5" max="5" width="30.85546875" style="1" customWidth="1"/>
    <col min="6" max="6" width="21.5703125" style="1" customWidth="1"/>
    <col min="7" max="7" width="18.85546875" style="1" customWidth="1"/>
    <col min="8" max="8" width="15.7109375" style="1" customWidth="1"/>
    <col min="9" max="9" width="24.140625" style="1" customWidth="1"/>
    <col min="10" max="10" width="15.7109375" style="1" customWidth="1"/>
    <col min="11" max="11" width="26.5703125" style="1" hidden="1" customWidth="1"/>
    <col min="12" max="12" width="24" style="1" hidden="1" customWidth="1"/>
    <col min="13" max="13" width="23.140625" style="1" customWidth="1"/>
    <col min="14" max="14" width="18.140625" style="1" customWidth="1"/>
    <col min="15" max="15" width="40.7109375" style="1" customWidth="1"/>
    <col min="16" max="16" width="26.5703125" style="1" customWidth="1"/>
    <col min="17" max="17" width="25.42578125" style="1" customWidth="1"/>
    <col min="18" max="18" width="25.7109375" style="1" hidden="1" customWidth="1"/>
    <col min="19" max="19" width="20.5703125" style="1" hidden="1" customWidth="1"/>
    <col min="20" max="20" width="5.85546875" style="1" customWidth="1"/>
    <col min="21" max="16384" width="11.42578125" style="1"/>
  </cols>
  <sheetData>
    <row r="1" spans="2:19" ht="9" customHeight="1"/>
    <row r="2" spans="2:19" ht="15" customHeight="1">
      <c r="B2" s="75"/>
      <c r="C2" s="174"/>
      <c r="D2" s="175"/>
      <c r="E2" s="180" t="s">
        <v>0</v>
      </c>
      <c r="F2" s="181"/>
      <c r="G2" s="181"/>
      <c r="H2" s="181"/>
      <c r="I2" s="181"/>
      <c r="J2" s="181"/>
      <c r="K2" s="181"/>
      <c r="L2" s="181"/>
      <c r="M2" s="181"/>
      <c r="N2" s="182"/>
      <c r="O2" s="156" t="s">
        <v>1</v>
      </c>
      <c r="P2" s="156"/>
      <c r="Q2" s="156"/>
      <c r="R2" s="44"/>
      <c r="S2" s="31" t="s">
        <v>24</v>
      </c>
    </row>
    <row r="3" spans="2:19" ht="12.75" customHeight="1">
      <c r="B3" s="76"/>
      <c r="C3" s="176"/>
      <c r="D3" s="177"/>
      <c r="E3" s="183"/>
      <c r="F3" s="184"/>
      <c r="G3" s="184"/>
      <c r="H3" s="184"/>
      <c r="I3" s="184"/>
      <c r="J3" s="184"/>
      <c r="K3" s="184"/>
      <c r="L3" s="184"/>
      <c r="M3" s="184"/>
      <c r="N3" s="185"/>
      <c r="O3" s="156"/>
      <c r="P3" s="156"/>
      <c r="Q3" s="156"/>
      <c r="R3" s="44"/>
      <c r="S3" s="32" t="s">
        <v>25</v>
      </c>
    </row>
    <row r="4" spans="2:19" ht="12.75" customHeight="1">
      <c r="B4" s="76"/>
      <c r="C4" s="176"/>
      <c r="D4" s="177"/>
      <c r="E4" s="183"/>
      <c r="F4" s="184"/>
      <c r="G4" s="184"/>
      <c r="H4" s="184"/>
      <c r="I4" s="184"/>
      <c r="J4" s="184"/>
      <c r="K4" s="184"/>
      <c r="L4" s="184"/>
      <c r="M4" s="184"/>
      <c r="N4" s="185"/>
      <c r="O4" s="156"/>
      <c r="P4" s="156"/>
      <c r="Q4" s="156"/>
      <c r="R4" s="44"/>
      <c r="S4" s="32" t="s">
        <v>26</v>
      </c>
    </row>
    <row r="5" spans="2:19" ht="12.75" customHeight="1">
      <c r="B5" s="76"/>
      <c r="C5" s="176"/>
      <c r="D5" s="177"/>
      <c r="E5" s="183"/>
      <c r="F5" s="184"/>
      <c r="G5" s="184"/>
      <c r="H5" s="184"/>
      <c r="I5" s="184"/>
      <c r="J5" s="184"/>
      <c r="K5" s="184"/>
      <c r="L5" s="184"/>
      <c r="M5" s="184"/>
      <c r="N5" s="185"/>
      <c r="O5" s="156"/>
      <c r="P5" s="156"/>
      <c r="Q5" s="156"/>
      <c r="R5" s="44"/>
      <c r="S5" s="32" t="s">
        <v>27</v>
      </c>
    </row>
    <row r="6" spans="2:19" ht="12.75" customHeight="1">
      <c r="B6" s="77"/>
      <c r="C6" s="178"/>
      <c r="D6" s="179"/>
      <c r="E6" s="186"/>
      <c r="F6" s="187"/>
      <c r="G6" s="187"/>
      <c r="H6" s="187"/>
      <c r="I6" s="187"/>
      <c r="J6" s="187"/>
      <c r="K6" s="187"/>
      <c r="L6" s="187"/>
      <c r="M6" s="187"/>
      <c r="N6" s="188"/>
      <c r="O6" s="156"/>
      <c r="P6" s="156"/>
      <c r="Q6" s="156"/>
      <c r="R6" s="44"/>
      <c r="S6" s="33" t="s">
        <v>28</v>
      </c>
    </row>
    <row r="7" spans="2:19" ht="15">
      <c r="B7" s="78"/>
      <c r="C7" s="4"/>
      <c r="D7" s="4"/>
      <c r="E7" s="4"/>
      <c r="F7" s="4"/>
      <c r="G7" s="4"/>
      <c r="H7" s="4"/>
      <c r="I7" s="4"/>
      <c r="J7" s="4"/>
      <c r="K7" s="34"/>
      <c r="L7" s="34"/>
      <c r="M7" s="34"/>
      <c r="N7" s="34"/>
      <c r="O7" s="34"/>
      <c r="P7" s="4"/>
      <c r="Q7" s="70"/>
      <c r="R7" s="19"/>
      <c r="S7" s="2"/>
    </row>
    <row r="8" spans="2:19" ht="6" customHeight="1">
      <c r="B8" s="78"/>
      <c r="C8" s="4"/>
      <c r="D8" s="4"/>
      <c r="E8" s="13"/>
      <c r="F8" s="13"/>
      <c r="G8" s="13"/>
      <c r="H8" s="13"/>
      <c r="I8" s="13"/>
      <c r="J8" s="13"/>
      <c r="K8" s="13"/>
      <c r="L8" s="13"/>
      <c r="M8" s="13"/>
      <c r="N8" s="13"/>
      <c r="O8" s="13"/>
      <c r="P8" s="13"/>
      <c r="Q8" s="71"/>
      <c r="R8" s="4"/>
      <c r="S8" s="5"/>
    </row>
    <row r="9" spans="2:19" ht="33" customHeight="1">
      <c r="B9" s="78"/>
      <c r="C9" s="129" t="s">
        <v>22</v>
      </c>
      <c r="D9" s="130" t="s">
        <v>30</v>
      </c>
      <c r="E9" s="129" t="s">
        <v>32</v>
      </c>
      <c r="F9" s="129" t="s">
        <v>33</v>
      </c>
      <c r="G9" s="131" t="s">
        <v>49</v>
      </c>
      <c r="H9" s="132"/>
      <c r="I9" s="189" t="s">
        <v>50</v>
      </c>
      <c r="J9" s="189"/>
      <c r="K9" s="46"/>
      <c r="L9" s="5"/>
      <c r="M9" s="4"/>
      <c r="N9" s="173" t="s">
        <v>51</v>
      </c>
      <c r="O9" s="173"/>
      <c r="P9" s="4"/>
      <c r="Q9" s="60"/>
    </row>
    <row r="10" spans="2:19" ht="42" customHeight="1">
      <c r="B10" s="78"/>
      <c r="C10" s="129"/>
      <c r="D10" s="130"/>
      <c r="E10" s="129"/>
      <c r="F10" s="129"/>
      <c r="G10" s="50" t="s">
        <v>16</v>
      </c>
      <c r="H10" s="51" t="s">
        <v>45</v>
      </c>
      <c r="I10" s="25" t="s">
        <v>47</v>
      </c>
      <c r="J10" s="25" t="s">
        <v>46</v>
      </c>
      <c r="K10" s="25" t="s">
        <v>42</v>
      </c>
      <c r="L10" s="25" t="s">
        <v>43</v>
      </c>
      <c r="M10" s="4"/>
      <c r="N10" s="52" t="s">
        <v>41</v>
      </c>
      <c r="O10" s="53" t="s">
        <v>44</v>
      </c>
      <c r="P10" s="72"/>
      <c r="Q10" s="60"/>
    </row>
    <row r="11" spans="2:19" s="14" customFormat="1" ht="33" customHeight="1">
      <c r="B11" s="79"/>
      <c r="C11" s="21">
        <v>1</v>
      </c>
      <c r="D11" s="47" t="e">
        <f>'RG1'!#REF!</f>
        <v>#REF!</v>
      </c>
      <c r="E11" s="47" t="e">
        <f>'RG1'!#REF!</f>
        <v>#REF!</v>
      </c>
      <c r="F11" s="54" t="e">
        <f>'RG1'!#REF!</f>
        <v>#REF!</v>
      </c>
      <c r="G11" s="22" t="e">
        <f>'RG1'!#REF!</f>
        <v>#REF!</v>
      </c>
      <c r="H11" s="23" t="e">
        <f>'RG1'!#REF!</f>
        <v>#REF!</v>
      </c>
      <c r="I11" s="22"/>
      <c r="J11" s="23"/>
      <c r="K11" s="22" t="e">
        <f t="shared" ref="K11:K23" si="0">IF(F11="Baja",1,IF(F11="Media - baja",2,IF(F11="Media",3,IF(F11="Media - alta",4,5))))</f>
        <v>#REF!</v>
      </c>
      <c r="L11" s="45" t="e">
        <f t="shared" ref="L11:L23" si="1">J11*K11</f>
        <v>#REF!</v>
      </c>
      <c r="M11" s="72"/>
      <c r="N11" s="22" t="str">
        <f>IFERROR(INDEX($D$11:$D$31,MATCH(0,INDEX(COUNTIF($N$10:N10,$D$11:$D$31),),)),"")</f>
        <v/>
      </c>
      <c r="O11" s="66" t="e">
        <f t="shared" ref="O11:O25" si="2">SUMIFS($L$11:$L$31,$D$11:$D$31,N11)/SUMIFS($K$11:$K$31,$D$11:$D$31,N11)</f>
        <v>#DIV/0!</v>
      </c>
      <c r="P11" s="72"/>
      <c r="Q11" s="61"/>
    </row>
    <row r="12" spans="2:19" s="14" customFormat="1" ht="31.7" customHeight="1">
      <c r="B12" s="79"/>
      <c r="C12" s="21">
        <v>2</v>
      </c>
      <c r="D12" s="47" t="e">
        <f>'RG1'!#REF!</f>
        <v>#REF!</v>
      </c>
      <c r="E12" s="47" t="e">
        <f>'RG1'!#REF!</f>
        <v>#REF!</v>
      </c>
      <c r="F12" s="54" t="e">
        <f>'RG1'!#REF!</f>
        <v>#REF!</v>
      </c>
      <c r="G12" s="22" t="e">
        <f>'RG1'!#REF!</f>
        <v>#REF!</v>
      </c>
      <c r="H12" s="23" t="e">
        <f>'RG1'!#REF!</f>
        <v>#REF!</v>
      </c>
      <c r="I12" s="22"/>
      <c r="J12" s="23"/>
      <c r="K12" s="22" t="e">
        <f t="shared" si="0"/>
        <v>#REF!</v>
      </c>
      <c r="L12" s="45" t="e">
        <f t="shared" si="1"/>
        <v>#REF!</v>
      </c>
      <c r="M12" s="72"/>
      <c r="N12" s="22" t="str">
        <f>IFERROR(INDEX($D$11:$D$31,MATCH(0,INDEX(COUNTIF($N$10:N11,$D$11:$D$31),),)),"")</f>
        <v/>
      </c>
      <c r="O12" s="66" t="e">
        <f t="shared" si="2"/>
        <v>#DIV/0!</v>
      </c>
      <c r="P12" s="72"/>
      <c r="Q12" s="61"/>
    </row>
    <row r="13" spans="2:19" s="14" customFormat="1" ht="31.7" customHeight="1">
      <c r="B13" s="79"/>
      <c r="C13" s="21">
        <v>3</v>
      </c>
      <c r="D13" s="47" t="e">
        <f>'RG1'!#REF!</f>
        <v>#REF!</v>
      </c>
      <c r="E13" s="47" t="e">
        <f>'RG1'!#REF!</f>
        <v>#REF!</v>
      </c>
      <c r="F13" s="54" t="e">
        <f>'RG1'!#REF!</f>
        <v>#REF!</v>
      </c>
      <c r="G13" s="22" t="e">
        <f>'RG1'!#REF!</f>
        <v>#REF!</v>
      </c>
      <c r="H13" s="23" t="e">
        <f>'RG1'!#REF!</f>
        <v>#REF!</v>
      </c>
      <c r="I13" s="22"/>
      <c r="J13" s="23"/>
      <c r="K13" s="22" t="e">
        <f t="shared" si="0"/>
        <v>#REF!</v>
      </c>
      <c r="L13" s="45" t="e">
        <f t="shared" si="1"/>
        <v>#REF!</v>
      </c>
      <c r="M13" s="72"/>
      <c r="N13" s="22" t="str">
        <f>IFERROR(INDEX($D$11:$D$31,MATCH(0,INDEX(COUNTIF($N$10:N12,$D$11:$D$31),),)),"")</f>
        <v/>
      </c>
      <c r="O13" s="66" t="e">
        <f t="shared" si="2"/>
        <v>#DIV/0!</v>
      </c>
      <c r="P13" s="72"/>
      <c r="Q13" s="61"/>
    </row>
    <row r="14" spans="2:19" s="14" customFormat="1" ht="31.7" customHeight="1">
      <c r="B14" s="79"/>
      <c r="C14" s="21">
        <v>4</v>
      </c>
      <c r="D14" s="47" t="e">
        <f>'RG1'!#REF!</f>
        <v>#REF!</v>
      </c>
      <c r="E14" s="47" t="e">
        <f>'RG1'!#REF!</f>
        <v>#REF!</v>
      </c>
      <c r="F14" s="54" t="e">
        <f>'RG1'!#REF!</f>
        <v>#REF!</v>
      </c>
      <c r="G14" s="22" t="e">
        <f>'RG1'!#REF!</f>
        <v>#REF!</v>
      </c>
      <c r="H14" s="23" t="e">
        <f>'RG1'!#REF!</f>
        <v>#REF!</v>
      </c>
      <c r="I14" s="22"/>
      <c r="J14" s="23"/>
      <c r="K14" s="22" t="e">
        <f t="shared" si="0"/>
        <v>#REF!</v>
      </c>
      <c r="L14" s="45" t="e">
        <f t="shared" si="1"/>
        <v>#REF!</v>
      </c>
      <c r="M14" s="72"/>
      <c r="N14" s="22" t="str">
        <f>IFERROR(INDEX($D$11:$D$31,MATCH(0,INDEX(COUNTIF($N$10:N13,$D$11:$D$31),),)),"")</f>
        <v/>
      </c>
      <c r="O14" s="66" t="e">
        <f t="shared" si="2"/>
        <v>#DIV/0!</v>
      </c>
      <c r="P14" s="72"/>
      <c r="Q14" s="61"/>
    </row>
    <row r="15" spans="2:19" s="14" customFormat="1" ht="31.7" customHeight="1">
      <c r="B15" s="79"/>
      <c r="C15" s="21">
        <v>5</v>
      </c>
      <c r="D15" s="47" t="str">
        <f>'RG1'!E35</f>
        <v>Realizar capacitación del Instructivo IN-ADF-0132 "Manejo de los archivos en la UAE DIAN" y Jornadas de sensibilización</v>
      </c>
      <c r="E15" s="47" t="str">
        <f>'RG1'!G35</f>
        <v xml:space="preserve">Realizar jornadas de sensibilización y capacitación para los funcionarios de las Divisiones de Gestión de Recaudo y Cobranzas,  Fiscalización,  Liquidación, Asistencia al Cliente, Administrativa y Financiera y Despacho en el tercer  trimestre de 2021 del Instructivo IN-ADF-0132 "Manejo de los archivos en la UAE DIAN", especialmente los formatos establecidos, tabla de retención documental y normatividad vigente. </v>
      </c>
      <c r="F15" s="54" t="str">
        <f>'RG1'!H35</f>
        <v>Alta</v>
      </c>
      <c r="G15" s="22" t="str">
        <f>'RG1'!Q35</f>
        <v>FT-GH-1722 Registro Capacitación Interna</v>
      </c>
      <c r="H15" s="23">
        <f>'RG1'!R35</f>
        <v>0</v>
      </c>
      <c r="I15" s="22"/>
      <c r="J15" s="23"/>
      <c r="K15" s="22">
        <f t="shared" si="0"/>
        <v>5</v>
      </c>
      <c r="L15" s="45">
        <f t="shared" si="1"/>
        <v>0</v>
      </c>
      <c r="M15" s="72"/>
      <c r="N15" s="22" t="str">
        <f>IFERROR(INDEX($D$11:$D$31,MATCH(0,INDEX(COUNTIF($N$10:N14,$D$11:$D$31),),)),"")</f>
        <v/>
      </c>
      <c r="O15" s="66" t="e">
        <f t="shared" si="2"/>
        <v>#DIV/0!</v>
      </c>
      <c r="P15" s="72"/>
      <c r="Q15" s="61"/>
    </row>
    <row r="16" spans="2:19" s="14" customFormat="1" ht="31.7" customHeight="1">
      <c r="B16" s="79"/>
      <c r="C16" s="21">
        <v>6</v>
      </c>
      <c r="D16" s="47" t="str">
        <f>'RG1'!E39</f>
        <v>Seguimiento al plan de trabajo</v>
      </c>
      <c r="E16" s="47" t="str">
        <f>'RG1'!G39</f>
        <v>Reunion semestral de seguimiento al plan</v>
      </c>
      <c r="F16" s="54" t="str">
        <f>'RG1'!H39</f>
        <v>Alta</v>
      </c>
      <c r="G16" s="22" t="str">
        <f>'RG1'!Q39</f>
        <v>Documento/Acta/ Citación reunión</v>
      </c>
      <c r="H16" s="23">
        <f>'RG1'!R39</f>
        <v>0</v>
      </c>
      <c r="I16" s="22"/>
      <c r="J16" s="23"/>
      <c r="K16" s="22">
        <f t="shared" si="0"/>
        <v>5</v>
      </c>
      <c r="L16" s="45">
        <f t="shared" si="1"/>
        <v>0</v>
      </c>
      <c r="M16" s="72"/>
      <c r="N16" s="22" t="str">
        <f>IFERROR(INDEX($D$11:$D$31,MATCH(0,INDEX(COUNTIF($N$10:N15,$D$11:$D$31),),)),"")</f>
        <v/>
      </c>
      <c r="O16" s="66" t="e">
        <f t="shared" si="2"/>
        <v>#DIV/0!</v>
      </c>
      <c r="P16" s="38"/>
      <c r="Q16" s="61"/>
    </row>
    <row r="17" spans="2:18" s="14" customFormat="1" ht="31.7" customHeight="1">
      <c r="B17" s="79"/>
      <c r="C17" s="21">
        <v>7</v>
      </c>
      <c r="D17" s="47" t="str">
        <f>'RG1'!E40</f>
        <v xml:space="preserve">Administrar y gestionar la cartera conforme lo establecido en el Modelo a través de la cartilla CT-CA-086 y el formato FT-CA-5219 Seguimiento a evacuación mensual de carga laboral, con base en la segmentación y priorización informada en el inventario publicado
</v>
      </c>
      <c r="E17" s="47" t="str">
        <f>'RG1'!G40</f>
        <v>Repartir y gestionar los expedientes de cobro conforme lo establecido en la Cartilla CT-CA-086 V.2  y realizar control y seguimiento a la ejecución del Proceso de Administración de Cartera, en cuanto al cumplimiento de los términos establecidos y la gestión en el formato FT-CA-5219 Seguimiento a evacuación mensual de carga laboral, verificando mensualmente el cumplimiento de los términos establecidos en una muestra del 10% de los expedientes, enviando informe del resultado al buzón coordinacioncobranzas@dian.gov.co, a más tardar el 2do día del mes siguiente.</v>
      </c>
      <c r="F17" s="54" t="str">
        <f>'RG1'!H40</f>
        <v>Alta</v>
      </c>
      <c r="G17" s="22" t="str">
        <f>'RG1'!Q40</f>
        <v>Registro en Excel al seguimiento realizado al formato FT-CA-5219 Seguimiento a evacuación mensual de carga laboral</v>
      </c>
      <c r="H17" s="23">
        <f>'RG1'!R40</f>
        <v>0</v>
      </c>
      <c r="I17" s="22"/>
      <c r="J17" s="23"/>
      <c r="K17" s="22">
        <f t="shared" si="0"/>
        <v>5</v>
      </c>
      <c r="L17" s="45">
        <f t="shared" si="1"/>
        <v>0</v>
      </c>
      <c r="M17" s="72"/>
      <c r="N17" s="22" t="str">
        <f>IFERROR(INDEX($D$11:$D$31,MATCH(0,INDEX(COUNTIF($N$10:N16,$D$11:$D$31),),)),"")</f>
        <v/>
      </c>
      <c r="O17" s="66" t="e">
        <f t="shared" si="2"/>
        <v>#DIV/0!</v>
      </c>
      <c r="P17" s="38"/>
      <c r="Q17" s="61"/>
    </row>
    <row r="18" spans="2:18" s="14" customFormat="1" ht="31.7" customHeight="1">
      <c r="B18" s="79"/>
      <c r="C18" s="21">
        <v>8</v>
      </c>
      <c r="D18" s="47" t="e">
        <f>'RG1'!#REF!</f>
        <v>#REF!</v>
      </c>
      <c r="E18" s="47" t="e">
        <f>'RG1'!#REF!</f>
        <v>#REF!</v>
      </c>
      <c r="F18" s="54" t="e">
        <f>'RG1'!#REF!</f>
        <v>#REF!</v>
      </c>
      <c r="G18" s="22" t="e">
        <f>'RG1'!#REF!</f>
        <v>#REF!</v>
      </c>
      <c r="H18" s="23" t="e">
        <f>'RG1'!#REF!</f>
        <v>#REF!</v>
      </c>
      <c r="I18" s="22"/>
      <c r="J18" s="23"/>
      <c r="K18" s="22" t="e">
        <f t="shared" si="0"/>
        <v>#REF!</v>
      </c>
      <c r="L18" s="45" t="e">
        <f t="shared" si="1"/>
        <v>#REF!</v>
      </c>
      <c r="M18" s="72"/>
      <c r="N18" s="22" t="str">
        <f>IFERROR(INDEX($D$11:$D$31,MATCH(0,INDEX(COUNTIF($N$10:N17,$D$11:$D$31),),)),"")</f>
        <v/>
      </c>
      <c r="O18" s="66" t="e">
        <f t="shared" si="2"/>
        <v>#DIV/0!</v>
      </c>
      <c r="P18" s="38"/>
      <c r="Q18" s="61"/>
    </row>
    <row r="19" spans="2:18" s="14" customFormat="1" ht="31.7" customHeight="1">
      <c r="B19" s="79"/>
      <c r="C19" s="21">
        <v>9</v>
      </c>
      <c r="D19" s="47">
        <f>'RG1'!E41</f>
        <v>0</v>
      </c>
      <c r="E19" s="47">
        <f>'RG1'!G41</f>
        <v>0</v>
      </c>
      <c r="F19" s="54">
        <f>'RG1'!H41</f>
        <v>0</v>
      </c>
      <c r="G19" s="22">
        <f>'RG1'!Q41</f>
        <v>0</v>
      </c>
      <c r="H19" s="23">
        <f>'RG1'!R41</f>
        <v>0</v>
      </c>
      <c r="I19" s="22"/>
      <c r="J19" s="23"/>
      <c r="K19" s="22">
        <f t="shared" si="0"/>
        <v>5</v>
      </c>
      <c r="L19" s="45">
        <f t="shared" si="1"/>
        <v>0</v>
      </c>
      <c r="M19" s="72"/>
      <c r="N19" s="22" t="str">
        <f>IFERROR(INDEX($D$11:$D$31,MATCH(0,INDEX(COUNTIF($N$10:N18,$D$11:$D$31),),)),"")</f>
        <v/>
      </c>
      <c r="O19" s="66" t="e">
        <f t="shared" si="2"/>
        <v>#DIV/0!</v>
      </c>
      <c r="P19" s="38"/>
      <c r="Q19" s="61"/>
    </row>
    <row r="20" spans="2:18" s="14" customFormat="1" ht="31.7" customHeight="1">
      <c r="B20" s="79"/>
      <c r="C20" s="21">
        <v>10</v>
      </c>
      <c r="D20" s="47">
        <f>'RG1'!E42</f>
        <v>0</v>
      </c>
      <c r="E20" s="47">
        <f>'RG1'!G42</f>
        <v>0</v>
      </c>
      <c r="F20" s="54">
        <f>'RG1'!H42</f>
        <v>0</v>
      </c>
      <c r="G20" s="22">
        <f>'RG1'!Q42</f>
        <v>0</v>
      </c>
      <c r="H20" s="23">
        <f>'RG1'!R42</f>
        <v>0</v>
      </c>
      <c r="I20" s="22"/>
      <c r="J20" s="23"/>
      <c r="K20" s="22">
        <f t="shared" si="0"/>
        <v>5</v>
      </c>
      <c r="L20" s="45">
        <f t="shared" si="1"/>
        <v>0</v>
      </c>
      <c r="M20" s="72"/>
      <c r="N20" s="22" t="str">
        <f>IFERROR(INDEX($D$11:$D$31,MATCH(0,INDEX(COUNTIF($N$10:N19,$D$11:$D$31),),)),"")</f>
        <v/>
      </c>
      <c r="O20" s="66" t="e">
        <f t="shared" si="2"/>
        <v>#DIV/0!</v>
      </c>
      <c r="P20" s="38"/>
      <c r="Q20" s="61"/>
    </row>
    <row r="21" spans="2:18" s="14" customFormat="1" ht="31.7" customHeight="1">
      <c r="B21" s="79"/>
      <c r="C21" s="21">
        <v>11</v>
      </c>
      <c r="D21" s="47">
        <f>'RG1'!E43</f>
        <v>0</v>
      </c>
      <c r="E21" s="47">
        <f>'RG1'!G43</f>
        <v>0</v>
      </c>
      <c r="F21" s="54">
        <f>'RG1'!H43</f>
        <v>0</v>
      </c>
      <c r="G21" s="22">
        <f>'RG1'!Q43</f>
        <v>0</v>
      </c>
      <c r="H21" s="23">
        <f>'RG1'!R43</f>
        <v>0</v>
      </c>
      <c r="I21" s="22"/>
      <c r="J21" s="23"/>
      <c r="K21" s="22">
        <f t="shared" si="0"/>
        <v>5</v>
      </c>
      <c r="L21" s="45">
        <f t="shared" si="1"/>
        <v>0</v>
      </c>
      <c r="M21" s="72"/>
      <c r="N21" s="22" t="str">
        <f>IFERROR(INDEX($D$11:$D$31,MATCH(0,INDEX(COUNTIF($N$10:N20,$D$11:$D$31),),)),"")</f>
        <v/>
      </c>
      <c r="O21" s="66" t="e">
        <f t="shared" si="2"/>
        <v>#DIV/0!</v>
      </c>
      <c r="P21" s="38"/>
      <c r="Q21" s="61"/>
    </row>
    <row r="22" spans="2:18" s="14" customFormat="1" ht="31.7" customHeight="1">
      <c r="B22" s="79"/>
      <c r="C22" s="21">
        <v>12</v>
      </c>
      <c r="D22" s="47">
        <f>'RG1'!E44</f>
        <v>0</v>
      </c>
      <c r="E22" s="47">
        <f>'RG1'!G44</f>
        <v>0</v>
      </c>
      <c r="F22" s="54">
        <f>'RG1'!H44</f>
        <v>0</v>
      </c>
      <c r="G22" s="22">
        <f>'RG1'!Q44</f>
        <v>0</v>
      </c>
      <c r="H22" s="23">
        <f>'RG1'!R44</f>
        <v>0</v>
      </c>
      <c r="I22" s="22"/>
      <c r="J22" s="23"/>
      <c r="K22" s="22">
        <f t="shared" si="0"/>
        <v>5</v>
      </c>
      <c r="L22" s="45">
        <f t="shared" si="1"/>
        <v>0</v>
      </c>
      <c r="M22" s="72"/>
      <c r="N22" s="22" t="str">
        <f>IFERROR(INDEX($D$11:$D$31,MATCH(0,INDEX(COUNTIF($N$10:N21,$D$11:$D$31),),)),"")</f>
        <v/>
      </c>
      <c r="O22" s="66" t="e">
        <f t="shared" si="2"/>
        <v>#DIV/0!</v>
      </c>
      <c r="P22" s="38"/>
      <c r="Q22" s="61"/>
    </row>
    <row r="23" spans="2:18" s="14" customFormat="1" ht="31.7" customHeight="1">
      <c r="B23" s="79"/>
      <c r="C23" s="21">
        <v>13</v>
      </c>
      <c r="D23" s="47">
        <f>'RG1'!E45</f>
        <v>0</v>
      </c>
      <c r="E23" s="47">
        <f>'RG1'!G45</f>
        <v>0</v>
      </c>
      <c r="F23" s="54">
        <f>'RG1'!H45</f>
        <v>0</v>
      </c>
      <c r="G23" s="22">
        <f>'RG1'!Q45</f>
        <v>0</v>
      </c>
      <c r="H23" s="23">
        <f>'RG1'!R45</f>
        <v>0</v>
      </c>
      <c r="I23" s="22"/>
      <c r="J23" s="23"/>
      <c r="K23" s="22">
        <f t="shared" si="0"/>
        <v>5</v>
      </c>
      <c r="L23" s="45">
        <f t="shared" si="1"/>
        <v>0</v>
      </c>
      <c r="M23" s="72"/>
      <c r="N23" s="22" t="str">
        <f>IFERROR(INDEX($D$11:$D$31,MATCH(0,INDEX(COUNTIF($N$10:N22,$D$11:$D$31),),)),"")</f>
        <v/>
      </c>
      <c r="O23" s="66" t="e">
        <f t="shared" si="2"/>
        <v>#DIV/0!</v>
      </c>
      <c r="P23" s="38"/>
      <c r="Q23" s="61"/>
    </row>
    <row r="24" spans="2:18" s="14" customFormat="1" ht="31.7" customHeight="1">
      <c r="B24" s="79"/>
      <c r="C24" s="21">
        <v>14</v>
      </c>
      <c r="D24" s="47">
        <f>'RG1'!E46</f>
        <v>0</v>
      </c>
      <c r="E24" s="47">
        <f>'RG1'!G46</f>
        <v>0</v>
      </c>
      <c r="F24" s="54">
        <f>'RG1'!H46</f>
        <v>0</v>
      </c>
      <c r="G24" s="22">
        <f>'RG1'!Q46</f>
        <v>0</v>
      </c>
      <c r="H24" s="23">
        <f>'RG1'!R46</f>
        <v>0</v>
      </c>
      <c r="I24" s="23"/>
      <c r="J24" s="23"/>
      <c r="K24" s="22">
        <f t="shared" ref="K24:K30" si="3">IF(F24="Baja",1,IF(F24="Media - baja",2,IF(F24="Media",3,IF(F24="Media - alta",4,5))))</f>
        <v>5</v>
      </c>
      <c r="L24" s="45">
        <f t="shared" ref="L24:L30" si="4">J24*K24</f>
        <v>0</v>
      </c>
      <c r="M24" s="72"/>
      <c r="N24" s="22" t="str">
        <f>IFERROR(INDEX($D$11:$D$31,MATCH(0,INDEX(COUNTIF($N$10:N23,$D$11:$D$31),),)),"")</f>
        <v/>
      </c>
      <c r="O24" s="66" t="e">
        <f t="shared" si="2"/>
        <v>#DIV/0!</v>
      </c>
      <c r="P24" s="38"/>
      <c r="Q24" s="61"/>
    </row>
    <row r="25" spans="2:18" s="14" customFormat="1" ht="31.7" customHeight="1">
      <c r="B25" s="79"/>
      <c r="C25" s="21">
        <v>15</v>
      </c>
      <c r="D25" s="47">
        <f>'RG1'!E47</f>
        <v>0</v>
      </c>
      <c r="E25" s="47">
        <f>'RG1'!G47</f>
        <v>0</v>
      </c>
      <c r="F25" s="54">
        <f>'RG1'!H47</f>
        <v>0</v>
      </c>
      <c r="G25" s="22">
        <f>'RG1'!Q47</f>
        <v>0</v>
      </c>
      <c r="H25" s="23">
        <f>'RG1'!R47</f>
        <v>0</v>
      </c>
      <c r="I25" s="23"/>
      <c r="J25" s="23"/>
      <c r="K25" s="22">
        <f t="shared" si="3"/>
        <v>5</v>
      </c>
      <c r="L25" s="45">
        <f t="shared" si="4"/>
        <v>0</v>
      </c>
      <c r="M25" s="72"/>
      <c r="N25" s="22" t="str">
        <f>IFERROR(INDEX($D$11:$D$31,MATCH(0,INDEX(COUNTIF($N$10:N24,$D$11:$D$31),),)),"")</f>
        <v/>
      </c>
      <c r="O25" s="66" t="e">
        <f t="shared" si="2"/>
        <v>#DIV/0!</v>
      </c>
      <c r="P25" s="38"/>
      <c r="Q25" s="61"/>
    </row>
    <row r="26" spans="2:18" s="14" customFormat="1" ht="31.7" customHeight="1">
      <c r="B26" s="79"/>
      <c r="C26" s="21">
        <v>16</v>
      </c>
      <c r="D26" s="47">
        <f>'RG1'!E48</f>
        <v>0</v>
      </c>
      <c r="E26" s="47">
        <f>'RG1'!G48</f>
        <v>0</v>
      </c>
      <c r="F26" s="54">
        <f>'RG1'!H48</f>
        <v>0</v>
      </c>
      <c r="G26" s="22">
        <f>'RG1'!Q48</f>
        <v>0</v>
      </c>
      <c r="H26" s="23">
        <f>'RG1'!R48</f>
        <v>0</v>
      </c>
      <c r="I26" s="23"/>
      <c r="J26" s="23"/>
      <c r="K26" s="22">
        <f t="shared" si="3"/>
        <v>5</v>
      </c>
      <c r="L26" s="45">
        <f t="shared" si="4"/>
        <v>0</v>
      </c>
      <c r="M26" s="72"/>
      <c r="N26" s="72"/>
      <c r="O26" s="72"/>
      <c r="P26" s="38"/>
      <c r="Q26" s="61"/>
    </row>
    <row r="27" spans="2:18" s="14" customFormat="1" ht="31.7" customHeight="1">
      <c r="B27" s="79"/>
      <c r="C27" s="21">
        <v>17</v>
      </c>
      <c r="D27" s="47">
        <f>'RG1'!E49</f>
        <v>0</v>
      </c>
      <c r="E27" s="47">
        <f>'RG1'!G49</f>
        <v>0</v>
      </c>
      <c r="F27" s="54">
        <f>'RG1'!H49</f>
        <v>0</v>
      </c>
      <c r="G27" s="22">
        <f>'RG1'!Q49</f>
        <v>0</v>
      </c>
      <c r="H27" s="23">
        <f>'RG1'!R49</f>
        <v>0</v>
      </c>
      <c r="I27" s="23"/>
      <c r="J27" s="23"/>
      <c r="K27" s="22">
        <f t="shared" si="3"/>
        <v>5</v>
      </c>
      <c r="L27" s="45">
        <f t="shared" si="4"/>
        <v>0</v>
      </c>
      <c r="M27" s="72"/>
      <c r="N27" s="72"/>
      <c r="O27" s="72"/>
      <c r="P27" s="38"/>
      <c r="Q27" s="61"/>
    </row>
    <row r="28" spans="2:18" s="14" customFormat="1" ht="31.7" customHeight="1">
      <c r="B28" s="79"/>
      <c r="C28" s="21">
        <v>18</v>
      </c>
      <c r="D28" s="47">
        <f>'RG1'!E50</f>
        <v>0</v>
      </c>
      <c r="E28" s="47">
        <f>'RG1'!G50</f>
        <v>0</v>
      </c>
      <c r="F28" s="54">
        <f>'RG1'!H50</f>
        <v>0</v>
      </c>
      <c r="G28" s="22">
        <f>'RG1'!Q50</f>
        <v>0</v>
      </c>
      <c r="H28" s="23">
        <f>'RG1'!R50</f>
        <v>0</v>
      </c>
      <c r="I28" s="23"/>
      <c r="J28" s="23"/>
      <c r="K28" s="22">
        <f t="shared" si="3"/>
        <v>5</v>
      </c>
      <c r="L28" s="45">
        <f t="shared" si="4"/>
        <v>0</v>
      </c>
      <c r="M28" s="72"/>
      <c r="N28" s="72"/>
      <c r="O28" s="72"/>
      <c r="P28" s="38"/>
      <c r="Q28" s="61"/>
    </row>
    <row r="29" spans="2:18" s="14" customFormat="1" ht="31.7" customHeight="1">
      <c r="B29" s="79"/>
      <c r="C29" s="21">
        <v>19</v>
      </c>
      <c r="D29" s="47">
        <f>'RG1'!E51</f>
        <v>0</v>
      </c>
      <c r="E29" s="47">
        <f>'RG1'!G51</f>
        <v>0</v>
      </c>
      <c r="F29" s="54">
        <f>'RG1'!H51</f>
        <v>0</v>
      </c>
      <c r="G29" s="22">
        <f>'RG1'!Q51</f>
        <v>0</v>
      </c>
      <c r="H29" s="23">
        <f>'RG1'!R51</f>
        <v>0</v>
      </c>
      <c r="I29" s="23"/>
      <c r="J29" s="23"/>
      <c r="K29" s="22">
        <f t="shared" si="3"/>
        <v>5</v>
      </c>
      <c r="L29" s="45">
        <f t="shared" si="4"/>
        <v>0</v>
      </c>
      <c r="M29" s="72"/>
      <c r="N29" s="72"/>
      <c r="O29" s="72"/>
      <c r="P29" s="38"/>
      <c r="Q29" s="61"/>
    </row>
    <row r="30" spans="2:18" s="14" customFormat="1" ht="31.7" customHeight="1">
      <c r="B30" s="79"/>
      <c r="C30" s="21">
        <v>20</v>
      </c>
      <c r="D30" s="47">
        <f>'RG1'!E52</f>
        <v>0</v>
      </c>
      <c r="E30" s="47">
        <f>'RG1'!G52</f>
        <v>0</v>
      </c>
      <c r="F30" s="54">
        <f>'RG1'!H52</f>
        <v>0</v>
      </c>
      <c r="G30" s="22">
        <f>'RG1'!Q52</f>
        <v>0</v>
      </c>
      <c r="H30" s="23">
        <f>'RG1'!R52</f>
        <v>0</v>
      </c>
      <c r="I30" s="23"/>
      <c r="J30" s="23"/>
      <c r="K30" s="22">
        <f t="shared" si="3"/>
        <v>5</v>
      </c>
      <c r="L30" s="45">
        <f t="shared" si="4"/>
        <v>0</v>
      </c>
      <c r="M30" s="72"/>
      <c r="N30" s="72"/>
      <c r="O30" s="72"/>
      <c r="P30" s="38"/>
      <c r="Q30" s="61"/>
    </row>
    <row r="31" spans="2:18" s="14" customFormat="1" ht="31.7" customHeight="1">
      <c r="B31" s="79"/>
      <c r="C31" s="21" t="s">
        <v>21</v>
      </c>
      <c r="D31" s="47">
        <f>'RG1'!E53</f>
        <v>0</v>
      </c>
      <c r="E31" s="47">
        <f>'RG1'!G53</f>
        <v>0</v>
      </c>
      <c r="F31" s="54">
        <f>'RG1'!H53</f>
        <v>0</v>
      </c>
      <c r="G31" s="22">
        <f>'RG1'!Q53</f>
        <v>0</v>
      </c>
      <c r="H31" s="23">
        <f>'RG1'!R53</f>
        <v>0</v>
      </c>
      <c r="I31" s="23"/>
      <c r="J31" s="23"/>
      <c r="K31" s="22">
        <f t="shared" ref="K31" si="5">IF(F31="Baja",1,IF(F31="Media - baja",2,IF(F31="Media",3,IF(F31="Media - alta",4,5))))</f>
        <v>5</v>
      </c>
      <c r="L31" s="45">
        <f t="shared" ref="L31" si="6">J31*K31</f>
        <v>0</v>
      </c>
      <c r="M31" s="72"/>
      <c r="N31" s="72"/>
      <c r="O31" s="72"/>
      <c r="P31" s="38"/>
      <c r="Q31" s="61"/>
    </row>
    <row r="32" spans="2:18" s="14" customFormat="1" ht="31.7" customHeight="1">
      <c r="B32" s="79"/>
      <c r="C32" s="39"/>
      <c r="D32" s="39"/>
      <c r="E32" s="38"/>
      <c r="F32" s="38"/>
      <c r="G32" s="38"/>
      <c r="H32" s="40"/>
      <c r="I32" s="38"/>
      <c r="J32" s="41"/>
      <c r="K32" s="38"/>
      <c r="L32" s="42"/>
      <c r="M32" s="42"/>
      <c r="N32" s="38"/>
      <c r="O32" s="38"/>
      <c r="P32" s="38"/>
      <c r="Q32" s="73"/>
      <c r="R32" s="61"/>
    </row>
    <row r="33" spans="1:18" ht="21.75" customHeight="1">
      <c r="B33" s="80"/>
      <c r="C33" s="64"/>
      <c r="D33" s="64"/>
      <c r="E33" s="64"/>
      <c r="F33" s="64"/>
      <c r="G33" s="64"/>
      <c r="H33" s="64"/>
      <c r="I33" s="64"/>
      <c r="J33" s="64"/>
      <c r="K33" s="64"/>
      <c r="L33" s="64"/>
      <c r="M33" s="64"/>
      <c r="N33" s="64"/>
      <c r="O33" s="64"/>
      <c r="P33" s="64"/>
      <c r="Q33" s="74"/>
      <c r="R33" s="60"/>
    </row>
    <row r="34" spans="1:18" ht="21.75" customHeight="1">
      <c r="A34" s="16"/>
      <c r="B34" s="168" t="s">
        <v>7</v>
      </c>
      <c r="C34" s="169"/>
      <c r="D34" s="169"/>
      <c r="E34" s="169"/>
      <c r="F34" s="169"/>
      <c r="G34" s="169"/>
      <c r="H34" s="169"/>
      <c r="I34" s="169"/>
      <c r="J34" s="169"/>
      <c r="K34" s="169"/>
      <c r="L34" s="169"/>
      <c r="M34" s="169"/>
      <c r="N34" s="169"/>
      <c r="O34" s="169"/>
      <c r="P34" s="169"/>
      <c r="Q34" s="170"/>
      <c r="R34" s="67"/>
    </row>
    <row r="35" spans="1:18" ht="21.75" customHeight="1">
      <c r="A35" s="17"/>
      <c r="B35" s="147" t="s">
        <v>8</v>
      </c>
      <c r="C35" s="148"/>
      <c r="D35" s="148"/>
      <c r="E35" s="148"/>
      <c r="F35" s="148"/>
      <c r="G35" s="148"/>
      <c r="H35" s="148"/>
      <c r="I35" s="148"/>
      <c r="J35" s="148"/>
      <c r="K35" s="148"/>
      <c r="L35" s="148"/>
      <c r="M35" s="148"/>
      <c r="N35" s="148"/>
      <c r="O35" s="148"/>
      <c r="P35" s="148"/>
      <c r="Q35" s="149"/>
      <c r="R35" s="69"/>
    </row>
    <row r="36" spans="1:18" ht="21.75" customHeight="1">
      <c r="B36" s="147" t="s">
        <v>9</v>
      </c>
      <c r="C36" s="148"/>
      <c r="D36" s="149"/>
      <c r="E36" s="147" t="s">
        <v>23</v>
      </c>
      <c r="F36" s="149"/>
      <c r="G36" s="147" t="s">
        <v>40</v>
      </c>
      <c r="H36" s="149"/>
      <c r="I36" s="147">
        <v>3</v>
      </c>
      <c r="J36" s="148"/>
      <c r="K36" s="148"/>
      <c r="L36" s="148"/>
      <c r="M36" s="149"/>
      <c r="N36" s="162" t="s">
        <v>10</v>
      </c>
      <c r="O36" s="163"/>
      <c r="P36" s="171">
        <v>43343</v>
      </c>
      <c r="Q36" s="172"/>
      <c r="R36" s="68"/>
    </row>
    <row r="37" spans="1:18" ht="80.25" customHeight="1">
      <c r="B37" s="164"/>
      <c r="C37" s="165"/>
      <c r="D37" s="165"/>
      <c r="E37" s="165"/>
      <c r="F37" s="165"/>
      <c r="G37" s="165"/>
      <c r="H37" s="165"/>
      <c r="I37" s="165"/>
      <c r="J37" s="165"/>
      <c r="K37" s="165"/>
      <c r="L37" s="165"/>
      <c r="M37" s="165"/>
      <c r="N37" s="165"/>
      <c r="O37" s="165"/>
      <c r="P37" s="166"/>
      <c r="Q37" s="167"/>
      <c r="R37" s="62"/>
    </row>
  </sheetData>
  <mergeCells count="19">
    <mergeCell ref="O2:Q6"/>
    <mergeCell ref="N9:O9"/>
    <mergeCell ref="C2:D6"/>
    <mergeCell ref="E2:N6"/>
    <mergeCell ref="C9:C10"/>
    <mergeCell ref="D9:D10"/>
    <mergeCell ref="E9:E10"/>
    <mergeCell ref="F9:F10"/>
    <mergeCell ref="I9:J9"/>
    <mergeCell ref="I36:M36"/>
    <mergeCell ref="N36:O36"/>
    <mergeCell ref="G9:H9"/>
    <mergeCell ref="B36:D36"/>
    <mergeCell ref="B37:Q37"/>
    <mergeCell ref="E36:F36"/>
    <mergeCell ref="G36:H36"/>
    <mergeCell ref="B35:Q35"/>
    <mergeCell ref="B34:Q34"/>
    <mergeCell ref="P36:Q36"/>
  </mergeCells>
  <dataValidations count="2">
    <dataValidation type="list" allowBlank="1" showInputMessage="1" showErrorMessage="1" sqref="F11:F31">
      <formula1>$S$2:$S$6</formula1>
    </dataValidation>
    <dataValidation type="list" allowBlank="1" showInputMessage="1" showErrorMessage="1" sqref="H32">
      <formula1>$Q$2:$Q$6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BF753C7F9978541BE88E5AAB4976321" ma:contentTypeVersion="4" ma:contentTypeDescription="Crear nuevo documento." ma:contentTypeScope="" ma:versionID="fd9893127048276a78d94724cde76771">
  <xsd:schema xmlns:xsd="http://www.w3.org/2001/XMLSchema" xmlns:xs="http://www.w3.org/2001/XMLSchema" xmlns:p="http://schemas.microsoft.com/office/2006/metadata/properties" xmlns:ns2="cd09cc2a-b5dd-4b53-8bbf-4c299dd3bd70" xmlns:ns3="2febaad4-4a94-47d8-bd40-dd72d5026160" targetNamespace="http://schemas.microsoft.com/office/2006/metadata/properties" ma:root="true" ma:fieldsID="d8b93f2a6c5c077f1f9e28b8be7613e7" ns2:_="" ns3:_="">
    <xsd:import namespace="cd09cc2a-b5dd-4b53-8bbf-4c299dd3bd70"/>
    <xsd:import namespace="2febaad4-4a94-47d8-bd40-dd72d5026160"/>
    <xsd:element name="properties">
      <xsd:complexType>
        <xsd:sequence>
          <xsd:element name="documentManagement">
            <xsd:complexType>
              <xsd:all>
                <xsd:element ref="ns2:_x002a_" minOccurs="0"/>
                <xsd:element ref="ns3:SharedWithUsers" minOccurs="0"/>
                <xsd:element ref="ns2:_x0023_" minOccurs="0"/>
                <xsd:element ref="ns2:_x002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09cc2a-b5dd-4b53-8bbf-4c299dd3bd70" elementFormDefault="qualified">
    <xsd:import namespace="http://schemas.microsoft.com/office/2006/documentManagement/types"/>
    <xsd:import namespace="http://schemas.microsoft.com/office/infopath/2007/PartnerControls"/>
    <xsd:element name="_x002a_" ma:index="8" nillable="true" ma:displayName="-" ma:internalName="_x002a_">
      <xsd:simpleType>
        <xsd:restriction base="dms:Text">
          <xsd:maxLength value="255"/>
        </xsd:restriction>
      </xsd:simpleType>
    </xsd:element>
    <xsd:element name="_x0023_" ma:index="10" nillable="true" ma:displayName="#" ma:internalName="_x0023_">
      <xsd:simpleType>
        <xsd:restriction base="dms:Number"/>
      </xsd:simpleType>
    </xsd:element>
    <xsd:element name="_x002f_" ma:index="11" nillable="true" ma:displayName="/" ma:internalName="_x002f_">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2f_ xmlns="cd09cc2a-b5dd-4b53-8bbf-4c299dd3bd70" xsi:nil="true"/>
    <_x002a_ xmlns="cd09cc2a-b5dd-4b53-8bbf-4c299dd3bd70">Plan de Prevención de Fraude y Corrupción</_x002a_>
    <_x0023_ xmlns="cd09cc2a-b5dd-4b53-8bbf-4c299dd3bd70" xsi:nil="true"/>
  </documentManagement>
</p:properties>
</file>

<file path=customXml/itemProps1.xml><?xml version="1.0" encoding="utf-8"?>
<ds:datastoreItem xmlns:ds="http://schemas.openxmlformats.org/officeDocument/2006/customXml" ds:itemID="{02B787F7-A366-4D34-ADBA-3E280EBD3C45}"/>
</file>

<file path=customXml/itemProps2.xml><?xml version="1.0" encoding="utf-8"?>
<ds:datastoreItem xmlns:ds="http://schemas.openxmlformats.org/officeDocument/2006/customXml" ds:itemID="{343D7592-B553-4DC4-BD7D-D984E19A3DDF}"/>
</file>

<file path=customXml/itemProps3.xml><?xml version="1.0" encoding="utf-8"?>
<ds:datastoreItem xmlns:ds="http://schemas.openxmlformats.org/officeDocument/2006/customXml" ds:itemID="{D42D2C14-6DF6-48B3-AA34-66EC81DD39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Instrucciones</vt:lpstr>
      <vt:lpstr>RG1</vt:lpstr>
      <vt:lpstr>Monitoreo y Seguimiento RG1</vt:lpstr>
      <vt:lpstr>'Monitoreo y Seguimiento RG1'!Área_de_impresión</vt:lpstr>
      <vt:lpstr>'RG1'!Área_de_impresión</vt:lpstr>
      <vt:lpstr>'Monitoreo y Seguimiento RG1'!Títulos_a_imprimir</vt:lpstr>
      <vt:lpstr>'RG1'!Títulos_a_imprimir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Ana Libia Garzon Bohorquez</dc:creator>
  <cp:lastModifiedBy>Juan Rafael Lozano Rodriguez</cp:lastModifiedBy>
  <cp:lastPrinted>2015-10-07T23:19:01Z</cp:lastPrinted>
  <dcterms:created xsi:type="dcterms:W3CDTF">2015-06-22T21:28:44Z</dcterms:created>
  <dcterms:modified xsi:type="dcterms:W3CDTF">2021-09-22T22:00:04Z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0x0101007BF753C7F9978541BE88E5AAB4976321</vt:lpwstr>
  </property>
</Properties>
</file>